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ca.local\wa\FC\Prog Man\43 - Programme Management\7 - Performance Management\Official Statistics\2020-21\Apr-Sep\Final Release\"/>
    </mc:Choice>
  </mc:AlternateContent>
  <xr:revisionPtr revIDLastSave="0" documentId="13_ncr:1_{1B90F978-E074-4857-93C3-096E0A1D4885}" xr6:coauthVersionLast="45" xr6:coauthVersionMax="45" xr10:uidLastSave="{00000000-0000-0000-0000-000000000000}"/>
  <bookViews>
    <workbookView xWindow="33720" yWindow="5160" windowWidth="24240" windowHeight="13140" tabRatio="879" activeTab="2" xr2:uid="{00000000-000D-0000-FFFF-FFFF00000000}"/>
  </bookViews>
  <sheets>
    <sheet name="Cover" sheetId="50" r:id="rId1"/>
    <sheet name="Notes" sheetId="39" r:id="rId2"/>
    <sheet name="Table 1" sheetId="5" r:id="rId3"/>
    <sheet name="Table 2" sheetId="51" r:id="rId4"/>
  </sheets>
  <definedNames>
    <definedName name="_xlnm._FilterDatabase" localSheetId="2" hidden="1">'Table 1'!$A$8:$S$8</definedName>
    <definedName name="_xlnm.Print_Titles" localSheetId="2">'Table 1'!$6:$8</definedName>
    <definedName name="_xlnm.Print_Titles" localSheetId="3">'Table 2'!$8:$9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6" i="51" l="1"/>
  <c r="I267" i="51"/>
  <c r="I268" i="51"/>
  <c r="I269" i="51"/>
  <c r="I270" i="51"/>
  <c r="I271" i="51"/>
  <c r="I263" i="51"/>
  <c r="I264" i="51"/>
  <c r="Q251" i="51" l="1"/>
  <c r="Q250" i="51"/>
  <c r="Q249" i="51"/>
  <c r="Q248" i="51"/>
  <c r="Q247" i="51"/>
  <c r="Q246" i="51"/>
  <c r="Q245" i="51"/>
  <c r="Q244" i="51"/>
  <c r="Q243" i="51"/>
  <c r="Q242" i="51"/>
  <c r="Q241" i="51"/>
  <c r="Q240" i="51"/>
  <c r="Q239" i="51"/>
  <c r="Q238" i="51"/>
  <c r="Q237" i="51"/>
  <c r="Q236" i="51"/>
  <c r="Q235" i="51"/>
  <c r="Q234" i="51"/>
  <c r="Q233" i="51"/>
  <c r="Q232" i="51"/>
  <c r="Q231" i="51"/>
  <c r="Q230" i="51"/>
  <c r="Q229" i="51"/>
  <c r="Q228" i="51"/>
  <c r="Q227" i="51"/>
  <c r="Q226" i="51"/>
  <c r="Q225" i="51"/>
  <c r="Q224" i="51"/>
  <c r="Q223" i="51"/>
  <c r="Q222" i="51"/>
  <c r="Q221" i="51"/>
  <c r="Q220" i="51"/>
  <c r="Q219" i="51"/>
  <c r="Q218" i="51"/>
  <c r="Q217" i="51"/>
  <c r="Q216" i="51"/>
  <c r="Q215" i="51"/>
  <c r="Q214" i="51"/>
  <c r="Q213" i="51"/>
  <c r="Q212" i="51"/>
  <c r="Q211" i="51"/>
  <c r="Q210" i="51"/>
  <c r="Q209" i="51"/>
  <c r="Q208" i="51"/>
  <c r="Q207" i="51"/>
  <c r="Q206" i="51"/>
  <c r="Q205" i="51"/>
  <c r="Q204" i="51"/>
  <c r="Q203" i="51"/>
  <c r="Q202" i="51"/>
  <c r="Q201" i="51"/>
  <c r="Q200" i="51"/>
  <c r="Q199" i="51"/>
  <c r="Q198" i="51"/>
  <c r="Q197" i="51"/>
  <c r="Q196" i="51"/>
  <c r="Q195" i="51"/>
  <c r="Q194" i="51"/>
  <c r="Q193" i="51"/>
  <c r="Q192" i="51"/>
  <c r="Q191" i="51"/>
  <c r="Q190" i="51"/>
  <c r="Q189" i="51"/>
  <c r="Q188" i="51"/>
  <c r="Q187" i="51"/>
  <c r="Q186" i="51"/>
  <c r="Q185" i="51"/>
  <c r="Q184" i="51"/>
  <c r="Q183" i="51"/>
  <c r="Q182" i="51"/>
  <c r="Q181" i="51"/>
  <c r="Q180" i="51"/>
  <c r="Q179" i="51"/>
  <c r="Q178" i="51"/>
  <c r="Q177" i="51"/>
  <c r="Q176" i="51"/>
  <c r="Q175" i="51"/>
  <c r="Q174" i="51"/>
  <c r="Q173" i="51"/>
  <c r="Q172" i="51"/>
  <c r="Q171" i="51"/>
  <c r="Q170" i="51"/>
  <c r="Q169" i="51"/>
  <c r="Q168" i="51"/>
  <c r="Q167" i="51"/>
  <c r="Q166" i="51"/>
  <c r="Q165" i="51"/>
  <c r="Q164" i="51"/>
  <c r="Q163" i="51"/>
  <c r="Q162" i="51"/>
  <c r="Q161" i="51"/>
  <c r="Q160" i="51"/>
  <c r="Q159" i="51"/>
  <c r="Q158" i="51"/>
  <c r="Q157" i="51"/>
  <c r="Q156" i="51"/>
  <c r="Q155" i="51"/>
  <c r="Q154" i="51"/>
  <c r="Q153" i="51"/>
  <c r="Q152" i="51"/>
  <c r="Q151" i="51"/>
  <c r="Q150" i="51"/>
  <c r="Q149" i="51"/>
  <c r="Q148" i="51"/>
  <c r="Q147" i="51"/>
  <c r="Q146" i="51"/>
  <c r="Q145" i="51"/>
  <c r="Q144" i="51"/>
  <c r="Q143" i="51"/>
  <c r="Q142" i="51"/>
  <c r="Q141" i="51"/>
  <c r="Q140" i="51"/>
  <c r="Q139" i="51"/>
  <c r="Q138" i="51"/>
  <c r="Q137" i="51"/>
  <c r="Q136" i="51"/>
  <c r="Q135" i="51"/>
  <c r="Q134" i="51"/>
  <c r="Q133" i="51"/>
  <c r="Q132" i="51"/>
  <c r="Q131" i="51"/>
  <c r="Q130" i="51"/>
  <c r="Q129" i="51"/>
  <c r="Q128" i="51"/>
  <c r="Q127" i="51"/>
  <c r="Q126" i="51"/>
  <c r="Q125" i="51"/>
  <c r="Q124" i="51"/>
  <c r="Q123" i="51"/>
  <c r="Q122" i="51"/>
  <c r="Q121" i="51"/>
  <c r="Q120" i="51"/>
  <c r="Q119" i="51"/>
  <c r="Q118" i="51"/>
  <c r="Q117" i="51"/>
  <c r="Q116" i="51"/>
  <c r="Q115" i="51"/>
  <c r="Q114" i="51"/>
  <c r="Q113" i="51"/>
  <c r="Q112" i="51"/>
  <c r="Q111" i="51"/>
  <c r="Q110" i="51"/>
  <c r="Q109" i="51"/>
  <c r="Q108" i="51"/>
  <c r="Q107" i="51"/>
  <c r="Q106" i="51"/>
  <c r="Q105" i="51"/>
  <c r="Q104" i="51"/>
  <c r="Q103" i="51"/>
  <c r="Q102" i="51"/>
  <c r="Q101" i="51"/>
  <c r="Q100" i="51"/>
  <c r="Q99" i="51"/>
  <c r="Q98" i="51"/>
  <c r="Q97" i="51"/>
  <c r="Q96" i="51"/>
  <c r="Q95" i="51"/>
  <c r="Q94" i="51"/>
  <c r="Q93" i="51"/>
  <c r="Q92" i="51"/>
  <c r="Q91" i="51"/>
  <c r="Q90" i="51"/>
  <c r="Q89" i="51"/>
  <c r="Q88" i="51"/>
  <c r="Q87" i="51"/>
  <c r="Q86" i="51"/>
  <c r="Q85" i="51"/>
  <c r="Q84" i="51"/>
  <c r="Q83" i="51"/>
  <c r="Q82" i="51"/>
  <c r="Q81" i="51"/>
  <c r="Q80" i="51"/>
  <c r="Q79" i="51"/>
  <c r="Q78" i="51"/>
  <c r="Q77" i="51"/>
  <c r="Q76" i="51"/>
  <c r="Q75" i="51"/>
  <c r="Q74" i="51"/>
  <c r="Q73" i="51"/>
  <c r="Q72" i="51"/>
  <c r="Q71" i="51"/>
  <c r="Q70" i="51"/>
  <c r="Q69" i="51"/>
  <c r="Q68" i="51"/>
  <c r="Q67" i="51"/>
  <c r="Q66" i="51"/>
  <c r="Q65" i="51"/>
  <c r="Q64" i="51"/>
  <c r="Q63" i="51"/>
  <c r="Q62" i="51"/>
  <c r="Q61" i="51"/>
  <c r="Q60" i="51"/>
  <c r="Q59" i="51"/>
  <c r="Q58" i="51"/>
  <c r="Q57" i="51"/>
  <c r="Q56" i="51"/>
  <c r="Q55" i="51"/>
  <c r="Q54" i="51"/>
  <c r="Q53" i="51"/>
  <c r="Q52" i="51"/>
  <c r="Q51" i="51"/>
  <c r="Q50" i="51"/>
  <c r="Q49" i="51"/>
  <c r="Q48" i="51"/>
  <c r="Q47" i="51"/>
  <c r="Q46" i="51"/>
  <c r="Q45" i="51"/>
  <c r="Q44" i="51"/>
  <c r="Q43" i="51"/>
  <c r="Q42" i="51"/>
  <c r="Q41" i="51"/>
  <c r="Q40" i="51"/>
  <c r="Q39" i="51"/>
  <c r="Q38" i="51"/>
  <c r="Q37" i="51"/>
  <c r="Q36" i="51"/>
  <c r="Q35" i="51"/>
  <c r="Q34" i="51"/>
  <c r="Q33" i="51"/>
  <c r="Q32" i="51"/>
  <c r="Q31" i="51"/>
  <c r="Q30" i="51"/>
  <c r="Q29" i="51"/>
  <c r="Q28" i="51"/>
  <c r="Q27" i="51"/>
  <c r="Q26" i="51"/>
  <c r="Q25" i="51"/>
  <c r="Q24" i="51"/>
  <c r="Q23" i="51"/>
  <c r="Q22" i="51"/>
  <c r="Q21" i="51"/>
  <c r="Q20" i="51"/>
  <c r="Q19" i="51"/>
  <c r="Q18" i="51"/>
  <c r="Q17" i="51"/>
  <c r="Q16" i="51"/>
  <c r="Q15" i="51"/>
  <c r="Q14" i="51"/>
  <c r="Q13" i="51"/>
  <c r="Q12" i="51"/>
  <c r="K191" i="51"/>
  <c r="I251" i="51"/>
  <c r="K251" i="51" s="1"/>
  <c r="I250" i="51"/>
  <c r="K250" i="51" s="1"/>
  <c r="I249" i="51"/>
  <c r="K249" i="51" s="1"/>
  <c r="I248" i="51"/>
  <c r="K248" i="51" s="1"/>
  <c r="I247" i="51"/>
  <c r="K247" i="51" s="1"/>
  <c r="I246" i="51"/>
  <c r="K246" i="51" s="1"/>
  <c r="I245" i="51"/>
  <c r="K245" i="51" s="1"/>
  <c r="I244" i="51"/>
  <c r="K244" i="51" s="1"/>
  <c r="I243" i="51"/>
  <c r="K243" i="51" s="1"/>
  <c r="I242" i="51"/>
  <c r="K242" i="51" s="1"/>
  <c r="I241" i="51"/>
  <c r="K241" i="51" s="1"/>
  <c r="I240" i="51"/>
  <c r="K240" i="51" s="1"/>
  <c r="I239" i="51"/>
  <c r="K239" i="51" s="1"/>
  <c r="I238" i="51"/>
  <c r="K238" i="51" s="1"/>
  <c r="I237" i="51"/>
  <c r="K237" i="51" s="1"/>
  <c r="I236" i="51"/>
  <c r="K236" i="51" s="1"/>
  <c r="I235" i="51"/>
  <c r="K235" i="51" s="1"/>
  <c r="I234" i="51"/>
  <c r="K234" i="51" s="1"/>
  <c r="I233" i="51"/>
  <c r="K233" i="51" s="1"/>
  <c r="I232" i="51"/>
  <c r="K232" i="51" s="1"/>
  <c r="I231" i="51"/>
  <c r="K231" i="51" s="1"/>
  <c r="I230" i="51"/>
  <c r="K230" i="51" s="1"/>
  <c r="I229" i="51"/>
  <c r="K229" i="51" s="1"/>
  <c r="I228" i="51"/>
  <c r="K228" i="51" s="1"/>
  <c r="I227" i="51"/>
  <c r="K227" i="51" s="1"/>
  <c r="I226" i="51"/>
  <c r="K226" i="51" s="1"/>
  <c r="I225" i="51"/>
  <c r="K225" i="51" s="1"/>
  <c r="I224" i="51"/>
  <c r="K224" i="51" s="1"/>
  <c r="I223" i="51"/>
  <c r="K223" i="51" s="1"/>
  <c r="I222" i="51"/>
  <c r="K222" i="51" s="1"/>
  <c r="I221" i="51"/>
  <c r="K221" i="51" s="1"/>
  <c r="I220" i="51"/>
  <c r="K220" i="51" s="1"/>
  <c r="I219" i="51"/>
  <c r="K219" i="51" s="1"/>
  <c r="I218" i="51"/>
  <c r="K218" i="51" s="1"/>
  <c r="I217" i="51"/>
  <c r="K217" i="51" s="1"/>
  <c r="I216" i="51"/>
  <c r="K216" i="51" s="1"/>
  <c r="I215" i="51"/>
  <c r="K215" i="51" s="1"/>
  <c r="I214" i="51"/>
  <c r="K214" i="51" s="1"/>
  <c r="I213" i="51"/>
  <c r="K213" i="51" s="1"/>
  <c r="I212" i="51"/>
  <c r="K212" i="51" s="1"/>
  <c r="I211" i="51"/>
  <c r="K211" i="51" s="1"/>
  <c r="I210" i="51"/>
  <c r="K210" i="51" s="1"/>
  <c r="I209" i="51"/>
  <c r="K209" i="51" s="1"/>
  <c r="I208" i="51"/>
  <c r="K208" i="51" s="1"/>
  <c r="I207" i="51"/>
  <c r="K207" i="51" s="1"/>
  <c r="I206" i="51"/>
  <c r="K206" i="51" s="1"/>
  <c r="I205" i="51"/>
  <c r="K205" i="51" s="1"/>
  <c r="I204" i="51"/>
  <c r="K204" i="51" s="1"/>
  <c r="I203" i="51"/>
  <c r="K203" i="51" s="1"/>
  <c r="I202" i="51"/>
  <c r="K202" i="51" s="1"/>
  <c r="I201" i="51"/>
  <c r="K201" i="51" s="1"/>
  <c r="I200" i="51"/>
  <c r="K200" i="51" s="1"/>
  <c r="I199" i="51"/>
  <c r="K199" i="51" s="1"/>
  <c r="I198" i="51"/>
  <c r="K198" i="51" s="1"/>
  <c r="I197" i="51"/>
  <c r="K197" i="51" s="1"/>
  <c r="I196" i="51"/>
  <c r="K196" i="51" s="1"/>
  <c r="I195" i="51"/>
  <c r="K195" i="51" s="1"/>
  <c r="I194" i="51"/>
  <c r="K194" i="51" s="1"/>
  <c r="I193" i="51"/>
  <c r="K193" i="51" s="1"/>
  <c r="I192" i="51"/>
  <c r="K192" i="51" s="1"/>
  <c r="I191" i="51"/>
  <c r="I190" i="51"/>
  <c r="K190" i="51" s="1"/>
  <c r="I189" i="51"/>
  <c r="K189" i="51" s="1"/>
  <c r="I188" i="51"/>
  <c r="K188" i="51" s="1"/>
  <c r="I187" i="51"/>
  <c r="K187" i="51" s="1"/>
  <c r="I186" i="51"/>
  <c r="K186" i="51" s="1"/>
  <c r="I185" i="51"/>
  <c r="K185" i="51" s="1"/>
  <c r="I184" i="51"/>
  <c r="K184" i="51" s="1"/>
  <c r="I183" i="51"/>
  <c r="K183" i="51" s="1"/>
  <c r="I182" i="51"/>
  <c r="K182" i="51" s="1"/>
  <c r="I181" i="51"/>
  <c r="K181" i="51" s="1"/>
  <c r="I180" i="51"/>
  <c r="K180" i="51" s="1"/>
  <c r="I179" i="51"/>
  <c r="K179" i="51" s="1"/>
  <c r="I178" i="51"/>
  <c r="K178" i="51" s="1"/>
  <c r="I177" i="51"/>
  <c r="K177" i="51" s="1"/>
  <c r="I176" i="51"/>
  <c r="K176" i="51" s="1"/>
  <c r="I175" i="51"/>
  <c r="K175" i="51" s="1"/>
  <c r="I174" i="51"/>
  <c r="K174" i="51" s="1"/>
  <c r="I173" i="51"/>
  <c r="K173" i="51" s="1"/>
  <c r="I172" i="51"/>
  <c r="K172" i="51" s="1"/>
  <c r="I171" i="51"/>
  <c r="K171" i="51" s="1"/>
  <c r="I170" i="51"/>
  <c r="K170" i="51" s="1"/>
  <c r="I169" i="51"/>
  <c r="K169" i="51" s="1"/>
  <c r="I168" i="51"/>
  <c r="K168" i="51" s="1"/>
  <c r="I167" i="51"/>
  <c r="K167" i="51" s="1"/>
  <c r="I166" i="51"/>
  <c r="K166" i="51" s="1"/>
  <c r="I165" i="51"/>
  <c r="K165" i="51" s="1"/>
  <c r="I164" i="51"/>
  <c r="K164" i="51" s="1"/>
  <c r="I163" i="51"/>
  <c r="K163" i="51" s="1"/>
  <c r="I162" i="51"/>
  <c r="K162" i="51" s="1"/>
  <c r="I161" i="51"/>
  <c r="K161" i="51" s="1"/>
  <c r="I160" i="51"/>
  <c r="K160" i="51" s="1"/>
  <c r="I159" i="51"/>
  <c r="K159" i="51" s="1"/>
  <c r="I158" i="51"/>
  <c r="K158" i="51" s="1"/>
  <c r="I157" i="51"/>
  <c r="K157" i="51" s="1"/>
  <c r="I156" i="51"/>
  <c r="K156" i="51" s="1"/>
  <c r="I155" i="51"/>
  <c r="K155" i="51" s="1"/>
  <c r="I154" i="51"/>
  <c r="K154" i="51" s="1"/>
  <c r="I153" i="51"/>
  <c r="K153" i="51" s="1"/>
  <c r="I152" i="51"/>
  <c r="K152" i="51" s="1"/>
  <c r="I151" i="51"/>
  <c r="K151" i="51" s="1"/>
  <c r="I150" i="51"/>
  <c r="K150" i="51" s="1"/>
  <c r="I149" i="51"/>
  <c r="K149" i="51" s="1"/>
  <c r="I148" i="51"/>
  <c r="K148" i="51" s="1"/>
  <c r="I147" i="51"/>
  <c r="K147" i="51" s="1"/>
  <c r="I146" i="51"/>
  <c r="K146" i="51" s="1"/>
  <c r="I145" i="51"/>
  <c r="K145" i="51" s="1"/>
  <c r="I144" i="51"/>
  <c r="K144" i="51" s="1"/>
  <c r="I143" i="51"/>
  <c r="K143" i="51" s="1"/>
  <c r="I142" i="51"/>
  <c r="K142" i="51" s="1"/>
  <c r="I141" i="51"/>
  <c r="K141" i="51" s="1"/>
  <c r="I140" i="51"/>
  <c r="K140" i="51" s="1"/>
  <c r="I139" i="51"/>
  <c r="K139" i="51" s="1"/>
  <c r="I138" i="51"/>
  <c r="K138" i="51" s="1"/>
  <c r="I137" i="51"/>
  <c r="K137" i="51" s="1"/>
  <c r="I136" i="51"/>
  <c r="K136" i="51" s="1"/>
  <c r="I135" i="51"/>
  <c r="K135" i="51" s="1"/>
  <c r="I134" i="51"/>
  <c r="K134" i="51" s="1"/>
  <c r="I133" i="51"/>
  <c r="K133" i="51" s="1"/>
  <c r="I132" i="51"/>
  <c r="K132" i="51" s="1"/>
  <c r="I131" i="51"/>
  <c r="K131" i="51" s="1"/>
  <c r="I130" i="51"/>
  <c r="K130" i="51" s="1"/>
  <c r="I129" i="51"/>
  <c r="K129" i="51" s="1"/>
  <c r="I128" i="51"/>
  <c r="K128" i="51" s="1"/>
  <c r="I127" i="51"/>
  <c r="K127" i="51" s="1"/>
  <c r="I126" i="51"/>
  <c r="K126" i="51" s="1"/>
  <c r="I125" i="51"/>
  <c r="K125" i="51" s="1"/>
  <c r="I124" i="51"/>
  <c r="K124" i="51" s="1"/>
  <c r="I123" i="51"/>
  <c r="K123" i="51" s="1"/>
  <c r="I122" i="51"/>
  <c r="K122" i="51" s="1"/>
  <c r="I121" i="51"/>
  <c r="K121" i="51" s="1"/>
  <c r="I120" i="51"/>
  <c r="K120" i="51" s="1"/>
  <c r="I119" i="51"/>
  <c r="K119" i="51" s="1"/>
  <c r="I118" i="51"/>
  <c r="K118" i="51" s="1"/>
  <c r="I117" i="51"/>
  <c r="K117" i="51" s="1"/>
  <c r="I116" i="51"/>
  <c r="K116" i="51" s="1"/>
  <c r="I115" i="51"/>
  <c r="K115" i="51" s="1"/>
  <c r="I114" i="51"/>
  <c r="K114" i="51" s="1"/>
  <c r="I113" i="51"/>
  <c r="K113" i="51" s="1"/>
  <c r="I112" i="51"/>
  <c r="K112" i="51" s="1"/>
  <c r="I111" i="51"/>
  <c r="K111" i="51" s="1"/>
  <c r="I110" i="51"/>
  <c r="K110" i="51" s="1"/>
  <c r="I109" i="51"/>
  <c r="K109" i="51" s="1"/>
  <c r="I108" i="51"/>
  <c r="K108" i="51" s="1"/>
  <c r="I107" i="51"/>
  <c r="K107" i="51" s="1"/>
  <c r="I106" i="51"/>
  <c r="K106" i="51" s="1"/>
  <c r="I105" i="51"/>
  <c r="K105" i="51" s="1"/>
  <c r="I104" i="51"/>
  <c r="K104" i="51" s="1"/>
  <c r="I103" i="51"/>
  <c r="K103" i="51" s="1"/>
  <c r="I102" i="51"/>
  <c r="K102" i="51" s="1"/>
  <c r="I101" i="51"/>
  <c r="K101" i="51" s="1"/>
  <c r="I100" i="51"/>
  <c r="K100" i="51" s="1"/>
  <c r="I99" i="51"/>
  <c r="K99" i="51" s="1"/>
  <c r="I98" i="51"/>
  <c r="K98" i="51" s="1"/>
  <c r="I97" i="51"/>
  <c r="K97" i="51" s="1"/>
  <c r="I96" i="51"/>
  <c r="K96" i="51" s="1"/>
  <c r="I95" i="51"/>
  <c r="K95" i="51" s="1"/>
  <c r="I94" i="51"/>
  <c r="K94" i="51" s="1"/>
  <c r="I93" i="51"/>
  <c r="K93" i="51" s="1"/>
  <c r="I92" i="51"/>
  <c r="K92" i="51" s="1"/>
  <c r="I91" i="51"/>
  <c r="K91" i="51" s="1"/>
  <c r="I90" i="51"/>
  <c r="K90" i="51" s="1"/>
  <c r="I89" i="51"/>
  <c r="K89" i="51" s="1"/>
  <c r="I88" i="51"/>
  <c r="K88" i="51" s="1"/>
  <c r="I87" i="51"/>
  <c r="K87" i="51" s="1"/>
  <c r="I86" i="51"/>
  <c r="K86" i="51" s="1"/>
  <c r="I85" i="51"/>
  <c r="K85" i="51" s="1"/>
  <c r="I84" i="51"/>
  <c r="K84" i="51" s="1"/>
  <c r="I83" i="51"/>
  <c r="K83" i="51" s="1"/>
  <c r="I82" i="51"/>
  <c r="K82" i="51" s="1"/>
  <c r="I81" i="51"/>
  <c r="K81" i="51" s="1"/>
  <c r="I80" i="51"/>
  <c r="K80" i="51" s="1"/>
  <c r="I79" i="51"/>
  <c r="K79" i="51" s="1"/>
  <c r="I78" i="51"/>
  <c r="K78" i="51" s="1"/>
  <c r="I77" i="51"/>
  <c r="K77" i="51" s="1"/>
  <c r="I76" i="51"/>
  <c r="K76" i="51" s="1"/>
  <c r="I75" i="51"/>
  <c r="K75" i="51" s="1"/>
  <c r="I74" i="51"/>
  <c r="K74" i="51" s="1"/>
  <c r="I73" i="51"/>
  <c r="K73" i="51" s="1"/>
  <c r="I72" i="51"/>
  <c r="K72" i="51" s="1"/>
  <c r="I71" i="51"/>
  <c r="K71" i="51" s="1"/>
  <c r="I70" i="51"/>
  <c r="K70" i="51" s="1"/>
  <c r="I69" i="51"/>
  <c r="K69" i="51" s="1"/>
  <c r="I68" i="51"/>
  <c r="K68" i="51" s="1"/>
  <c r="I67" i="51"/>
  <c r="K67" i="51" s="1"/>
  <c r="I66" i="51"/>
  <c r="K66" i="51" s="1"/>
  <c r="I65" i="51"/>
  <c r="K65" i="51" s="1"/>
  <c r="I64" i="51"/>
  <c r="K64" i="51" s="1"/>
  <c r="I63" i="51"/>
  <c r="K63" i="51" s="1"/>
  <c r="I62" i="51"/>
  <c r="K62" i="51" s="1"/>
  <c r="I61" i="51"/>
  <c r="K61" i="51" s="1"/>
  <c r="I60" i="51"/>
  <c r="K60" i="51" s="1"/>
  <c r="I59" i="51"/>
  <c r="K59" i="51" s="1"/>
  <c r="I58" i="51"/>
  <c r="K58" i="51" s="1"/>
  <c r="I57" i="51"/>
  <c r="K57" i="51" s="1"/>
  <c r="I56" i="51"/>
  <c r="K56" i="51" s="1"/>
  <c r="I55" i="51"/>
  <c r="K55" i="51" s="1"/>
  <c r="I54" i="51"/>
  <c r="K54" i="51" s="1"/>
  <c r="I53" i="51"/>
  <c r="K53" i="51" s="1"/>
  <c r="I52" i="51"/>
  <c r="K52" i="51" s="1"/>
  <c r="I51" i="51"/>
  <c r="K51" i="51" s="1"/>
  <c r="I50" i="51"/>
  <c r="K50" i="51" s="1"/>
  <c r="I49" i="51"/>
  <c r="K49" i="51" s="1"/>
  <c r="I48" i="51"/>
  <c r="K48" i="51" s="1"/>
  <c r="I47" i="51"/>
  <c r="K47" i="51" s="1"/>
  <c r="I46" i="51"/>
  <c r="K46" i="51" s="1"/>
  <c r="I45" i="51"/>
  <c r="K45" i="51" s="1"/>
  <c r="I44" i="51"/>
  <c r="K44" i="51" s="1"/>
  <c r="I43" i="51"/>
  <c r="K43" i="51" s="1"/>
  <c r="I42" i="51"/>
  <c r="K42" i="51" s="1"/>
  <c r="I41" i="51"/>
  <c r="K41" i="51" s="1"/>
  <c r="I40" i="51"/>
  <c r="K40" i="51" s="1"/>
  <c r="I39" i="51"/>
  <c r="K39" i="51" s="1"/>
  <c r="I38" i="51"/>
  <c r="K38" i="51" s="1"/>
  <c r="I37" i="51"/>
  <c r="K37" i="51" s="1"/>
  <c r="I36" i="51"/>
  <c r="K36" i="51" s="1"/>
  <c r="I35" i="51"/>
  <c r="K35" i="51" s="1"/>
  <c r="I34" i="51"/>
  <c r="K34" i="51" s="1"/>
  <c r="I33" i="51"/>
  <c r="K33" i="51" s="1"/>
  <c r="I32" i="51"/>
  <c r="K32" i="51" s="1"/>
  <c r="I31" i="51"/>
  <c r="K31" i="51" s="1"/>
  <c r="I30" i="51"/>
  <c r="K30" i="51" s="1"/>
  <c r="I29" i="51"/>
  <c r="K29" i="51" s="1"/>
  <c r="I28" i="51"/>
  <c r="K28" i="51" s="1"/>
  <c r="I27" i="51"/>
  <c r="K27" i="51" s="1"/>
  <c r="I26" i="51"/>
  <c r="K26" i="51" s="1"/>
  <c r="I25" i="51"/>
  <c r="K25" i="51" s="1"/>
  <c r="I24" i="51"/>
  <c r="K24" i="51" s="1"/>
  <c r="I23" i="51"/>
  <c r="K23" i="51" s="1"/>
  <c r="I22" i="51"/>
  <c r="K22" i="51" s="1"/>
  <c r="I21" i="51"/>
  <c r="K21" i="51" s="1"/>
  <c r="I20" i="51"/>
  <c r="K20" i="51" s="1"/>
  <c r="I19" i="51"/>
  <c r="K19" i="51" s="1"/>
  <c r="I18" i="51"/>
  <c r="K18" i="51" s="1"/>
  <c r="I17" i="51"/>
  <c r="K17" i="51" s="1"/>
  <c r="I16" i="51"/>
  <c r="K16" i="51" s="1"/>
  <c r="I15" i="51"/>
  <c r="K15" i="51" s="1"/>
  <c r="I14" i="51"/>
  <c r="K14" i="51" s="1"/>
  <c r="I13" i="51"/>
  <c r="K13" i="51" s="1"/>
  <c r="I12" i="51"/>
  <c r="K12" i="51" s="1"/>
  <c r="Q258" i="51"/>
  <c r="Q257" i="51"/>
  <c r="Q256" i="51"/>
  <c r="Q255" i="51"/>
  <c r="K266" i="51"/>
  <c r="K267" i="51"/>
  <c r="K268" i="51"/>
  <c r="Q266" i="51"/>
  <c r="S266" i="51" s="1"/>
  <c r="Q267" i="51"/>
  <c r="S267" i="51" s="1"/>
  <c r="Q268" i="51"/>
  <c r="S268" i="51" s="1"/>
  <c r="H12" i="5"/>
  <c r="J12" i="5" s="1"/>
  <c r="P12" i="5"/>
  <c r="R12" i="5" l="1"/>
  <c r="S20" i="51"/>
  <c r="S28" i="51"/>
  <c r="S32" i="51"/>
  <c r="S92" i="51"/>
  <c r="S191" i="51"/>
  <c r="S206" i="51"/>
  <c r="S210" i="51"/>
  <c r="S223" i="51"/>
  <c r="S150" i="51"/>
  <c r="S257" i="51"/>
  <c r="S34" i="51"/>
  <c r="S38" i="51"/>
  <c r="S42" i="51"/>
  <c r="S177" i="51"/>
  <c r="S213" i="51"/>
  <c r="S230" i="51"/>
  <c r="S234" i="51"/>
  <c r="I255" i="51"/>
  <c r="K255" i="51" s="1"/>
  <c r="S256" i="51"/>
  <c r="S258" i="51"/>
  <c r="S136" i="51"/>
  <c r="S192" i="51"/>
  <c r="I257" i="51"/>
  <c r="K257" i="51" s="1"/>
  <c r="S164" i="51"/>
  <c r="S57" i="51"/>
  <c r="S248" i="51"/>
  <c r="S157" i="51"/>
  <c r="S167" i="51"/>
  <c r="S93" i="51"/>
  <c r="S166" i="51"/>
  <c r="S175" i="51"/>
  <c r="S207" i="51"/>
  <c r="S211" i="51"/>
  <c r="S214" i="51"/>
  <c r="S222" i="51"/>
  <c r="S236" i="51"/>
  <c r="S239" i="51"/>
  <c r="S243" i="51"/>
  <c r="S89" i="51"/>
  <c r="S173" i="51"/>
  <c r="S178" i="51"/>
  <c r="S195" i="51"/>
  <c r="I256" i="51"/>
  <c r="K256" i="51" s="1"/>
  <c r="S47" i="51"/>
  <c r="S165" i="51"/>
  <c r="S13" i="51"/>
  <c r="S99" i="51"/>
  <c r="S169" i="51"/>
  <c r="S172" i="51"/>
  <c r="S181" i="51"/>
  <c r="S185" i="51"/>
  <c r="S106" i="51"/>
  <c r="S110" i="51"/>
  <c r="S129" i="51"/>
  <c r="S168" i="51"/>
  <c r="S255" i="51"/>
  <c r="S188" i="51"/>
  <c r="S193" i="51"/>
  <c r="S251" i="51"/>
  <c r="I258" i="51"/>
  <c r="K258" i="51" s="1"/>
  <c r="S171" i="51"/>
  <c r="S12" i="51"/>
  <c r="S35" i="51"/>
  <c r="S39" i="51"/>
  <c r="S43" i="51"/>
  <c r="S50" i="51"/>
  <c r="S61" i="51"/>
  <c r="S68" i="51"/>
  <c r="S76" i="51"/>
  <c r="S80" i="51"/>
  <c r="S84" i="51"/>
  <c r="S88" i="51"/>
  <c r="Q11" i="51"/>
  <c r="S11" i="51" s="1"/>
  <c r="S19" i="51"/>
  <c r="S23" i="51"/>
  <c r="S31" i="51"/>
  <c r="S46" i="51"/>
  <c r="S64" i="51"/>
  <c r="S91" i="51"/>
  <c r="S67" i="51"/>
  <c r="S75" i="51"/>
  <c r="S79" i="51"/>
  <c r="S83" i="51"/>
  <c r="S87" i="51"/>
  <c r="S22" i="51"/>
  <c r="S26" i="51"/>
  <c r="S45" i="51"/>
  <c r="S49" i="51"/>
  <c r="S56" i="51"/>
  <c r="S101" i="51"/>
  <c r="S37" i="51"/>
  <c r="S41" i="51"/>
  <c r="S59" i="51"/>
  <c r="S63" i="51"/>
  <c r="S66" i="51"/>
  <c r="S70" i="51"/>
  <c r="S78" i="51"/>
  <c r="S82" i="51"/>
  <c r="S90" i="51"/>
  <c r="S14" i="51"/>
  <c r="S17" i="51"/>
  <c r="S21" i="51"/>
  <c r="S29" i="51"/>
  <c r="S33" i="51"/>
  <c r="S48" i="51"/>
  <c r="S55" i="51"/>
  <c r="S100" i="51"/>
  <c r="S40" i="51"/>
  <c r="S51" i="51"/>
  <c r="S58" i="51"/>
  <c r="S65" i="51"/>
  <c r="S69" i="51"/>
  <c r="S73" i="51"/>
  <c r="S81" i="51"/>
  <c r="S85" i="51"/>
  <c r="S114" i="51"/>
  <c r="S122" i="51"/>
  <c r="S132" i="51"/>
  <c r="S142" i="51"/>
  <c r="S146" i="51"/>
  <c r="S153" i="51"/>
  <c r="S160" i="51"/>
  <c r="S135" i="51"/>
  <c r="S113" i="51"/>
  <c r="S117" i="51"/>
  <c r="S121" i="51"/>
  <c r="S125" i="51"/>
  <c r="S141" i="51"/>
  <c r="S145" i="51"/>
  <c r="S149" i="51"/>
  <c r="S152" i="51"/>
  <c r="S156" i="51"/>
  <c r="S159" i="51"/>
  <c r="S109" i="51"/>
  <c r="S134" i="51"/>
  <c r="S138" i="51"/>
  <c r="S116" i="51"/>
  <c r="S120" i="51"/>
  <c r="S124" i="51"/>
  <c r="S140" i="51"/>
  <c r="S148" i="51"/>
  <c r="S151" i="51"/>
  <c r="S162" i="51"/>
  <c r="S108" i="51"/>
  <c r="S127" i="51"/>
  <c r="S111" i="51"/>
  <c r="S115" i="51"/>
  <c r="S119" i="51"/>
  <c r="S123" i="51"/>
  <c r="S130" i="51"/>
  <c r="S133" i="51"/>
  <c r="S143" i="51"/>
  <c r="S154" i="51"/>
  <c r="S161" i="51"/>
  <c r="S221" i="51"/>
  <c r="S224" i="51"/>
  <c r="S235" i="51"/>
  <c r="S238" i="51"/>
  <c r="S242" i="51"/>
  <c r="S198" i="51"/>
  <c r="S227" i="51"/>
  <c r="S231" i="51"/>
  <c r="S245" i="51"/>
  <c r="S249" i="51"/>
  <c r="S201" i="51"/>
  <c r="S205" i="51"/>
  <c r="S209" i="51"/>
  <c r="S212" i="51"/>
  <c r="S216" i="51"/>
  <c r="S220" i="51"/>
  <c r="S241" i="51"/>
  <c r="S197" i="51"/>
  <c r="S204" i="51"/>
  <c r="S208" i="51"/>
  <c r="S215" i="51"/>
  <c r="S219" i="51"/>
  <c r="S226" i="51"/>
  <c r="S240" i="51"/>
  <c r="S244" i="51"/>
  <c r="S196" i="51"/>
  <c r="S200" i="51"/>
  <c r="S229" i="51"/>
  <c r="S233" i="51"/>
  <c r="S247" i="51"/>
  <c r="S250" i="51"/>
  <c r="S199" i="51"/>
  <c r="S246" i="51"/>
  <c r="Q17" i="5"/>
  <c r="O17" i="5"/>
  <c r="N17" i="5"/>
  <c r="M17" i="5"/>
  <c r="L17" i="5"/>
  <c r="I17" i="5"/>
  <c r="G17" i="5"/>
  <c r="F17" i="5"/>
  <c r="E17" i="5"/>
  <c r="D17" i="5"/>
  <c r="C17" i="5"/>
  <c r="P16" i="5"/>
  <c r="H16" i="5"/>
  <c r="P15" i="5"/>
  <c r="H15" i="5"/>
  <c r="P14" i="5"/>
  <c r="H14" i="5"/>
  <c r="P13" i="5"/>
  <c r="H13" i="5"/>
  <c r="P11" i="5"/>
  <c r="H11" i="5"/>
  <c r="P10" i="5"/>
  <c r="H10" i="5"/>
  <c r="R272" i="51"/>
  <c r="P272" i="51"/>
  <c r="O272" i="51"/>
  <c r="N272" i="51"/>
  <c r="M272" i="51"/>
  <c r="J272" i="51"/>
  <c r="H272" i="51"/>
  <c r="G272" i="51"/>
  <c r="F272" i="51"/>
  <c r="E272" i="51"/>
  <c r="D272" i="51"/>
  <c r="Q271" i="51"/>
  <c r="S271" i="51" s="1"/>
  <c r="K271" i="51"/>
  <c r="Q270" i="51"/>
  <c r="S270" i="51" s="1"/>
  <c r="K270" i="51"/>
  <c r="Q269" i="51"/>
  <c r="S269" i="51" s="1"/>
  <c r="K269" i="51"/>
  <c r="Q265" i="51"/>
  <c r="S265" i="51" s="1"/>
  <c r="I265" i="51"/>
  <c r="K265" i="51" s="1"/>
  <c r="Q264" i="51"/>
  <c r="K264" i="51"/>
  <c r="Q263" i="51"/>
  <c r="S263" i="51" s="1"/>
  <c r="K263" i="51"/>
  <c r="R259" i="51"/>
  <c r="P259" i="51"/>
  <c r="O259" i="51"/>
  <c r="N259" i="51"/>
  <c r="J259" i="51"/>
  <c r="H259" i="51"/>
  <c r="G259" i="51"/>
  <c r="F259" i="51"/>
  <c r="E259" i="51"/>
  <c r="R252" i="51"/>
  <c r="P252" i="51"/>
  <c r="O252" i="51"/>
  <c r="N252" i="51"/>
  <c r="M252" i="51"/>
  <c r="J252" i="51"/>
  <c r="H252" i="51"/>
  <c r="G252" i="51"/>
  <c r="F252" i="51"/>
  <c r="E252" i="51"/>
  <c r="D252" i="51"/>
  <c r="S237" i="51"/>
  <c r="S232" i="51"/>
  <c r="S228" i="51"/>
  <c r="S225" i="51"/>
  <c r="S218" i="51"/>
  <c r="S217" i="51"/>
  <c r="S203" i="51"/>
  <c r="S202" i="51"/>
  <c r="S194" i="51"/>
  <c r="S190" i="51"/>
  <c r="S189" i="51"/>
  <c r="S187" i="51"/>
  <c r="S186" i="51"/>
  <c r="S184" i="51"/>
  <c r="S183" i="51"/>
  <c r="S182" i="51"/>
  <c r="S180" i="51"/>
  <c r="S179" i="51"/>
  <c r="S176" i="51"/>
  <c r="S174" i="51"/>
  <c r="S170" i="51"/>
  <c r="S163" i="51"/>
  <c r="S158" i="51"/>
  <c r="S155" i="51"/>
  <c r="S147" i="51"/>
  <c r="S144" i="51"/>
  <c r="S139" i="51"/>
  <c r="S137" i="51"/>
  <c r="S131" i="51"/>
  <c r="S128" i="51"/>
  <c r="S126" i="51"/>
  <c r="S118" i="51"/>
  <c r="S112" i="51"/>
  <c r="S107" i="51"/>
  <c r="S105" i="51"/>
  <c r="S104" i="51"/>
  <c r="S103" i="51"/>
  <c r="S102" i="51"/>
  <c r="S98" i="51"/>
  <c r="S97" i="51"/>
  <c r="S96" i="51"/>
  <c r="S95" i="51"/>
  <c r="S94" i="51"/>
  <c r="S86" i="51"/>
  <c r="S77" i="51"/>
  <c r="S74" i="51"/>
  <c r="S72" i="51"/>
  <c r="S71" i="51"/>
  <c r="S62" i="51"/>
  <c r="S60" i="51"/>
  <c r="S54" i="51"/>
  <c r="S53" i="51"/>
  <c r="S52" i="51"/>
  <c r="S44" i="51"/>
  <c r="S36" i="51"/>
  <c r="S30" i="51"/>
  <c r="S27" i="51"/>
  <c r="S25" i="51"/>
  <c r="S24" i="51"/>
  <c r="S18" i="51"/>
  <c r="S16" i="51"/>
  <c r="S15" i="51"/>
  <c r="I11" i="51"/>
  <c r="K11" i="51" s="1"/>
  <c r="S1" i="51"/>
  <c r="J13" i="5" l="1"/>
  <c r="J14" i="5"/>
  <c r="R14" i="5"/>
  <c r="J10" i="5"/>
  <c r="J15" i="5"/>
  <c r="R13" i="5"/>
  <c r="R10" i="5"/>
  <c r="R15" i="5"/>
  <c r="J11" i="5"/>
  <c r="J17" i="5" s="1"/>
  <c r="J16" i="5"/>
  <c r="R11" i="5"/>
  <c r="R16" i="5"/>
  <c r="K259" i="51"/>
  <c r="Q259" i="51"/>
  <c r="I272" i="51"/>
  <c r="I259" i="51"/>
  <c r="I252" i="51"/>
  <c r="K252" i="51"/>
  <c r="P17" i="5"/>
  <c r="H17" i="5"/>
  <c r="S252" i="51"/>
  <c r="Q252" i="51"/>
  <c r="S259" i="51"/>
  <c r="Q272" i="51"/>
  <c r="S264" i="51"/>
  <c r="S272" i="51" s="1"/>
  <c r="K272" i="51"/>
  <c r="B27" i="39"/>
  <c r="R17" i="5" l="1"/>
  <c r="Q46" i="5" l="1"/>
  <c r="Q48" i="5"/>
  <c r="Q51" i="5"/>
  <c r="Q52" i="5"/>
  <c r="O52" i="5"/>
  <c r="O51" i="5"/>
  <c r="O50" i="5"/>
  <c r="O48" i="5"/>
  <c r="O47" i="5"/>
  <c r="O45" i="5"/>
  <c r="O44" i="5"/>
  <c r="N48" i="5"/>
  <c r="N51" i="5"/>
  <c r="N52" i="5"/>
  <c r="M52" i="5"/>
  <c r="M51" i="5"/>
  <c r="M50" i="5"/>
  <c r="M49" i="5"/>
  <c r="M48" i="5"/>
  <c r="M47" i="5"/>
  <c r="M45" i="5"/>
  <c r="M44" i="5"/>
  <c r="L44" i="5"/>
  <c r="L45" i="5"/>
  <c r="L47" i="5"/>
  <c r="L49" i="5"/>
  <c r="L50" i="5"/>
  <c r="I52" i="5"/>
  <c r="I51" i="5"/>
  <c r="I48" i="5"/>
  <c r="I46" i="5"/>
  <c r="G50" i="5"/>
  <c r="F52" i="5"/>
  <c r="F51" i="5"/>
  <c r="F50" i="5"/>
  <c r="F48" i="5"/>
  <c r="F47" i="5"/>
  <c r="F45" i="5"/>
  <c r="F44" i="5"/>
  <c r="E48" i="5"/>
  <c r="E51" i="5"/>
  <c r="E52" i="5"/>
  <c r="D52" i="5"/>
  <c r="D51" i="5"/>
  <c r="D50" i="5"/>
  <c r="D49" i="5"/>
  <c r="D48" i="5"/>
  <c r="D47" i="5"/>
  <c r="D45" i="5"/>
  <c r="D44" i="5"/>
  <c r="C50" i="5"/>
  <c r="C49" i="5"/>
  <c r="C47" i="5"/>
  <c r="C45" i="5"/>
  <c r="C44" i="5"/>
  <c r="Q29" i="5"/>
  <c r="O29" i="5"/>
  <c r="N29" i="5"/>
  <c r="M29" i="5"/>
  <c r="L29" i="5"/>
  <c r="I29" i="5"/>
  <c r="G29" i="5"/>
  <c r="F29" i="5"/>
  <c r="E29" i="5"/>
  <c r="D29" i="5"/>
  <c r="C29" i="5"/>
  <c r="P28" i="5"/>
  <c r="H28" i="5"/>
  <c r="P27" i="5"/>
  <c r="H27" i="5"/>
  <c r="P26" i="5"/>
  <c r="H26" i="5"/>
  <c r="P25" i="5"/>
  <c r="H25" i="5"/>
  <c r="P24" i="5"/>
  <c r="H24" i="5"/>
  <c r="P23" i="5"/>
  <c r="H23" i="5"/>
  <c r="R22" i="5"/>
  <c r="J22" i="5"/>
  <c r="P21" i="5"/>
  <c r="H21" i="5"/>
  <c r="P20" i="5"/>
  <c r="H20" i="5"/>
  <c r="Q41" i="5"/>
  <c r="O41" i="5"/>
  <c r="N41" i="5"/>
  <c r="M41" i="5"/>
  <c r="L41" i="5"/>
  <c r="I41" i="5"/>
  <c r="G41" i="5"/>
  <c r="F41" i="5"/>
  <c r="E41" i="5"/>
  <c r="D41" i="5"/>
  <c r="C41" i="5"/>
  <c r="P40" i="5"/>
  <c r="R40" i="5" s="1"/>
  <c r="H40" i="5"/>
  <c r="J40" i="5" s="1"/>
  <c r="P39" i="5"/>
  <c r="R39" i="5" s="1"/>
  <c r="H39" i="5"/>
  <c r="J39" i="5" s="1"/>
  <c r="P38" i="5"/>
  <c r="R38" i="5" s="1"/>
  <c r="H38" i="5"/>
  <c r="J38" i="5" s="1"/>
  <c r="P37" i="5"/>
  <c r="R37" i="5" s="1"/>
  <c r="H37" i="5"/>
  <c r="J37" i="5" s="1"/>
  <c r="P36" i="5"/>
  <c r="R36" i="5" s="1"/>
  <c r="H36" i="5"/>
  <c r="J36" i="5" s="1"/>
  <c r="P35" i="5"/>
  <c r="R35" i="5" s="1"/>
  <c r="H35" i="5"/>
  <c r="J35" i="5" s="1"/>
  <c r="R34" i="5"/>
  <c r="J34" i="5"/>
  <c r="P33" i="5"/>
  <c r="R33" i="5" s="1"/>
  <c r="H33" i="5"/>
  <c r="J33" i="5" s="1"/>
  <c r="P32" i="5"/>
  <c r="H32" i="5"/>
  <c r="J32" i="5" s="1"/>
  <c r="J27" i="5" l="1"/>
  <c r="R23" i="5"/>
  <c r="R27" i="5"/>
  <c r="J24" i="5"/>
  <c r="J28" i="5"/>
  <c r="R26" i="5"/>
  <c r="R20" i="5"/>
  <c r="R24" i="5"/>
  <c r="R28" i="5"/>
  <c r="J26" i="5"/>
  <c r="J21" i="5"/>
  <c r="J25" i="5"/>
  <c r="J23" i="5"/>
  <c r="R21" i="5"/>
  <c r="R25" i="5"/>
  <c r="H49" i="5"/>
  <c r="P29" i="5"/>
  <c r="H29" i="5"/>
  <c r="P41" i="5"/>
  <c r="H41" i="5"/>
  <c r="J20" i="5"/>
  <c r="J41" i="5"/>
  <c r="R32" i="5"/>
  <c r="R41" i="5" s="1"/>
  <c r="R29" i="5" l="1"/>
  <c r="J29" i="5"/>
  <c r="P51" i="5" l="1"/>
  <c r="R51" i="5" s="1"/>
  <c r="H51" i="5"/>
  <c r="J51" i="5" s="1"/>
  <c r="H44" i="5" l="1"/>
  <c r="H45" i="5"/>
  <c r="H50" i="5"/>
  <c r="H48" i="5"/>
  <c r="H47" i="5"/>
  <c r="H52" i="5"/>
  <c r="G53" i="5"/>
  <c r="M93" i="5" l="1"/>
  <c r="Q53" i="5"/>
  <c r="O53" i="5"/>
  <c r="N53" i="5"/>
  <c r="M53" i="5"/>
  <c r="L53" i="5"/>
  <c r="I53" i="5"/>
  <c r="F53" i="5"/>
  <c r="E53" i="5"/>
  <c r="D53" i="5"/>
  <c r="C53" i="5"/>
  <c r="P52" i="5"/>
  <c r="R52" i="5" s="1"/>
  <c r="J52" i="5"/>
  <c r="P50" i="5"/>
  <c r="R50" i="5" s="1"/>
  <c r="J50" i="5"/>
  <c r="P49" i="5"/>
  <c r="J49" i="5"/>
  <c r="P48" i="5"/>
  <c r="R48" i="5" s="1"/>
  <c r="J48" i="5"/>
  <c r="P47" i="5"/>
  <c r="R47" i="5" s="1"/>
  <c r="R46" i="5"/>
  <c r="J46" i="5"/>
  <c r="P45" i="5"/>
  <c r="R45" i="5" s="1"/>
  <c r="J45" i="5"/>
  <c r="P44" i="5"/>
  <c r="R44" i="5" s="1"/>
  <c r="J44" i="5"/>
  <c r="P53" i="5" l="1"/>
  <c r="H53" i="5"/>
  <c r="R49" i="5"/>
  <c r="R53" i="5" s="1"/>
  <c r="J47" i="5"/>
  <c r="J53" i="5" s="1"/>
  <c r="D93" i="5"/>
  <c r="Q88" i="5"/>
  <c r="R88" i="5" s="1"/>
  <c r="Q90" i="5"/>
  <c r="Q96" i="5"/>
  <c r="Q97" i="5"/>
  <c r="M86" i="5"/>
  <c r="M87" i="5"/>
  <c r="M89" i="5"/>
  <c r="M90" i="5"/>
  <c r="M92" i="5"/>
  <c r="M94" i="5"/>
  <c r="M96" i="5"/>
  <c r="M97" i="5"/>
  <c r="E90" i="5"/>
  <c r="E92" i="5"/>
  <c r="E96" i="5"/>
  <c r="E97" i="5"/>
  <c r="F86" i="5"/>
  <c r="F87" i="5"/>
  <c r="F89" i="5"/>
  <c r="F90" i="5"/>
  <c r="F92" i="5"/>
  <c r="F94" i="5"/>
  <c r="F96" i="5"/>
  <c r="F97" i="5"/>
  <c r="C86" i="5"/>
  <c r="C87" i="5"/>
  <c r="C89" i="5"/>
  <c r="C91" i="5"/>
  <c r="C93" i="5"/>
  <c r="H93" i="5" s="1"/>
  <c r="J93" i="5" s="1"/>
  <c r="C94" i="5"/>
  <c r="C95" i="5"/>
  <c r="H95" i="5" s="1"/>
  <c r="J95" i="5" s="1"/>
  <c r="Q139" i="5"/>
  <c r="R139" i="5" s="1"/>
  <c r="Q141" i="5"/>
  <c r="Q149" i="5"/>
  <c r="Q150" i="5"/>
  <c r="M136" i="5"/>
  <c r="M137" i="5"/>
  <c r="M138" i="5"/>
  <c r="M140" i="5"/>
  <c r="M141" i="5"/>
  <c r="M143" i="5"/>
  <c r="M147" i="5"/>
  <c r="M149" i="5"/>
  <c r="M150" i="5"/>
  <c r="L136" i="5"/>
  <c r="L137" i="5"/>
  <c r="L138" i="5"/>
  <c r="L140" i="5"/>
  <c r="L142" i="5"/>
  <c r="P142" i="5" s="1"/>
  <c r="R142" i="5" s="1"/>
  <c r="L144" i="5"/>
  <c r="P144" i="5" s="1"/>
  <c r="R144" i="5" s="1"/>
  <c r="L146" i="5"/>
  <c r="L147" i="5"/>
  <c r="L148" i="5"/>
  <c r="P148" i="5" s="1"/>
  <c r="R148" i="5" s="1"/>
  <c r="I139" i="5"/>
  <c r="I141" i="5"/>
  <c r="I149" i="5"/>
  <c r="I150" i="5"/>
  <c r="E141" i="5"/>
  <c r="E143" i="5"/>
  <c r="E149" i="5"/>
  <c r="E150" i="5"/>
  <c r="F136" i="5"/>
  <c r="F137" i="5"/>
  <c r="F138" i="5"/>
  <c r="F140" i="5"/>
  <c r="F141" i="5"/>
  <c r="F143" i="5"/>
  <c r="F145" i="5"/>
  <c r="H145" i="5" s="1"/>
  <c r="J145" i="5" s="1"/>
  <c r="F146" i="5"/>
  <c r="F147" i="5"/>
  <c r="F149" i="5"/>
  <c r="F150" i="5"/>
  <c r="D136" i="5"/>
  <c r="D137" i="5"/>
  <c r="D138" i="5"/>
  <c r="D140" i="5"/>
  <c r="D141" i="5"/>
  <c r="D143" i="5"/>
  <c r="D147" i="5"/>
  <c r="D149" i="5"/>
  <c r="D150" i="5"/>
  <c r="C136" i="5"/>
  <c r="C137" i="5"/>
  <c r="C138" i="5"/>
  <c r="C140" i="5"/>
  <c r="C142" i="5"/>
  <c r="H142" i="5" s="1"/>
  <c r="J142" i="5" s="1"/>
  <c r="C144" i="5"/>
  <c r="H144" i="5" s="1"/>
  <c r="J144" i="5" s="1"/>
  <c r="C146" i="5"/>
  <c r="C147" i="5"/>
  <c r="C148" i="5"/>
  <c r="H148" i="5" s="1"/>
  <c r="J148" i="5" s="1"/>
  <c r="Q83" i="5"/>
  <c r="N83" i="5"/>
  <c r="N90" i="5"/>
  <c r="N92" i="5"/>
  <c r="N96" i="5"/>
  <c r="N97" i="5"/>
  <c r="M83" i="5"/>
  <c r="Q68" i="5"/>
  <c r="N68" i="5"/>
  <c r="M68" i="5"/>
  <c r="H71" i="5"/>
  <c r="H72" i="5"/>
  <c r="J72" i="5" s="1"/>
  <c r="H74" i="5"/>
  <c r="H75" i="5"/>
  <c r="J75" i="5" s="1"/>
  <c r="H76" i="5"/>
  <c r="J76" i="5" s="1"/>
  <c r="H77" i="5"/>
  <c r="H78" i="5"/>
  <c r="J78" i="5" s="1"/>
  <c r="H79" i="5"/>
  <c r="J79" i="5" s="1"/>
  <c r="H80" i="5"/>
  <c r="J80" i="5" s="1"/>
  <c r="H81" i="5"/>
  <c r="J81" i="5" s="1"/>
  <c r="H82" i="5"/>
  <c r="F83" i="5"/>
  <c r="E83" i="5"/>
  <c r="D83" i="5"/>
  <c r="C83" i="5"/>
  <c r="O97" i="5"/>
  <c r="O96" i="5"/>
  <c r="L95" i="5"/>
  <c r="P95" i="5" s="1"/>
  <c r="R95" i="5" s="1"/>
  <c r="O94" i="5"/>
  <c r="L94" i="5"/>
  <c r="L93" i="5"/>
  <c r="O92" i="5"/>
  <c r="L91" i="5"/>
  <c r="P91" i="5" s="1"/>
  <c r="R91" i="5" s="1"/>
  <c r="O90" i="5"/>
  <c r="O89" i="5"/>
  <c r="L89" i="5"/>
  <c r="O87" i="5"/>
  <c r="L87" i="5"/>
  <c r="O86" i="5"/>
  <c r="L86" i="5"/>
  <c r="D97" i="5"/>
  <c r="I97" i="5"/>
  <c r="I96" i="5"/>
  <c r="D96" i="5"/>
  <c r="D94" i="5"/>
  <c r="I90" i="5"/>
  <c r="D92" i="5"/>
  <c r="H91" i="5"/>
  <c r="J91" i="5" s="1"/>
  <c r="D90" i="5"/>
  <c r="D89" i="5"/>
  <c r="I88" i="5"/>
  <c r="J88" i="5" s="1"/>
  <c r="D87" i="5"/>
  <c r="D86" i="5"/>
  <c r="P82" i="5"/>
  <c r="R82" i="5" s="1"/>
  <c r="J82" i="5"/>
  <c r="P81" i="5"/>
  <c r="R81" i="5" s="1"/>
  <c r="P80" i="5"/>
  <c r="R80" i="5" s="1"/>
  <c r="P79" i="5"/>
  <c r="R79" i="5" s="1"/>
  <c r="P78" i="5"/>
  <c r="R78" i="5" s="1"/>
  <c r="P77" i="5"/>
  <c r="R77" i="5" s="1"/>
  <c r="J77" i="5"/>
  <c r="P76" i="5"/>
  <c r="R76" i="5" s="1"/>
  <c r="P75" i="5"/>
  <c r="R75" i="5" s="1"/>
  <c r="P74" i="5"/>
  <c r="R74" i="5" s="1"/>
  <c r="J74" i="5"/>
  <c r="R73" i="5"/>
  <c r="J73" i="5"/>
  <c r="P72" i="5"/>
  <c r="R72" i="5" s="1"/>
  <c r="P71" i="5"/>
  <c r="R71" i="5" s="1"/>
  <c r="O83" i="5"/>
  <c r="L83" i="5"/>
  <c r="I83" i="5"/>
  <c r="O68" i="5"/>
  <c r="L68" i="5"/>
  <c r="P56" i="5"/>
  <c r="R56" i="5" s="1"/>
  <c r="P57" i="5"/>
  <c r="R57" i="5" s="1"/>
  <c r="P59" i="5"/>
  <c r="R59" i="5" s="1"/>
  <c r="P60" i="5"/>
  <c r="R60" i="5" s="1"/>
  <c r="P61" i="5"/>
  <c r="R61" i="5" s="1"/>
  <c r="P62" i="5"/>
  <c r="R62" i="5" s="1"/>
  <c r="P63" i="5"/>
  <c r="P64" i="5"/>
  <c r="R64" i="5" s="1"/>
  <c r="P65" i="5"/>
  <c r="R65" i="5" s="1"/>
  <c r="P66" i="5"/>
  <c r="R66" i="5" s="1"/>
  <c r="P67" i="5"/>
  <c r="R67" i="5" s="1"/>
  <c r="R58" i="5"/>
  <c r="H56" i="5"/>
  <c r="H62" i="5"/>
  <c r="J62" i="5" s="1"/>
  <c r="I68" i="5"/>
  <c r="F68" i="5"/>
  <c r="E68" i="5"/>
  <c r="D68" i="5"/>
  <c r="C68" i="5"/>
  <c r="H67" i="5"/>
  <c r="J67" i="5" s="1"/>
  <c r="H66" i="5"/>
  <c r="J66" i="5" s="1"/>
  <c r="H65" i="5"/>
  <c r="J65" i="5" s="1"/>
  <c r="H64" i="5"/>
  <c r="J64" i="5" s="1"/>
  <c r="H63" i="5"/>
  <c r="J63" i="5" s="1"/>
  <c r="H61" i="5"/>
  <c r="J61" i="5" s="1"/>
  <c r="H60" i="5"/>
  <c r="J60" i="5" s="1"/>
  <c r="H59" i="5"/>
  <c r="J59" i="5" s="1"/>
  <c r="J58" i="5"/>
  <c r="H57" i="5"/>
  <c r="J57" i="5" s="1"/>
  <c r="I198" i="5"/>
  <c r="F198" i="5"/>
  <c r="E198" i="5"/>
  <c r="D198" i="5"/>
  <c r="H178" i="5"/>
  <c r="J178" i="5" s="1"/>
  <c r="H106" i="5"/>
  <c r="J106" i="5" s="1"/>
  <c r="H162" i="5"/>
  <c r="J162" i="5" s="1"/>
  <c r="O146" i="5"/>
  <c r="O143" i="5"/>
  <c r="N143" i="5"/>
  <c r="H123" i="5"/>
  <c r="J123" i="5" s="1"/>
  <c r="P125" i="5"/>
  <c r="R125" i="5" s="1"/>
  <c r="H125" i="5"/>
  <c r="J125" i="5" s="1"/>
  <c r="O150" i="5"/>
  <c r="O149" i="5"/>
  <c r="O147" i="5"/>
  <c r="O145" i="5"/>
  <c r="P145" i="5" s="1"/>
  <c r="R145" i="5" s="1"/>
  <c r="O141" i="5"/>
  <c r="O140" i="5"/>
  <c r="O138" i="5"/>
  <c r="O137" i="5"/>
  <c r="O136" i="5"/>
  <c r="P136" i="5" s="1"/>
  <c r="R136" i="5" s="1"/>
  <c r="N150" i="5"/>
  <c r="N149" i="5"/>
  <c r="N141" i="5"/>
  <c r="Q133" i="5"/>
  <c r="O133" i="5"/>
  <c r="N133" i="5"/>
  <c r="M133" i="5"/>
  <c r="L133" i="5"/>
  <c r="I133" i="5"/>
  <c r="F133" i="5"/>
  <c r="E133" i="5"/>
  <c r="D133" i="5"/>
  <c r="C133" i="5"/>
  <c r="P132" i="5"/>
  <c r="R132" i="5" s="1"/>
  <c r="H132" i="5"/>
  <c r="J132" i="5" s="1"/>
  <c r="P131" i="5"/>
  <c r="R131" i="5" s="1"/>
  <c r="H131" i="5"/>
  <c r="J131" i="5" s="1"/>
  <c r="P130" i="5"/>
  <c r="R130" i="5" s="1"/>
  <c r="H130" i="5"/>
  <c r="J130" i="5" s="1"/>
  <c r="P129" i="5"/>
  <c r="R129" i="5" s="1"/>
  <c r="H129" i="5"/>
  <c r="J129" i="5" s="1"/>
  <c r="P128" i="5"/>
  <c r="R128" i="5" s="1"/>
  <c r="H128" i="5"/>
  <c r="J128" i="5" s="1"/>
  <c r="P127" i="5"/>
  <c r="R127" i="5" s="1"/>
  <c r="H127" i="5"/>
  <c r="J127" i="5" s="1"/>
  <c r="P126" i="5"/>
  <c r="R126" i="5" s="1"/>
  <c r="H126" i="5"/>
  <c r="J126" i="5" s="1"/>
  <c r="P124" i="5"/>
  <c r="R124" i="5" s="1"/>
  <c r="H124" i="5"/>
  <c r="J124" i="5" s="1"/>
  <c r="P123" i="5"/>
  <c r="R123" i="5" s="1"/>
  <c r="P122" i="5"/>
  <c r="R122" i="5" s="1"/>
  <c r="H122" i="5"/>
  <c r="J122" i="5" s="1"/>
  <c r="R121" i="5"/>
  <c r="J121" i="5"/>
  <c r="P120" i="5"/>
  <c r="R120" i="5" s="1"/>
  <c r="H120" i="5"/>
  <c r="J120" i="5" s="1"/>
  <c r="P119" i="5"/>
  <c r="R119" i="5" s="1"/>
  <c r="H119" i="5"/>
  <c r="J119" i="5" s="1"/>
  <c r="P118" i="5"/>
  <c r="R118" i="5" s="1"/>
  <c r="H118" i="5"/>
  <c r="J118" i="5" s="1"/>
  <c r="P137" i="5"/>
  <c r="R137" i="5" s="1"/>
  <c r="P109" i="5"/>
  <c r="R109" i="5" s="1"/>
  <c r="H109" i="5"/>
  <c r="J109" i="5" s="1"/>
  <c r="Q115" i="5"/>
  <c r="O115" i="5"/>
  <c r="N115" i="5"/>
  <c r="M115" i="5"/>
  <c r="L115" i="5"/>
  <c r="I115" i="5"/>
  <c r="F115" i="5"/>
  <c r="E115" i="5"/>
  <c r="D115" i="5"/>
  <c r="C115" i="5"/>
  <c r="P114" i="5"/>
  <c r="R114" i="5" s="1"/>
  <c r="H114" i="5"/>
  <c r="J114" i="5" s="1"/>
  <c r="P113" i="5"/>
  <c r="R113" i="5" s="1"/>
  <c r="H113" i="5"/>
  <c r="J113" i="5" s="1"/>
  <c r="P112" i="5"/>
  <c r="R112" i="5" s="1"/>
  <c r="H112" i="5"/>
  <c r="J112" i="5" s="1"/>
  <c r="P111" i="5"/>
  <c r="R111" i="5" s="1"/>
  <c r="H111" i="5"/>
  <c r="J111" i="5" s="1"/>
  <c r="P110" i="5"/>
  <c r="R110" i="5" s="1"/>
  <c r="H110" i="5"/>
  <c r="J110" i="5" s="1"/>
  <c r="P108" i="5"/>
  <c r="R108" i="5" s="1"/>
  <c r="H108" i="5"/>
  <c r="J108" i="5" s="1"/>
  <c r="P107" i="5"/>
  <c r="R107" i="5" s="1"/>
  <c r="H107" i="5"/>
  <c r="J107" i="5" s="1"/>
  <c r="P106" i="5"/>
  <c r="R106" i="5" s="1"/>
  <c r="P105" i="5"/>
  <c r="R105" i="5" s="1"/>
  <c r="H105" i="5"/>
  <c r="J105" i="5" s="1"/>
  <c r="R104" i="5"/>
  <c r="J104" i="5"/>
  <c r="P103" i="5"/>
  <c r="R103" i="5" s="1"/>
  <c r="H103" i="5"/>
  <c r="J103" i="5" s="1"/>
  <c r="P102" i="5"/>
  <c r="H102" i="5"/>
  <c r="J102" i="5" s="1"/>
  <c r="P101" i="5"/>
  <c r="R101" i="5" s="1"/>
  <c r="H101" i="5"/>
  <c r="J101" i="5" s="1"/>
  <c r="Q187" i="5"/>
  <c r="O187" i="5"/>
  <c r="N187" i="5"/>
  <c r="M187" i="5"/>
  <c r="L187" i="5"/>
  <c r="I187" i="5"/>
  <c r="F187" i="5"/>
  <c r="C187" i="5"/>
  <c r="D187" i="5"/>
  <c r="E187" i="5"/>
  <c r="F202" i="5"/>
  <c r="M196" i="5"/>
  <c r="L196" i="5"/>
  <c r="Q194" i="5"/>
  <c r="O194" i="5"/>
  <c r="N194" i="5"/>
  <c r="M194" i="5"/>
  <c r="I194" i="5"/>
  <c r="F194" i="5"/>
  <c r="E194" i="5"/>
  <c r="D194" i="5"/>
  <c r="Q206" i="5"/>
  <c r="O206" i="5"/>
  <c r="N206" i="5"/>
  <c r="M206" i="5"/>
  <c r="I206" i="5"/>
  <c r="F206" i="5"/>
  <c r="E206" i="5"/>
  <c r="D206" i="5"/>
  <c r="O200" i="5"/>
  <c r="N200" i="5"/>
  <c r="M200" i="5"/>
  <c r="F200" i="5"/>
  <c r="E200" i="5"/>
  <c r="D200" i="5"/>
  <c r="P186" i="5"/>
  <c r="R186" i="5" s="1"/>
  <c r="H186" i="5"/>
  <c r="J186" i="5" s="1"/>
  <c r="P180" i="5"/>
  <c r="R180" i="5" s="1"/>
  <c r="H180" i="5"/>
  <c r="J180" i="5" s="1"/>
  <c r="O203" i="5"/>
  <c r="M203" i="5"/>
  <c r="L203" i="5"/>
  <c r="F203" i="5"/>
  <c r="D203" i="5"/>
  <c r="C203" i="5"/>
  <c r="P183" i="5"/>
  <c r="R183" i="5" s="1"/>
  <c r="H183" i="5"/>
  <c r="J183" i="5" s="1"/>
  <c r="P166" i="5"/>
  <c r="R166" i="5" s="1"/>
  <c r="H166" i="5"/>
  <c r="J166" i="5" s="1"/>
  <c r="Q193" i="5"/>
  <c r="Q198" i="5"/>
  <c r="Q205" i="5"/>
  <c r="O205" i="5"/>
  <c r="O198" i="5"/>
  <c r="O197" i="5"/>
  <c r="O195" i="5"/>
  <c r="O192" i="5"/>
  <c r="O191" i="5"/>
  <c r="O190" i="5"/>
  <c r="N198" i="5"/>
  <c r="N205" i="5"/>
  <c r="M205" i="5"/>
  <c r="M198" i="5"/>
  <c r="M197" i="5"/>
  <c r="M195" i="5"/>
  <c r="M192" i="5"/>
  <c r="M191" i="5"/>
  <c r="M190" i="5"/>
  <c r="L190" i="5"/>
  <c r="L191" i="5"/>
  <c r="L192" i="5"/>
  <c r="L195" i="5"/>
  <c r="L197" i="5"/>
  <c r="L204" i="5"/>
  <c r="L202" i="5"/>
  <c r="P202" i="5" s="1"/>
  <c r="R202" i="5" s="1"/>
  <c r="L201" i="5"/>
  <c r="P201" i="5" s="1"/>
  <c r="R201" i="5" s="1"/>
  <c r="L199" i="5"/>
  <c r="P199" i="5" s="1"/>
  <c r="R199" i="5" s="1"/>
  <c r="I205" i="5"/>
  <c r="I193" i="5"/>
  <c r="J193" i="5" s="1"/>
  <c r="F190" i="5"/>
  <c r="F191" i="5"/>
  <c r="F192" i="5"/>
  <c r="F195" i="5"/>
  <c r="F205" i="5"/>
  <c r="E205" i="5"/>
  <c r="D205" i="5"/>
  <c r="D195" i="5"/>
  <c r="D192" i="5"/>
  <c r="D191" i="5"/>
  <c r="D190" i="5"/>
  <c r="C204" i="5"/>
  <c r="H204" i="5" s="1"/>
  <c r="J204" i="5" s="1"/>
  <c r="C202" i="5"/>
  <c r="C201" i="5"/>
  <c r="H201" i="5" s="1"/>
  <c r="J201" i="5" s="1"/>
  <c r="C199" i="5"/>
  <c r="H199" i="5" s="1"/>
  <c r="J199" i="5" s="1"/>
  <c r="C195" i="5"/>
  <c r="C192" i="5"/>
  <c r="C191" i="5"/>
  <c r="P204" i="5"/>
  <c r="R204" i="5" s="1"/>
  <c r="P185" i="5"/>
  <c r="R185" i="5" s="1"/>
  <c r="H185" i="5"/>
  <c r="J185" i="5" s="1"/>
  <c r="P184" i="5"/>
  <c r="R184" i="5" s="1"/>
  <c r="H184" i="5"/>
  <c r="J184" i="5" s="1"/>
  <c r="P182" i="5"/>
  <c r="R182" i="5" s="1"/>
  <c r="H182" i="5"/>
  <c r="J182" i="5" s="1"/>
  <c r="P181" i="5"/>
  <c r="R181" i="5" s="1"/>
  <c r="H181" i="5"/>
  <c r="J181" i="5" s="1"/>
  <c r="P179" i="5"/>
  <c r="R179" i="5" s="1"/>
  <c r="H179" i="5"/>
  <c r="J179" i="5" s="1"/>
  <c r="P178" i="5"/>
  <c r="R178" i="5" s="1"/>
  <c r="P177" i="5"/>
  <c r="R177" i="5" s="1"/>
  <c r="P176" i="5"/>
  <c r="R176" i="5" s="1"/>
  <c r="H176" i="5"/>
  <c r="J176" i="5" s="1"/>
  <c r="R175" i="5"/>
  <c r="J175" i="5"/>
  <c r="P174" i="5"/>
  <c r="R174" i="5" s="1"/>
  <c r="H174" i="5"/>
  <c r="J174" i="5" s="1"/>
  <c r="P173" i="5"/>
  <c r="R173" i="5" s="1"/>
  <c r="H173" i="5"/>
  <c r="J173" i="5" s="1"/>
  <c r="P172" i="5"/>
  <c r="R172" i="5" s="1"/>
  <c r="H172" i="5"/>
  <c r="J172" i="5" s="1"/>
  <c r="C190" i="5"/>
  <c r="R193" i="5"/>
  <c r="H164" i="5"/>
  <c r="J164" i="5" s="1"/>
  <c r="P164" i="5"/>
  <c r="R164" i="5" s="1"/>
  <c r="P163" i="5"/>
  <c r="R163" i="5" s="1"/>
  <c r="H163" i="5"/>
  <c r="J163" i="5" s="1"/>
  <c r="Q169" i="5"/>
  <c r="O169" i="5"/>
  <c r="N169" i="5"/>
  <c r="M169" i="5"/>
  <c r="L169" i="5"/>
  <c r="I169" i="5"/>
  <c r="F169" i="5"/>
  <c r="E169" i="5"/>
  <c r="D169" i="5"/>
  <c r="C169" i="5"/>
  <c r="P168" i="5"/>
  <c r="R168" i="5" s="1"/>
  <c r="H168" i="5"/>
  <c r="J168" i="5" s="1"/>
  <c r="P167" i="5"/>
  <c r="R167" i="5" s="1"/>
  <c r="H167" i="5"/>
  <c r="J167" i="5" s="1"/>
  <c r="P165" i="5"/>
  <c r="R165" i="5" s="1"/>
  <c r="H165" i="5"/>
  <c r="J165" i="5" s="1"/>
  <c r="P162" i="5"/>
  <c r="R162" i="5" s="1"/>
  <c r="P161" i="5"/>
  <c r="R161" i="5" s="1"/>
  <c r="P160" i="5"/>
  <c r="R160" i="5" s="1"/>
  <c r="P159" i="5"/>
  <c r="R159" i="5" s="1"/>
  <c r="H159" i="5"/>
  <c r="J159" i="5" s="1"/>
  <c r="P158" i="5"/>
  <c r="R158" i="5" s="1"/>
  <c r="H158" i="5"/>
  <c r="J158" i="5" s="1"/>
  <c r="R157" i="5"/>
  <c r="J157" i="5"/>
  <c r="P156" i="5"/>
  <c r="R156" i="5" s="1"/>
  <c r="H156" i="5"/>
  <c r="J156" i="5" s="1"/>
  <c r="P155" i="5"/>
  <c r="R155" i="5" s="1"/>
  <c r="H155" i="5"/>
  <c r="J155" i="5" s="1"/>
  <c r="P154" i="5"/>
  <c r="H154" i="5"/>
  <c r="J154" i="5" s="1"/>
  <c r="O254" i="5"/>
  <c r="O252" i="5"/>
  <c r="P232" i="5"/>
  <c r="R232" i="5" s="1"/>
  <c r="H210" i="5"/>
  <c r="J210" i="5" s="1"/>
  <c r="H211" i="5"/>
  <c r="J211" i="5" s="1"/>
  <c r="H212" i="5"/>
  <c r="J212" i="5" s="1"/>
  <c r="H214" i="5"/>
  <c r="J214" i="5" s="1"/>
  <c r="H215" i="5"/>
  <c r="J215" i="5" s="1"/>
  <c r="H220" i="5"/>
  <c r="J220" i="5" s="1"/>
  <c r="H221" i="5"/>
  <c r="J221" i="5" s="1"/>
  <c r="H222" i="5"/>
  <c r="J222" i="5" s="1"/>
  <c r="H223" i="5"/>
  <c r="J223" i="5" s="1"/>
  <c r="H228" i="5"/>
  <c r="J228" i="5" s="1"/>
  <c r="H229" i="5"/>
  <c r="J229" i="5" s="1"/>
  <c r="H230" i="5"/>
  <c r="J230" i="5" s="1"/>
  <c r="H232" i="5"/>
  <c r="H233" i="5"/>
  <c r="J233" i="5" s="1"/>
  <c r="H238" i="5"/>
  <c r="J238" i="5" s="1"/>
  <c r="H239" i="5"/>
  <c r="J239" i="5" s="1"/>
  <c r="H240" i="5"/>
  <c r="J240" i="5" s="1"/>
  <c r="H241" i="5"/>
  <c r="J241" i="5" s="1"/>
  <c r="H242" i="5"/>
  <c r="J242" i="5" s="1"/>
  <c r="L257" i="5"/>
  <c r="P257" i="5" s="1"/>
  <c r="R257" i="5" s="1"/>
  <c r="C257" i="5"/>
  <c r="H257" i="5" s="1"/>
  <c r="J257" i="5" s="1"/>
  <c r="P238" i="5"/>
  <c r="R238" i="5" s="1"/>
  <c r="P214" i="5"/>
  <c r="R214" i="5" s="1"/>
  <c r="Q261" i="5"/>
  <c r="Q255" i="5"/>
  <c r="Q251" i="5"/>
  <c r="Q250" i="5"/>
  <c r="R250" i="5" s="1"/>
  <c r="L262" i="5"/>
  <c r="P262" i="5" s="1"/>
  <c r="R262" i="5" s="1"/>
  <c r="O261" i="5"/>
  <c r="N261" i="5"/>
  <c r="M261" i="5"/>
  <c r="L260" i="5"/>
  <c r="P260" i="5" s="1"/>
  <c r="R260" i="5" s="1"/>
  <c r="L259" i="5"/>
  <c r="P259" i="5" s="1"/>
  <c r="R259" i="5" s="1"/>
  <c r="O258" i="5"/>
  <c r="N258" i="5"/>
  <c r="M258" i="5"/>
  <c r="L256" i="5"/>
  <c r="P256" i="5" s="1"/>
  <c r="R256" i="5" s="1"/>
  <c r="O255" i="5"/>
  <c r="N255" i="5"/>
  <c r="M255" i="5"/>
  <c r="M254" i="5"/>
  <c r="L254" i="5"/>
  <c r="M253" i="5"/>
  <c r="L253" i="5"/>
  <c r="P253" i="5" s="1"/>
  <c r="R253" i="5" s="1"/>
  <c r="M252" i="5"/>
  <c r="L252" i="5"/>
  <c r="O251" i="5"/>
  <c r="N251" i="5"/>
  <c r="M251" i="5"/>
  <c r="O249" i="5"/>
  <c r="O248" i="5"/>
  <c r="O247" i="5"/>
  <c r="M249" i="5"/>
  <c r="M248" i="5"/>
  <c r="M247" i="5"/>
  <c r="L249" i="5"/>
  <c r="L248" i="5"/>
  <c r="L247" i="5"/>
  <c r="L244" i="5"/>
  <c r="I261" i="5"/>
  <c r="I251" i="5"/>
  <c r="I250" i="5"/>
  <c r="F261" i="5"/>
  <c r="F258" i="5"/>
  <c r="F252" i="5"/>
  <c r="F251" i="5"/>
  <c r="F249" i="5"/>
  <c r="F248" i="5"/>
  <c r="F247" i="5"/>
  <c r="E261" i="5"/>
  <c r="E258" i="5"/>
  <c r="E251" i="5"/>
  <c r="D261" i="5"/>
  <c r="D258" i="5"/>
  <c r="D252" i="5"/>
  <c r="D251" i="5"/>
  <c r="D249" i="5"/>
  <c r="D248" i="5"/>
  <c r="D247" i="5"/>
  <c r="C260" i="5"/>
  <c r="H260" i="5" s="1"/>
  <c r="J260" i="5" s="1"/>
  <c r="C259" i="5"/>
  <c r="H259" i="5" s="1"/>
  <c r="J259" i="5" s="1"/>
  <c r="C252" i="5"/>
  <c r="C249" i="5"/>
  <c r="C248" i="5"/>
  <c r="C247" i="5"/>
  <c r="Q244" i="5"/>
  <c r="O244" i="5"/>
  <c r="N244" i="5"/>
  <c r="M244" i="5"/>
  <c r="I244" i="5"/>
  <c r="F244" i="5"/>
  <c r="E244" i="5"/>
  <c r="D244" i="5"/>
  <c r="C244" i="5"/>
  <c r="P243" i="5"/>
  <c r="R243" i="5" s="1"/>
  <c r="P242" i="5"/>
  <c r="R242" i="5" s="1"/>
  <c r="P241" i="5"/>
  <c r="R241" i="5" s="1"/>
  <c r="P240" i="5"/>
  <c r="R240" i="5" s="1"/>
  <c r="P239" i="5"/>
  <c r="R239" i="5" s="1"/>
  <c r="P237" i="5"/>
  <c r="R237" i="5" s="1"/>
  <c r="P236" i="5"/>
  <c r="R236" i="5" s="1"/>
  <c r="P235" i="5"/>
  <c r="R235" i="5" s="1"/>
  <c r="P234" i="5"/>
  <c r="R234" i="5" s="1"/>
  <c r="P233" i="5"/>
  <c r="R233" i="5" s="1"/>
  <c r="J232" i="5"/>
  <c r="R231" i="5"/>
  <c r="J231" i="5"/>
  <c r="P230" i="5"/>
  <c r="R230" i="5" s="1"/>
  <c r="P229" i="5"/>
  <c r="P228" i="5"/>
  <c r="R228" i="5" s="1"/>
  <c r="P212" i="5"/>
  <c r="R212" i="5" s="1"/>
  <c r="P223" i="5"/>
  <c r="R223" i="5" s="1"/>
  <c r="Q225" i="5"/>
  <c r="O225" i="5"/>
  <c r="N225" i="5"/>
  <c r="M225" i="5"/>
  <c r="L225" i="5"/>
  <c r="I225" i="5"/>
  <c r="F225" i="5"/>
  <c r="E225" i="5"/>
  <c r="D225" i="5"/>
  <c r="C225" i="5"/>
  <c r="P224" i="5"/>
  <c r="R224" i="5" s="1"/>
  <c r="P222" i="5"/>
  <c r="R222" i="5" s="1"/>
  <c r="P221" i="5"/>
  <c r="R221" i="5" s="1"/>
  <c r="P220" i="5"/>
  <c r="R220" i="5" s="1"/>
  <c r="P219" i="5"/>
  <c r="R219" i="5" s="1"/>
  <c r="P218" i="5"/>
  <c r="R218" i="5" s="1"/>
  <c r="P217" i="5"/>
  <c r="R217" i="5" s="1"/>
  <c r="P216" i="5"/>
  <c r="R216" i="5" s="1"/>
  <c r="P215" i="5"/>
  <c r="R215" i="5" s="1"/>
  <c r="R213" i="5"/>
  <c r="J213" i="5"/>
  <c r="P211" i="5"/>
  <c r="P210" i="5"/>
  <c r="R210" i="5" s="1"/>
  <c r="Q310" i="5"/>
  <c r="R310" i="5" s="1"/>
  <c r="I310" i="5"/>
  <c r="J310" i="5" s="1"/>
  <c r="Q311" i="5"/>
  <c r="O311" i="5"/>
  <c r="N311" i="5"/>
  <c r="M311" i="5"/>
  <c r="I311" i="5"/>
  <c r="F311" i="5"/>
  <c r="E311" i="5"/>
  <c r="D311" i="5"/>
  <c r="Q309" i="5"/>
  <c r="O309" i="5"/>
  <c r="N309" i="5"/>
  <c r="M309" i="5"/>
  <c r="L309" i="5"/>
  <c r="I309" i="5"/>
  <c r="F309" i="5"/>
  <c r="E309" i="5"/>
  <c r="D309" i="5"/>
  <c r="C309" i="5"/>
  <c r="P288" i="5"/>
  <c r="R288" i="5" s="1"/>
  <c r="F287" i="5"/>
  <c r="F308" i="5" s="1"/>
  <c r="H288" i="5"/>
  <c r="J288" i="5" s="1"/>
  <c r="C287" i="5"/>
  <c r="C308" i="5" s="1"/>
  <c r="P290" i="5"/>
  <c r="R290" i="5" s="1"/>
  <c r="H290" i="5"/>
  <c r="J290" i="5" s="1"/>
  <c r="Q320" i="5"/>
  <c r="Q316" i="5"/>
  <c r="Q313" i="5"/>
  <c r="Q306" i="5"/>
  <c r="O320" i="5"/>
  <c r="O319" i="5"/>
  <c r="O318" i="5"/>
  <c r="P318" i="5" s="1"/>
  <c r="R318" i="5" s="1"/>
  <c r="O316" i="5"/>
  <c r="O315" i="5"/>
  <c r="O313" i="5"/>
  <c r="O312" i="5"/>
  <c r="O308" i="5"/>
  <c r="O307" i="5"/>
  <c r="O306" i="5"/>
  <c r="N320" i="5"/>
  <c r="N319" i="5"/>
  <c r="N316" i="5"/>
  <c r="N313" i="5"/>
  <c r="N306" i="5"/>
  <c r="M320" i="5"/>
  <c r="M319" i="5"/>
  <c r="M316" i="5"/>
  <c r="M315" i="5"/>
  <c r="M314" i="5"/>
  <c r="M313" i="5"/>
  <c r="M312" i="5"/>
  <c r="M308" i="5"/>
  <c r="M307" i="5"/>
  <c r="M306" i="5"/>
  <c r="L323" i="5"/>
  <c r="P323" i="5" s="1"/>
  <c r="R323" i="5" s="1"/>
  <c r="L322" i="5"/>
  <c r="P322" i="5" s="1"/>
  <c r="R322" i="5" s="1"/>
  <c r="L321" i="5"/>
  <c r="P321" i="5" s="1"/>
  <c r="R321" i="5" s="1"/>
  <c r="L317" i="5"/>
  <c r="P317" i="5" s="1"/>
  <c r="R317" i="5" s="1"/>
  <c r="L315" i="5"/>
  <c r="L314" i="5"/>
  <c r="L312" i="5"/>
  <c r="L308" i="5"/>
  <c r="L307" i="5"/>
  <c r="I320" i="5"/>
  <c r="I316" i="5"/>
  <c r="I313" i="5"/>
  <c r="I306" i="5"/>
  <c r="F320" i="5"/>
  <c r="F319" i="5"/>
  <c r="F316" i="5"/>
  <c r="F315" i="5"/>
  <c r="F313" i="5"/>
  <c r="F312" i="5"/>
  <c r="F307" i="5"/>
  <c r="F306" i="5"/>
  <c r="E320" i="5"/>
  <c r="E319" i="5"/>
  <c r="E316" i="5"/>
  <c r="E313" i="5"/>
  <c r="E306" i="5"/>
  <c r="D320" i="5"/>
  <c r="D319" i="5"/>
  <c r="D316" i="5"/>
  <c r="D315" i="5"/>
  <c r="D314" i="5"/>
  <c r="D313" i="5"/>
  <c r="D312" i="5"/>
  <c r="D308" i="5"/>
  <c r="D307" i="5"/>
  <c r="D306" i="5"/>
  <c r="C323" i="5"/>
  <c r="H323" i="5" s="1"/>
  <c r="J323" i="5" s="1"/>
  <c r="C322" i="5"/>
  <c r="H322" i="5" s="1"/>
  <c r="J322" i="5" s="1"/>
  <c r="C321" i="5"/>
  <c r="H321" i="5" s="1"/>
  <c r="J321" i="5" s="1"/>
  <c r="C317" i="5"/>
  <c r="H317" i="5" s="1"/>
  <c r="J317" i="5" s="1"/>
  <c r="C315" i="5"/>
  <c r="C314" i="5"/>
  <c r="C312" i="5"/>
  <c r="C307" i="5"/>
  <c r="Q282" i="5"/>
  <c r="O282" i="5"/>
  <c r="N282" i="5"/>
  <c r="M282" i="5"/>
  <c r="L282" i="5"/>
  <c r="I282" i="5"/>
  <c r="F282" i="5"/>
  <c r="E282" i="5"/>
  <c r="D282" i="5"/>
  <c r="C282" i="5"/>
  <c r="P281" i="5"/>
  <c r="R281" i="5" s="1"/>
  <c r="H281" i="5"/>
  <c r="J281" i="5" s="1"/>
  <c r="P280" i="5"/>
  <c r="R280" i="5" s="1"/>
  <c r="H280" i="5"/>
  <c r="J280" i="5" s="1"/>
  <c r="P279" i="5"/>
  <c r="R279" i="5" s="1"/>
  <c r="H279" i="5"/>
  <c r="J279" i="5" s="1"/>
  <c r="P278" i="5"/>
  <c r="R278" i="5" s="1"/>
  <c r="H278" i="5"/>
  <c r="J278" i="5" s="1"/>
  <c r="P277" i="5"/>
  <c r="R277" i="5" s="1"/>
  <c r="H277" i="5"/>
  <c r="J277" i="5" s="1"/>
  <c r="P276" i="5"/>
  <c r="R276" i="5" s="1"/>
  <c r="P275" i="5"/>
  <c r="R275" i="5" s="1"/>
  <c r="H275" i="5"/>
  <c r="J275" i="5" s="1"/>
  <c r="P274" i="5"/>
  <c r="R274" i="5" s="1"/>
  <c r="H274" i="5"/>
  <c r="J274" i="5" s="1"/>
  <c r="P273" i="5"/>
  <c r="R273" i="5" s="1"/>
  <c r="H273" i="5"/>
  <c r="J273" i="5" s="1"/>
  <c r="P272" i="5"/>
  <c r="R272" i="5" s="1"/>
  <c r="H272" i="5"/>
  <c r="J272" i="5" s="1"/>
  <c r="P271" i="5"/>
  <c r="R271" i="5" s="1"/>
  <c r="H271" i="5"/>
  <c r="J271" i="5" s="1"/>
  <c r="P270" i="5"/>
  <c r="R270" i="5" s="1"/>
  <c r="H270" i="5"/>
  <c r="J270" i="5" s="1"/>
  <c r="R269" i="5"/>
  <c r="J269" i="5"/>
  <c r="P268" i="5"/>
  <c r="R268" i="5" s="1"/>
  <c r="H268" i="5"/>
  <c r="J268" i="5" s="1"/>
  <c r="P267" i="5"/>
  <c r="R267" i="5" s="1"/>
  <c r="H267" i="5"/>
  <c r="J267" i="5" s="1"/>
  <c r="P266" i="5"/>
  <c r="R266" i="5" s="1"/>
  <c r="H266" i="5"/>
  <c r="J266" i="5" s="1"/>
  <c r="L383" i="5"/>
  <c r="C383" i="5"/>
  <c r="H383" i="5" s="1"/>
  <c r="J383" i="5" s="1"/>
  <c r="L382" i="5"/>
  <c r="C382" i="5"/>
  <c r="L381" i="5"/>
  <c r="C381" i="5"/>
  <c r="M373" i="5"/>
  <c r="L373" i="5"/>
  <c r="D373" i="5"/>
  <c r="C373" i="5"/>
  <c r="Q371" i="5"/>
  <c r="O371" i="5"/>
  <c r="N371" i="5"/>
  <c r="M371" i="5"/>
  <c r="Q369" i="5"/>
  <c r="I369" i="5"/>
  <c r="O368" i="5"/>
  <c r="M368" i="5"/>
  <c r="L368" i="5"/>
  <c r="O367" i="5"/>
  <c r="M367" i="5"/>
  <c r="L367" i="5"/>
  <c r="F367" i="5"/>
  <c r="D367" i="5"/>
  <c r="C367" i="5"/>
  <c r="O366" i="5"/>
  <c r="N366" i="5"/>
  <c r="M366" i="5"/>
  <c r="F366" i="5"/>
  <c r="E366" i="5"/>
  <c r="H307" i="5"/>
  <c r="J307" i="5" s="1"/>
  <c r="P302" i="5"/>
  <c r="R302" i="5" s="1"/>
  <c r="H302" i="5"/>
  <c r="J302" i="5" s="1"/>
  <c r="P301" i="5"/>
  <c r="R301" i="5" s="1"/>
  <c r="H301" i="5"/>
  <c r="J301" i="5" s="1"/>
  <c r="P300" i="5"/>
  <c r="R300" i="5" s="1"/>
  <c r="H300" i="5"/>
  <c r="J300" i="5" s="1"/>
  <c r="P299" i="5"/>
  <c r="R299" i="5" s="1"/>
  <c r="H299" i="5"/>
  <c r="J299" i="5" s="1"/>
  <c r="P298" i="5"/>
  <c r="R298" i="5" s="1"/>
  <c r="P297" i="5"/>
  <c r="R297" i="5" s="1"/>
  <c r="P296" i="5"/>
  <c r="R296" i="5" s="1"/>
  <c r="H296" i="5"/>
  <c r="J296" i="5" s="1"/>
  <c r="P295" i="5"/>
  <c r="R295" i="5" s="1"/>
  <c r="H295" i="5"/>
  <c r="J295" i="5" s="1"/>
  <c r="P294" i="5"/>
  <c r="R294" i="5" s="1"/>
  <c r="H294" i="5"/>
  <c r="J294" i="5" s="1"/>
  <c r="P293" i="5"/>
  <c r="R293" i="5" s="1"/>
  <c r="H293" i="5"/>
  <c r="J293" i="5" s="1"/>
  <c r="P292" i="5"/>
  <c r="R292" i="5" s="1"/>
  <c r="H292" i="5"/>
  <c r="J292" i="5" s="1"/>
  <c r="P291" i="5"/>
  <c r="R291" i="5" s="1"/>
  <c r="H291" i="5"/>
  <c r="J291" i="5" s="1"/>
  <c r="R289" i="5"/>
  <c r="J289" i="5"/>
  <c r="P287" i="5"/>
  <c r="R287" i="5" s="1"/>
  <c r="P286" i="5"/>
  <c r="R286" i="5" s="1"/>
  <c r="H286" i="5"/>
  <c r="J286" i="5" s="1"/>
  <c r="P285" i="5"/>
  <c r="R285" i="5" s="1"/>
  <c r="H285" i="5"/>
  <c r="J285" i="5" s="1"/>
  <c r="L303" i="5"/>
  <c r="Q303" i="5"/>
  <c r="O303" i="5"/>
  <c r="N303" i="5"/>
  <c r="M303" i="5"/>
  <c r="I303" i="5"/>
  <c r="F303" i="5"/>
  <c r="E303" i="5"/>
  <c r="D303" i="5"/>
  <c r="H298" i="5"/>
  <c r="J298" i="5" s="1"/>
  <c r="F358" i="5"/>
  <c r="D358" i="5"/>
  <c r="O370" i="5"/>
  <c r="N370" i="5"/>
  <c r="M370" i="5"/>
  <c r="L370" i="5"/>
  <c r="F370" i="5"/>
  <c r="E370" i="5"/>
  <c r="D370" i="5"/>
  <c r="C370" i="5"/>
  <c r="H349" i="5"/>
  <c r="J349" i="5" s="1"/>
  <c r="P349" i="5"/>
  <c r="R349" i="5" s="1"/>
  <c r="Q377" i="5"/>
  <c r="O377" i="5"/>
  <c r="N377" i="5"/>
  <c r="M377" i="5"/>
  <c r="H352" i="5"/>
  <c r="J352" i="5" s="1"/>
  <c r="P346" i="5"/>
  <c r="R346" i="5" s="1"/>
  <c r="H346" i="5"/>
  <c r="J346" i="5" s="1"/>
  <c r="Q381" i="5"/>
  <c r="O381" i="5"/>
  <c r="N381" i="5"/>
  <c r="M381" i="5"/>
  <c r="I381" i="5"/>
  <c r="F381" i="5"/>
  <c r="E381" i="5"/>
  <c r="D381" i="5"/>
  <c r="P360" i="5"/>
  <c r="R360" i="5" s="1"/>
  <c r="H360" i="5"/>
  <c r="J360" i="5" s="1"/>
  <c r="R369" i="5"/>
  <c r="Q366" i="5"/>
  <c r="I366" i="5"/>
  <c r="M372" i="5"/>
  <c r="L372" i="5"/>
  <c r="D372" i="5"/>
  <c r="C372" i="5"/>
  <c r="F368" i="5"/>
  <c r="D368" i="5"/>
  <c r="P352" i="5"/>
  <c r="R352" i="5" s="1"/>
  <c r="R348" i="5"/>
  <c r="H347" i="5"/>
  <c r="J347" i="5" s="1"/>
  <c r="H345" i="5"/>
  <c r="I371" i="5"/>
  <c r="F371" i="5"/>
  <c r="E371" i="5"/>
  <c r="D371" i="5"/>
  <c r="J369" i="5"/>
  <c r="J348" i="5"/>
  <c r="C368" i="5"/>
  <c r="D366" i="5"/>
  <c r="Q382" i="5"/>
  <c r="O382" i="5"/>
  <c r="N382" i="5"/>
  <c r="M382" i="5"/>
  <c r="I382" i="5"/>
  <c r="F382" i="5"/>
  <c r="E382" i="5"/>
  <c r="D382" i="5"/>
  <c r="Q380" i="5"/>
  <c r="O380" i="5"/>
  <c r="N380" i="5"/>
  <c r="M380" i="5"/>
  <c r="I380" i="5"/>
  <c r="F380" i="5"/>
  <c r="E380" i="5"/>
  <c r="D380" i="5"/>
  <c r="O379" i="5"/>
  <c r="N379" i="5"/>
  <c r="M379" i="5"/>
  <c r="F379" i="5"/>
  <c r="E379" i="5"/>
  <c r="O378" i="5"/>
  <c r="P378" i="5" s="1"/>
  <c r="R378" i="5" s="1"/>
  <c r="L376" i="5"/>
  <c r="P376" i="5" s="1"/>
  <c r="R376" i="5" s="1"/>
  <c r="C376" i="5"/>
  <c r="H376" i="5" s="1"/>
  <c r="J376" i="5" s="1"/>
  <c r="Q375" i="5"/>
  <c r="O375" i="5"/>
  <c r="N375" i="5"/>
  <c r="M375" i="5"/>
  <c r="I375" i="5"/>
  <c r="F375" i="5"/>
  <c r="E375" i="5"/>
  <c r="D375" i="5"/>
  <c r="O374" i="5"/>
  <c r="P374" i="5" s="1"/>
  <c r="R374" i="5" s="1"/>
  <c r="Q363" i="5"/>
  <c r="O363" i="5"/>
  <c r="N363" i="5"/>
  <c r="M363" i="5"/>
  <c r="L363" i="5"/>
  <c r="I363" i="5"/>
  <c r="F363" i="5"/>
  <c r="E363" i="5"/>
  <c r="D363" i="5"/>
  <c r="C363" i="5"/>
  <c r="P362" i="5"/>
  <c r="R362" i="5" s="1"/>
  <c r="H362" i="5"/>
  <c r="J362" i="5" s="1"/>
  <c r="P361" i="5"/>
  <c r="R361" i="5" s="1"/>
  <c r="H361" i="5"/>
  <c r="J361" i="5" s="1"/>
  <c r="P359" i="5"/>
  <c r="R359" i="5" s="1"/>
  <c r="H359" i="5"/>
  <c r="J359" i="5" s="1"/>
  <c r="P358" i="5"/>
  <c r="R358" i="5" s="1"/>
  <c r="P357" i="5"/>
  <c r="R357" i="5" s="1"/>
  <c r="P355" i="5"/>
  <c r="R355" i="5" s="1"/>
  <c r="H355" i="5"/>
  <c r="J355" i="5" s="1"/>
  <c r="P354" i="5"/>
  <c r="R354" i="5" s="1"/>
  <c r="H354" i="5"/>
  <c r="J354" i="5" s="1"/>
  <c r="P353" i="5"/>
  <c r="R353" i="5" s="1"/>
  <c r="P351" i="5"/>
  <c r="R351" i="5" s="1"/>
  <c r="H351" i="5"/>
  <c r="J351" i="5" s="1"/>
  <c r="P350" i="5"/>
  <c r="R350" i="5" s="1"/>
  <c r="H350" i="5"/>
  <c r="J350" i="5" s="1"/>
  <c r="P347" i="5"/>
  <c r="R347" i="5" s="1"/>
  <c r="P345" i="5"/>
  <c r="P373" i="5"/>
  <c r="R373" i="5" s="1"/>
  <c r="P380" i="5"/>
  <c r="R380" i="5" s="1"/>
  <c r="Q511" i="5"/>
  <c r="O511" i="5"/>
  <c r="N511" i="5"/>
  <c r="M511" i="5"/>
  <c r="I511" i="5"/>
  <c r="F511" i="5"/>
  <c r="E511" i="5"/>
  <c r="D511" i="5"/>
  <c r="O510" i="5"/>
  <c r="N510" i="5"/>
  <c r="M510" i="5"/>
  <c r="F510" i="5"/>
  <c r="E510" i="5"/>
  <c r="D510" i="5"/>
  <c r="Q509" i="5"/>
  <c r="O509" i="5"/>
  <c r="N509" i="5"/>
  <c r="M509" i="5"/>
  <c r="I509" i="5"/>
  <c r="F509" i="5"/>
  <c r="E509" i="5"/>
  <c r="D509" i="5"/>
  <c r="Q508" i="5"/>
  <c r="O508" i="5"/>
  <c r="N508" i="5"/>
  <c r="M508" i="5"/>
  <c r="I508" i="5"/>
  <c r="F508" i="5"/>
  <c r="E508" i="5"/>
  <c r="D508" i="5"/>
  <c r="Q505" i="5"/>
  <c r="O505" i="5"/>
  <c r="N505" i="5"/>
  <c r="M505" i="5"/>
  <c r="I505" i="5"/>
  <c r="F505" i="5"/>
  <c r="E505" i="5"/>
  <c r="D505" i="5"/>
  <c r="P504" i="5"/>
  <c r="R504" i="5" s="1"/>
  <c r="H504" i="5"/>
  <c r="J504" i="5" s="1"/>
  <c r="P503" i="5"/>
  <c r="R503" i="5" s="1"/>
  <c r="H503" i="5"/>
  <c r="J503" i="5" s="1"/>
  <c r="P502" i="5"/>
  <c r="R502" i="5" s="1"/>
  <c r="H502" i="5"/>
  <c r="J502" i="5" s="1"/>
  <c r="P501" i="5"/>
  <c r="R501" i="5" s="1"/>
  <c r="H501" i="5"/>
  <c r="Q498" i="5"/>
  <c r="O498" i="5"/>
  <c r="N498" i="5"/>
  <c r="M498" i="5"/>
  <c r="I498" i="5"/>
  <c r="F498" i="5"/>
  <c r="E498" i="5"/>
  <c r="D498" i="5"/>
  <c r="P497" i="5"/>
  <c r="R497" i="5" s="1"/>
  <c r="H497" i="5"/>
  <c r="J497" i="5" s="1"/>
  <c r="P496" i="5"/>
  <c r="H496" i="5"/>
  <c r="J496" i="5" s="1"/>
  <c r="H495" i="5"/>
  <c r="J495" i="5" s="1"/>
  <c r="Q491" i="5"/>
  <c r="O491" i="5"/>
  <c r="N491" i="5"/>
  <c r="M491" i="5"/>
  <c r="I491" i="5"/>
  <c r="F491" i="5"/>
  <c r="E491" i="5"/>
  <c r="D491" i="5"/>
  <c r="O490" i="5"/>
  <c r="N490" i="5"/>
  <c r="M490" i="5"/>
  <c r="F490" i="5"/>
  <c r="E490" i="5"/>
  <c r="D490" i="5"/>
  <c r="M489" i="5"/>
  <c r="P489" i="5" s="1"/>
  <c r="R489" i="5" s="1"/>
  <c r="D489" i="5"/>
  <c r="H489" i="5" s="1"/>
  <c r="J489" i="5" s="1"/>
  <c r="Q488" i="5"/>
  <c r="Q492" i="5" s="1"/>
  <c r="O488" i="5"/>
  <c r="N488" i="5"/>
  <c r="M488" i="5"/>
  <c r="I488" i="5"/>
  <c r="F488" i="5"/>
  <c r="E488" i="5"/>
  <c r="E492" i="5" s="1"/>
  <c r="D488" i="5"/>
  <c r="D492" i="5" s="1"/>
  <c r="Q485" i="5"/>
  <c r="O485" i="5"/>
  <c r="N485" i="5"/>
  <c r="M485" i="5"/>
  <c r="I485" i="5"/>
  <c r="F485" i="5"/>
  <c r="E485" i="5"/>
  <c r="D485" i="5"/>
  <c r="P484" i="5"/>
  <c r="R484" i="5" s="1"/>
  <c r="H484" i="5"/>
  <c r="J484" i="5" s="1"/>
  <c r="P483" i="5"/>
  <c r="R483" i="5" s="1"/>
  <c r="H483" i="5"/>
  <c r="J483" i="5" s="1"/>
  <c r="P482" i="5"/>
  <c r="R482" i="5" s="1"/>
  <c r="H482" i="5"/>
  <c r="J482" i="5" s="1"/>
  <c r="P481" i="5"/>
  <c r="R481" i="5" s="1"/>
  <c r="H481" i="5"/>
  <c r="J481" i="5" s="1"/>
  <c r="Q478" i="5"/>
  <c r="O478" i="5"/>
  <c r="N478" i="5"/>
  <c r="M478" i="5"/>
  <c r="I478" i="5"/>
  <c r="F478" i="5"/>
  <c r="E478" i="5"/>
  <c r="D478" i="5"/>
  <c r="P477" i="5"/>
  <c r="R477" i="5" s="1"/>
  <c r="H477" i="5"/>
  <c r="J477" i="5" s="1"/>
  <c r="P476" i="5"/>
  <c r="R476" i="5" s="1"/>
  <c r="H476" i="5"/>
  <c r="P475" i="5"/>
  <c r="R475" i="5" s="1"/>
  <c r="H475" i="5"/>
  <c r="J475" i="5" s="1"/>
  <c r="P474" i="5"/>
  <c r="R474" i="5" s="1"/>
  <c r="H474" i="5"/>
  <c r="J474" i="5" s="1"/>
  <c r="Q470" i="5"/>
  <c r="O470" i="5"/>
  <c r="N470" i="5"/>
  <c r="P470" i="5" s="1"/>
  <c r="M470" i="5"/>
  <c r="L470" i="5"/>
  <c r="I470" i="5"/>
  <c r="F470" i="5"/>
  <c r="E470" i="5"/>
  <c r="D470" i="5"/>
  <c r="C470" i="5"/>
  <c r="Q469" i="5"/>
  <c r="O469" i="5"/>
  <c r="N469" i="5"/>
  <c r="M469" i="5"/>
  <c r="L469" i="5"/>
  <c r="I469" i="5"/>
  <c r="F469" i="5"/>
  <c r="D469" i="5"/>
  <c r="C469" i="5"/>
  <c r="Q468" i="5"/>
  <c r="O468" i="5"/>
  <c r="N468" i="5"/>
  <c r="M468" i="5"/>
  <c r="L468" i="5"/>
  <c r="I468" i="5"/>
  <c r="F468" i="5"/>
  <c r="E468" i="5"/>
  <c r="D468" i="5"/>
  <c r="C468" i="5"/>
  <c r="O467" i="5"/>
  <c r="P467" i="5" s="1"/>
  <c r="R467" i="5" s="1"/>
  <c r="J467" i="5"/>
  <c r="I467" i="5"/>
  <c r="H467" i="5"/>
  <c r="F467" i="5"/>
  <c r="E467" i="5"/>
  <c r="D467" i="5"/>
  <c r="C467" i="5"/>
  <c r="Q466" i="5"/>
  <c r="O466" i="5"/>
  <c r="N466" i="5"/>
  <c r="M466" i="5"/>
  <c r="L466" i="5"/>
  <c r="J466" i="5"/>
  <c r="I466" i="5"/>
  <c r="H466" i="5"/>
  <c r="F466" i="5"/>
  <c r="E466" i="5"/>
  <c r="D466" i="5"/>
  <c r="C466" i="5"/>
  <c r="Q465" i="5"/>
  <c r="O465" i="5"/>
  <c r="N465" i="5"/>
  <c r="M465" i="5"/>
  <c r="J465" i="5"/>
  <c r="I465" i="5"/>
  <c r="H465" i="5"/>
  <c r="F465" i="5"/>
  <c r="E465" i="5"/>
  <c r="D465" i="5"/>
  <c r="C465" i="5"/>
  <c r="Q464" i="5"/>
  <c r="O464" i="5"/>
  <c r="N464" i="5"/>
  <c r="M464" i="5"/>
  <c r="L464" i="5"/>
  <c r="I464" i="5"/>
  <c r="F464" i="5"/>
  <c r="E464" i="5"/>
  <c r="D464" i="5"/>
  <c r="C464" i="5"/>
  <c r="O463" i="5"/>
  <c r="P463" i="5" s="1"/>
  <c r="R463" i="5" s="1"/>
  <c r="Q462" i="5"/>
  <c r="O462" i="5"/>
  <c r="N462" i="5"/>
  <c r="M462" i="5"/>
  <c r="L462" i="5"/>
  <c r="I462" i="5"/>
  <c r="F462" i="5"/>
  <c r="E462" i="5"/>
  <c r="D462" i="5"/>
  <c r="C462" i="5"/>
  <c r="Q461" i="5"/>
  <c r="O461" i="5"/>
  <c r="N461" i="5"/>
  <c r="M461" i="5"/>
  <c r="I461" i="5"/>
  <c r="F461" i="5"/>
  <c r="E461" i="5"/>
  <c r="D461" i="5"/>
  <c r="C461" i="5"/>
  <c r="Q460" i="5"/>
  <c r="O460" i="5"/>
  <c r="N460" i="5"/>
  <c r="M460" i="5"/>
  <c r="L460" i="5"/>
  <c r="I460" i="5"/>
  <c r="F460" i="5"/>
  <c r="E460" i="5"/>
  <c r="D460" i="5"/>
  <c r="C460" i="5"/>
  <c r="Q459" i="5"/>
  <c r="O459" i="5"/>
  <c r="N459" i="5"/>
  <c r="M459" i="5"/>
  <c r="L459" i="5"/>
  <c r="I459" i="5"/>
  <c r="F459" i="5"/>
  <c r="E459" i="5"/>
  <c r="D459" i="5"/>
  <c r="C459" i="5"/>
  <c r="Q456" i="5"/>
  <c r="O456" i="5"/>
  <c r="N456" i="5"/>
  <c r="M456" i="5"/>
  <c r="L456" i="5"/>
  <c r="I456" i="5"/>
  <c r="F456" i="5"/>
  <c r="E456" i="5"/>
  <c r="D456" i="5"/>
  <c r="C456" i="5"/>
  <c r="P455" i="5"/>
  <c r="R455" i="5" s="1"/>
  <c r="H455" i="5"/>
  <c r="J455" i="5" s="1"/>
  <c r="P454" i="5"/>
  <c r="R454" i="5" s="1"/>
  <c r="H454" i="5"/>
  <c r="J454" i="5" s="1"/>
  <c r="P453" i="5"/>
  <c r="R453" i="5" s="1"/>
  <c r="H453" i="5"/>
  <c r="J453" i="5"/>
  <c r="P452" i="5"/>
  <c r="R452" i="5" s="1"/>
  <c r="P451" i="5"/>
  <c r="R451" i="5" s="1"/>
  <c r="P450" i="5"/>
  <c r="R450" i="5" s="1"/>
  <c r="P449" i="5"/>
  <c r="R449" i="5" s="1"/>
  <c r="H449" i="5"/>
  <c r="J449" i="5" s="1"/>
  <c r="P448" i="5"/>
  <c r="R448" i="5" s="1"/>
  <c r="P447" i="5"/>
  <c r="R447" i="5" s="1"/>
  <c r="H447" i="5"/>
  <c r="J447" i="5" s="1"/>
  <c r="P446" i="5"/>
  <c r="R446" i="5" s="1"/>
  <c r="H446" i="5"/>
  <c r="J446" i="5" s="1"/>
  <c r="P445" i="5"/>
  <c r="R445" i="5" s="1"/>
  <c r="H445" i="5"/>
  <c r="J445" i="5" s="1"/>
  <c r="P444" i="5"/>
  <c r="H444" i="5"/>
  <c r="J444" i="5" s="1"/>
  <c r="Q441" i="5"/>
  <c r="O441" i="5"/>
  <c r="N441" i="5"/>
  <c r="M441" i="5"/>
  <c r="I441" i="5"/>
  <c r="F441" i="5"/>
  <c r="E441" i="5"/>
  <c r="D441" i="5"/>
  <c r="P440" i="5"/>
  <c r="R440" i="5"/>
  <c r="H440" i="5"/>
  <c r="J440" i="5" s="1"/>
  <c r="P439" i="5"/>
  <c r="R439" i="5" s="1"/>
  <c r="H439" i="5"/>
  <c r="J439" i="5" s="1"/>
  <c r="P438" i="5"/>
  <c r="R438" i="5" s="1"/>
  <c r="P437" i="5"/>
  <c r="R437" i="5" s="1"/>
  <c r="P436" i="5"/>
  <c r="R436" i="5" s="1"/>
  <c r="P435" i="5"/>
  <c r="R435" i="5" s="1"/>
  <c r="P434" i="5"/>
  <c r="R434" i="5" s="1"/>
  <c r="H434" i="5"/>
  <c r="L430" i="5"/>
  <c r="P430" i="5" s="1"/>
  <c r="R430" i="5" s="1"/>
  <c r="C430" i="5"/>
  <c r="Q429" i="5"/>
  <c r="O429" i="5"/>
  <c r="N429" i="5"/>
  <c r="M429" i="5"/>
  <c r="L429" i="5"/>
  <c r="I429" i="5"/>
  <c r="F429" i="5"/>
  <c r="E429" i="5"/>
  <c r="D429" i="5"/>
  <c r="C429" i="5"/>
  <c r="Q428" i="5"/>
  <c r="O428" i="5"/>
  <c r="N428" i="5"/>
  <c r="M428" i="5"/>
  <c r="I428" i="5"/>
  <c r="F428" i="5"/>
  <c r="E428" i="5"/>
  <c r="D428" i="5"/>
  <c r="O427" i="5"/>
  <c r="N427" i="5"/>
  <c r="M427" i="5"/>
  <c r="F427" i="5"/>
  <c r="E427" i="5"/>
  <c r="D427" i="5"/>
  <c r="O426" i="5"/>
  <c r="P426" i="5" s="1"/>
  <c r="R426" i="5" s="1"/>
  <c r="Q425" i="5"/>
  <c r="O425" i="5"/>
  <c r="N425" i="5"/>
  <c r="M425" i="5"/>
  <c r="L424" i="5"/>
  <c r="P424" i="5" s="1"/>
  <c r="R424" i="5" s="1"/>
  <c r="C424" i="5"/>
  <c r="H424" i="5" s="1"/>
  <c r="J424" i="5" s="1"/>
  <c r="Q423" i="5"/>
  <c r="O423" i="5"/>
  <c r="N423" i="5"/>
  <c r="M423" i="5"/>
  <c r="I423" i="5"/>
  <c r="F423" i="5"/>
  <c r="E423" i="5"/>
  <c r="D423" i="5"/>
  <c r="O422" i="5"/>
  <c r="P422" i="5" s="1"/>
  <c r="R422" i="5" s="1"/>
  <c r="M421" i="5"/>
  <c r="L421" i="5"/>
  <c r="C421" i="5"/>
  <c r="H421" i="5" s="1"/>
  <c r="J421" i="5" s="1"/>
  <c r="Q420" i="5"/>
  <c r="O420" i="5"/>
  <c r="N420" i="5"/>
  <c r="M420" i="5"/>
  <c r="I420" i="5"/>
  <c r="F420" i="5"/>
  <c r="E420" i="5"/>
  <c r="D420" i="5"/>
  <c r="O419" i="5"/>
  <c r="M419" i="5"/>
  <c r="L419" i="5"/>
  <c r="F419" i="5"/>
  <c r="D419" i="5"/>
  <c r="C419" i="5"/>
  <c r="Q418" i="5"/>
  <c r="O418" i="5"/>
  <c r="N418" i="5"/>
  <c r="M418" i="5"/>
  <c r="I418" i="5"/>
  <c r="F418" i="5"/>
  <c r="E418" i="5"/>
  <c r="D418" i="5"/>
  <c r="Q415" i="5"/>
  <c r="O415" i="5"/>
  <c r="N415" i="5"/>
  <c r="M415" i="5"/>
  <c r="L415" i="5"/>
  <c r="I415" i="5"/>
  <c r="F415" i="5"/>
  <c r="E415" i="5"/>
  <c r="D415" i="5"/>
  <c r="C415" i="5"/>
  <c r="P414" i="5"/>
  <c r="R414" i="5" s="1"/>
  <c r="H414" i="5"/>
  <c r="J414" i="5" s="1"/>
  <c r="P413" i="5"/>
  <c r="R413" i="5" s="1"/>
  <c r="H413" i="5"/>
  <c r="J413" i="5" s="1"/>
  <c r="P412" i="5"/>
  <c r="R412" i="5" s="1"/>
  <c r="H412" i="5"/>
  <c r="J412" i="5" s="1"/>
  <c r="P411" i="5"/>
  <c r="R411" i="5" s="1"/>
  <c r="H411" i="5"/>
  <c r="J411" i="5" s="1"/>
  <c r="P410" i="5"/>
  <c r="R410" i="5" s="1"/>
  <c r="P409" i="5"/>
  <c r="R409" i="5" s="1"/>
  <c r="P408" i="5"/>
  <c r="R408" i="5" s="1"/>
  <c r="H408" i="5"/>
  <c r="J408" i="5" s="1"/>
  <c r="P407" i="5"/>
  <c r="R407" i="5" s="1"/>
  <c r="H407" i="5"/>
  <c r="J407" i="5" s="1"/>
  <c r="P406" i="5"/>
  <c r="R406" i="5" s="1"/>
  <c r="P405" i="5"/>
  <c r="R405" i="5" s="1"/>
  <c r="H405" i="5"/>
  <c r="J405" i="5" s="1"/>
  <c r="P404" i="5"/>
  <c r="R404" i="5" s="1"/>
  <c r="H404" i="5"/>
  <c r="J404" i="5" s="1"/>
  <c r="P403" i="5"/>
  <c r="R403" i="5" s="1"/>
  <c r="H403" i="5"/>
  <c r="J403" i="5" s="1"/>
  <c r="P402" i="5"/>
  <c r="R402" i="5" s="1"/>
  <c r="H402" i="5"/>
  <c r="Q399" i="5"/>
  <c r="O399" i="5"/>
  <c r="N399" i="5"/>
  <c r="M399" i="5"/>
  <c r="L399" i="5"/>
  <c r="I399" i="5"/>
  <c r="F399" i="5"/>
  <c r="E399" i="5"/>
  <c r="D399" i="5"/>
  <c r="C399" i="5"/>
  <c r="P398" i="5"/>
  <c r="R398" i="5" s="1"/>
  <c r="H398" i="5"/>
  <c r="J398" i="5" s="1"/>
  <c r="P397" i="5"/>
  <c r="R397" i="5" s="1"/>
  <c r="H397" i="5"/>
  <c r="J397" i="5" s="1"/>
  <c r="P396" i="5"/>
  <c r="R396" i="5" s="1"/>
  <c r="H396" i="5"/>
  <c r="J396" i="5" s="1"/>
  <c r="P395" i="5"/>
  <c r="R395" i="5" s="1"/>
  <c r="P394" i="5"/>
  <c r="R394" i="5" s="1"/>
  <c r="P393" i="5"/>
  <c r="R393" i="5" s="1"/>
  <c r="H393" i="5"/>
  <c r="J393" i="5" s="1"/>
  <c r="P392" i="5"/>
  <c r="R392" i="5" s="1"/>
  <c r="H392" i="5"/>
  <c r="J392" i="5" s="1"/>
  <c r="P391" i="5"/>
  <c r="R391" i="5" s="1"/>
  <c r="P390" i="5"/>
  <c r="R390" i="5" s="1"/>
  <c r="H390" i="5"/>
  <c r="J390" i="5" s="1"/>
  <c r="P389" i="5"/>
  <c r="R389" i="5" s="1"/>
  <c r="H389" i="5"/>
  <c r="J389" i="5" s="1"/>
  <c r="P388" i="5"/>
  <c r="R388" i="5" s="1"/>
  <c r="H388" i="5"/>
  <c r="J388" i="5" s="1"/>
  <c r="P387" i="5"/>
  <c r="R387" i="5" s="1"/>
  <c r="H387" i="5"/>
  <c r="Q342" i="5"/>
  <c r="O342" i="5"/>
  <c r="N342" i="5"/>
  <c r="M342" i="5"/>
  <c r="L342" i="5"/>
  <c r="I342" i="5"/>
  <c r="F342" i="5"/>
  <c r="E342" i="5"/>
  <c r="D342" i="5"/>
  <c r="C342" i="5"/>
  <c r="P341" i="5"/>
  <c r="R341" i="5" s="1"/>
  <c r="H341" i="5"/>
  <c r="J341" i="5" s="1"/>
  <c r="P340" i="5"/>
  <c r="R340" i="5" s="1"/>
  <c r="H340" i="5"/>
  <c r="J340" i="5" s="1"/>
  <c r="P339" i="5"/>
  <c r="R339" i="5" s="1"/>
  <c r="H339" i="5"/>
  <c r="J339" i="5" s="1"/>
  <c r="P338" i="5"/>
  <c r="R338" i="5" s="1"/>
  <c r="H338" i="5"/>
  <c r="J338" i="5" s="1"/>
  <c r="P337" i="5"/>
  <c r="R337" i="5"/>
  <c r="P336" i="5"/>
  <c r="R336" i="5" s="1"/>
  <c r="P335" i="5"/>
  <c r="R335" i="5" s="1"/>
  <c r="H335" i="5"/>
  <c r="J335" i="5" s="1"/>
  <c r="P334" i="5"/>
  <c r="R334" i="5" s="1"/>
  <c r="H334" i="5"/>
  <c r="J334" i="5" s="1"/>
  <c r="P333" i="5"/>
  <c r="R333" i="5" s="1"/>
  <c r="P332" i="5"/>
  <c r="R332" i="5" s="1"/>
  <c r="H332" i="5"/>
  <c r="J332" i="5" s="1"/>
  <c r="P331" i="5"/>
  <c r="R331" i="5" s="1"/>
  <c r="H331" i="5"/>
  <c r="J331" i="5" s="1"/>
  <c r="P330" i="5"/>
  <c r="R330" i="5" s="1"/>
  <c r="H330" i="5"/>
  <c r="J330" i="5" s="1"/>
  <c r="R329" i="5"/>
  <c r="J329" i="5"/>
  <c r="P328" i="5"/>
  <c r="R328" i="5" s="1"/>
  <c r="H328" i="5"/>
  <c r="J328" i="5" s="1"/>
  <c r="P327" i="5"/>
  <c r="R327" i="5" s="1"/>
  <c r="H327" i="5"/>
  <c r="J327" i="5" s="1"/>
  <c r="I492" i="5"/>
  <c r="J434" i="5"/>
  <c r="P459" i="5"/>
  <c r="R459" i="5" s="1"/>
  <c r="E512" i="5" l="1"/>
  <c r="H366" i="5"/>
  <c r="P379" i="5"/>
  <c r="R379" i="5" s="1"/>
  <c r="P200" i="5"/>
  <c r="R200" i="5" s="1"/>
  <c r="H147" i="5"/>
  <c r="J147" i="5" s="1"/>
  <c r="P150" i="5"/>
  <c r="R150" i="5" s="1"/>
  <c r="P146" i="5"/>
  <c r="R146" i="5" s="1"/>
  <c r="J366" i="5"/>
  <c r="P89" i="5"/>
  <c r="R89" i="5" s="1"/>
  <c r="O492" i="5"/>
  <c r="H491" i="5"/>
  <c r="J491" i="5" s="1"/>
  <c r="H92" i="5"/>
  <c r="J92" i="5" s="1"/>
  <c r="H312" i="5"/>
  <c r="J312" i="5" s="1"/>
  <c r="P316" i="5"/>
  <c r="R316" i="5" s="1"/>
  <c r="H248" i="5"/>
  <c r="J248" i="5" s="1"/>
  <c r="H314" i="5"/>
  <c r="J314" i="5" s="1"/>
  <c r="Q207" i="5"/>
  <c r="P90" i="5"/>
  <c r="R90" i="5" s="1"/>
  <c r="H90" i="5"/>
  <c r="H309" i="5"/>
  <c r="J309" i="5" s="1"/>
  <c r="P419" i="5"/>
  <c r="R419" i="5" s="1"/>
  <c r="P490" i="5"/>
  <c r="R490" i="5" s="1"/>
  <c r="C303" i="5"/>
  <c r="P315" i="5"/>
  <c r="R315" i="5" s="1"/>
  <c r="P478" i="5"/>
  <c r="P468" i="5"/>
  <c r="H311" i="5"/>
  <c r="P247" i="5"/>
  <c r="R247" i="5" s="1"/>
  <c r="H203" i="5"/>
  <c r="J203" i="5" s="1"/>
  <c r="P196" i="5"/>
  <c r="R196" i="5" s="1"/>
  <c r="P191" i="5"/>
  <c r="R191" i="5" s="1"/>
  <c r="P94" i="5"/>
  <c r="R94" i="5" s="1"/>
  <c r="F512" i="5"/>
  <c r="H287" i="5"/>
  <c r="J287" i="5" s="1"/>
  <c r="H428" i="5"/>
  <c r="J428" i="5" s="1"/>
  <c r="P465" i="5"/>
  <c r="R465" i="5" s="1"/>
  <c r="H371" i="5"/>
  <c r="J371" i="5" s="1"/>
  <c r="N384" i="5"/>
  <c r="H316" i="5"/>
  <c r="I512" i="5"/>
  <c r="P372" i="5"/>
  <c r="R372" i="5" s="1"/>
  <c r="H423" i="5"/>
  <c r="J485" i="5"/>
  <c r="P382" i="5"/>
  <c r="R382" i="5" s="1"/>
  <c r="J441" i="5"/>
  <c r="P377" i="5"/>
  <c r="R377" i="5" s="1"/>
  <c r="H252" i="5"/>
  <c r="J252" i="5" s="1"/>
  <c r="P254" i="5"/>
  <c r="R254" i="5" s="1"/>
  <c r="H205" i="5"/>
  <c r="J205" i="5" s="1"/>
  <c r="P205" i="5"/>
  <c r="R205" i="5" s="1"/>
  <c r="H86" i="5"/>
  <c r="J86" i="5" s="1"/>
  <c r="P420" i="5"/>
  <c r="R420" i="5" s="1"/>
  <c r="L431" i="5"/>
  <c r="O471" i="5"/>
  <c r="P461" i="5"/>
  <c r="R461" i="5" s="1"/>
  <c r="L471" i="5"/>
  <c r="H464" i="5"/>
  <c r="J464" i="5" s="1"/>
  <c r="P469" i="5"/>
  <c r="R469" i="5" s="1"/>
  <c r="H509" i="5"/>
  <c r="J509" i="5" s="1"/>
  <c r="H510" i="5"/>
  <c r="J510" i="5" s="1"/>
  <c r="M512" i="5"/>
  <c r="Q512" i="5"/>
  <c r="H372" i="5"/>
  <c r="J372" i="5" s="1"/>
  <c r="I384" i="5"/>
  <c r="P381" i="5"/>
  <c r="R381" i="5" s="1"/>
  <c r="P370" i="5"/>
  <c r="R370" i="5" s="1"/>
  <c r="P367" i="5"/>
  <c r="R367" i="5" s="1"/>
  <c r="P371" i="5"/>
  <c r="R371" i="5" s="1"/>
  <c r="P282" i="5"/>
  <c r="H308" i="5"/>
  <c r="J308" i="5" s="1"/>
  <c r="H306" i="5"/>
  <c r="J306" i="5" s="1"/>
  <c r="P312" i="5"/>
  <c r="R312" i="5" s="1"/>
  <c r="P314" i="5"/>
  <c r="R314" i="5" s="1"/>
  <c r="P313" i="5"/>
  <c r="R313" i="5" s="1"/>
  <c r="P320" i="5"/>
  <c r="R320" i="5" s="1"/>
  <c r="H225" i="5"/>
  <c r="J225" i="5" s="1"/>
  <c r="H261" i="5"/>
  <c r="J261" i="5" s="1"/>
  <c r="P248" i="5"/>
  <c r="R248" i="5" s="1"/>
  <c r="P261" i="5"/>
  <c r="R261" i="5" s="1"/>
  <c r="P203" i="5"/>
  <c r="R203" i="5" s="1"/>
  <c r="H206" i="5"/>
  <c r="J206" i="5" s="1"/>
  <c r="H194" i="5"/>
  <c r="J194" i="5" s="1"/>
  <c r="N151" i="5"/>
  <c r="H89" i="5"/>
  <c r="J89" i="5" s="1"/>
  <c r="Q98" i="5"/>
  <c r="P93" i="5"/>
  <c r="R93" i="5" s="1"/>
  <c r="P87" i="5"/>
  <c r="R87" i="5" s="1"/>
  <c r="H146" i="5"/>
  <c r="J146" i="5" s="1"/>
  <c r="P198" i="5"/>
  <c r="R198" i="5" s="1"/>
  <c r="P206" i="5"/>
  <c r="R206" i="5" s="1"/>
  <c r="P194" i="5"/>
  <c r="R194" i="5" s="1"/>
  <c r="P462" i="5"/>
  <c r="R462" i="5" s="1"/>
  <c r="P505" i="5"/>
  <c r="H478" i="5"/>
  <c r="P190" i="5"/>
  <c r="R190" i="5" s="1"/>
  <c r="Q151" i="5"/>
  <c r="H342" i="5"/>
  <c r="J133" i="5"/>
  <c r="H485" i="5"/>
  <c r="H429" i="5"/>
  <c r="J429" i="5" s="1"/>
  <c r="P508" i="5"/>
  <c r="R508" i="5" s="1"/>
  <c r="D512" i="5"/>
  <c r="L263" i="5"/>
  <c r="P249" i="5"/>
  <c r="R249" i="5" s="1"/>
  <c r="H195" i="5"/>
  <c r="J195" i="5" s="1"/>
  <c r="R468" i="5"/>
  <c r="H419" i="5"/>
  <c r="J419" i="5" s="1"/>
  <c r="P421" i="5"/>
  <c r="R421" i="5" s="1"/>
  <c r="H488" i="5"/>
  <c r="J488" i="5" s="1"/>
  <c r="H508" i="5"/>
  <c r="J508" i="5" s="1"/>
  <c r="P456" i="5"/>
  <c r="H375" i="5"/>
  <c r="J375" i="5" s="1"/>
  <c r="H368" i="5"/>
  <c r="J368" i="5" s="1"/>
  <c r="H358" i="5"/>
  <c r="J358" i="5" s="1"/>
  <c r="I324" i="5"/>
  <c r="P141" i="5"/>
  <c r="R141" i="5" s="1"/>
  <c r="H141" i="5"/>
  <c r="J141" i="5" s="1"/>
  <c r="P423" i="5"/>
  <c r="R423" i="5" s="1"/>
  <c r="O431" i="5"/>
  <c r="H420" i="5"/>
  <c r="J420" i="5" s="1"/>
  <c r="P366" i="5"/>
  <c r="R366" i="5" s="1"/>
  <c r="R282" i="5"/>
  <c r="H313" i="5"/>
  <c r="J313" i="5" s="1"/>
  <c r="O324" i="5"/>
  <c r="Q324" i="5"/>
  <c r="H200" i="5"/>
  <c r="J200" i="5" s="1"/>
  <c r="F384" i="5"/>
  <c r="H441" i="5"/>
  <c r="H418" i="5"/>
  <c r="J418" i="5" s="1"/>
  <c r="H460" i="5"/>
  <c r="J460" i="5" s="1"/>
  <c r="H373" i="5"/>
  <c r="J373" i="5" s="1"/>
  <c r="P441" i="5"/>
  <c r="P488" i="5"/>
  <c r="R488" i="5" s="1"/>
  <c r="F492" i="5"/>
  <c r="P491" i="5"/>
  <c r="R491" i="5" s="1"/>
  <c r="P311" i="5"/>
  <c r="R311" i="5" s="1"/>
  <c r="P195" i="5"/>
  <c r="R195" i="5" s="1"/>
  <c r="P197" i="5"/>
  <c r="R197" i="5" s="1"/>
  <c r="N98" i="5"/>
  <c r="H137" i="5"/>
  <c r="J137" i="5" s="1"/>
  <c r="R303" i="5"/>
  <c r="J342" i="5"/>
  <c r="P485" i="5"/>
  <c r="I431" i="5"/>
  <c r="P464" i="5"/>
  <c r="R464" i="5" s="1"/>
  <c r="E471" i="5"/>
  <c r="R478" i="5"/>
  <c r="N492" i="5"/>
  <c r="E384" i="5"/>
  <c r="H382" i="5"/>
  <c r="J382" i="5" s="1"/>
  <c r="H282" i="5"/>
  <c r="F324" i="5"/>
  <c r="N207" i="5"/>
  <c r="I98" i="5"/>
  <c r="H456" i="5"/>
  <c r="P429" i="5"/>
  <c r="R429" i="5" s="1"/>
  <c r="C471" i="5"/>
  <c r="M471" i="5"/>
  <c r="I471" i="5"/>
  <c r="H462" i="5"/>
  <c r="J462" i="5" s="1"/>
  <c r="D379" i="5"/>
  <c r="H379" i="5" s="1"/>
  <c r="J379" i="5" s="1"/>
  <c r="C324" i="5"/>
  <c r="J311" i="5"/>
  <c r="N324" i="5"/>
  <c r="H258" i="5"/>
  <c r="J258" i="5" s="1"/>
  <c r="F207" i="5"/>
  <c r="H87" i="5"/>
  <c r="J87" i="5" s="1"/>
  <c r="H319" i="5"/>
  <c r="J319" i="5" s="1"/>
  <c r="P251" i="5"/>
  <c r="R251" i="5" s="1"/>
  <c r="H97" i="5"/>
  <c r="J97" i="5" s="1"/>
  <c r="H511" i="5"/>
  <c r="Q471" i="5"/>
  <c r="Q384" i="5"/>
  <c r="H315" i="5"/>
  <c r="J315" i="5" s="1"/>
  <c r="E324" i="5"/>
  <c r="P225" i="5"/>
  <c r="P252" i="5"/>
  <c r="R252" i="5" s="1"/>
  <c r="H140" i="5"/>
  <c r="J140" i="5" s="1"/>
  <c r="H150" i="5"/>
  <c r="J150" i="5" s="1"/>
  <c r="H94" i="5"/>
  <c r="J94" i="5" s="1"/>
  <c r="E98" i="5"/>
  <c r="P415" i="5"/>
  <c r="J423" i="5"/>
  <c r="J498" i="5"/>
  <c r="H505" i="5"/>
  <c r="P511" i="5"/>
  <c r="R511" i="5" s="1"/>
  <c r="P375" i="5"/>
  <c r="R375" i="5" s="1"/>
  <c r="P319" i="5"/>
  <c r="R319" i="5" s="1"/>
  <c r="P307" i="5"/>
  <c r="R307" i="5" s="1"/>
  <c r="D263" i="5"/>
  <c r="M207" i="5"/>
  <c r="O207" i="5"/>
  <c r="H202" i="5"/>
  <c r="J202" i="5" s="1"/>
  <c r="P96" i="5"/>
  <c r="R96" i="5" s="1"/>
  <c r="M98" i="5"/>
  <c r="R444" i="5"/>
  <c r="R456" i="5" s="1"/>
  <c r="H490" i="5"/>
  <c r="J490" i="5" s="1"/>
  <c r="H498" i="5"/>
  <c r="H461" i="5"/>
  <c r="J461" i="5" s="1"/>
  <c r="P509" i="5"/>
  <c r="R509" i="5" s="1"/>
  <c r="N512" i="5"/>
  <c r="O512" i="5"/>
  <c r="M384" i="5"/>
  <c r="H381" i="5"/>
  <c r="J381" i="5" s="1"/>
  <c r="P258" i="5"/>
  <c r="R258" i="5" s="1"/>
  <c r="P143" i="5"/>
  <c r="R143" i="5" s="1"/>
  <c r="P97" i="5"/>
  <c r="R97" i="5" s="1"/>
  <c r="D151" i="5"/>
  <c r="P149" i="5"/>
  <c r="R149" i="5" s="1"/>
  <c r="R470" i="5"/>
  <c r="R415" i="5"/>
  <c r="H468" i="5"/>
  <c r="J468" i="5" s="1"/>
  <c r="H469" i="5"/>
  <c r="J469" i="5" s="1"/>
  <c r="H470" i="5"/>
  <c r="J470" i="5" s="1"/>
  <c r="J476" i="5"/>
  <c r="J478" i="5" s="1"/>
  <c r="J316" i="5"/>
  <c r="P169" i="5"/>
  <c r="P115" i="5"/>
  <c r="R342" i="5"/>
  <c r="P342" i="5"/>
  <c r="R485" i="5"/>
  <c r="R496" i="5"/>
  <c r="R498" i="5" s="1"/>
  <c r="P498" i="5"/>
  <c r="P510" i="5"/>
  <c r="R345" i="5"/>
  <c r="R363" i="5" s="1"/>
  <c r="P363" i="5"/>
  <c r="H370" i="5"/>
  <c r="J370" i="5" s="1"/>
  <c r="M324" i="5"/>
  <c r="P306" i="5"/>
  <c r="H169" i="5"/>
  <c r="R399" i="5"/>
  <c r="J402" i="5"/>
  <c r="J415" i="5" s="1"/>
  <c r="H415" i="5"/>
  <c r="N431" i="5"/>
  <c r="P418" i="5"/>
  <c r="Q431" i="5"/>
  <c r="H430" i="5"/>
  <c r="J430" i="5" s="1"/>
  <c r="C431" i="5"/>
  <c r="H83" i="5"/>
  <c r="J71" i="5"/>
  <c r="J83" i="5" s="1"/>
  <c r="R441" i="5"/>
  <c r="J501" i="5"/>
  <c r="J505" i="5" s="1"/>
  <c r="H399" i="5"/>
  <c r="J387" i="5"/>
  <c r="J399" i="5" s="1"/>
  <c r="N471" i="5"/>
  <c r="P399" i="5"/>
  <c r="P425" i="5"/>
  <c r="R425" i="5" s="1"/>
  <c r="P428" i="5"/>
  <c r="R428" i="5" s="1"/>
  <c r="J456" i="5"/>
  <c r="M492" i="5"/>
  <c r="R505" i="5"/>
  <c r="P303" i="5"/>
  <c r="P309" i="5"/>
  <c r="R309" i="5" s="1"/>
  <c r="P460" i="5"/>
  <c r="P427" i="5"/>
  <c r="R427" i="5" s="1"/>
  <c r="M431" i="5"/>
  <c r="J345" i="5"/>
  <c r="C384" i="5"/>
  <c r="H367" i="5"/>
  <c r="J367" i="5" s="1"/>
  <c r="P368" i="5"/>
  <c r="O384" i="5"/>
  <c r="P383" i="5"/>
  <c r="R383" i="5" s="1"/>
  <c r="L384" i="5"/>
  <c r="P466" i="5"/>
  <c r="R466" i="5" s="1"/>
  <c r="P308" i="5"/>
  <c r="R308" i="5" s="1"/>
  <c r="L324" i="5"/>
  <c r="H249" i="5"/>
  <c r="J249" i="5" s="1"/>
  <c r="O263" i="5"/>
  <c r="P192" i="5"/>
  <c r="R192" i="5" s="1"/>
  <c r="L207" i="5"/>
  <c r="H187" i="5"/>
  <c r="H133" i="5"/>
  <c r="I207" i="5"/>
  <c r="H68" i="5"/>
  <c r="J56" i="5"/>
  <c r="J68" i="5" s="1"/>
  <c r="P140" i="5"/>
  <c r="R140" i="5" s="1"/>
  <c r="C98" i="5"/>
  <c r="R229" i="5"/>
  <c r="R244" i="5" s="1"/>
  <c r="P244" i="5"/>
  <c r="J90" i="5"/>
  <c r="P92" i="5"/>
  <c r="R92" i="5" s="1"/>
  <c r="F471" i="5"/>
  <c r="R211" i="5"/>
  <c r="R225" i="5" s="1"/>
  <c r="C263" i="5"/>
  <c r="Q263" i="5"/>
  <c r="D207" i="5"/>
  <c r="H115" i="5"/>
  <c r="H143" i="5"/>
  <c r="J143" i="5" s="1"/>
  <c r="J139" i="5"/>
  <c r="I151" i="5"/>
  <c r="H244" i="5"/>
  <c r="H251" i="5"/>
  <c r="J251" i="5" s="1"/>
  <c r="E263" i="5"/>
  <c r="L151" i="5"/>
  <c r="M263" i="5"/>
  <c r="N263" i="5"/>
  <c r="P255" i="5"/>
  <c r="R255" i="5" s="1"/>
  <c r="H138" i="5"/>
  <c r="J138" i="5" s="1"/>
  <c r="E151" i="5"/>
  <c r="H149" i="5"/>
  <c r="J149" i="5" s="1"/>
  <c r="H427" i="5"/>
  <c r="J427" i="5" s="1"/>
  <c r="F431" i="5"/>
  <c r="I263" i="5"/>
  <c r="J250" i="5"/>
  <c r="P187" i="5"/>
  <c r="J115" i="5"/>
  <c r="P86" i="5"/>
  <c r="R86" i="5" s="1"/>
  <c r="L98" i="5"/>
  <c r="E431" i="5"/>
  <c r="F263" i="5"/>
  <c r="H247" i="5"/>
  <c r="J247" i="5" s="1"/>
  <c r="R133" i="5"/>
  <c r="O151" i="5"/>
  <c r="P138" i="5"/>
  <c r="O98" i="5"/>
  <c r="M151" i="5"/>
  <c r="P147" i="5"/>
  <c r="R147" i="5" s="1"/>
  <c r="R154" i="5"/>
  <c r="R169" i="5" s="1"/>
  <c r="R102" i="5"/>
  <c r="R115" i="5" s="1"/>
  <c r="R83" i="5"/>
  <c r="H136" i="5"/>
  <c r="J136" i="5" s="1"/>
  <c r="H190" i="5"/>
  <c r="J190" i="5" s="1"/>
  <c r="P68" i="5"/>
  <c r="D98" i="5"/>
  <c r="F151" i="5"/>
  <c r="H191" i="5"/>
  <c r="J191" i="5" s="1"/>
  <c r="P133" i="5"/>
  <c r="H192" i="5"/>
  <c r="J192" i="5" s="1"/>
  <c r="E207" i="5"/>
  <c r="F98" i="5"/>
  <c r="H459" i="5"/>
  <c r="D471" i="5"/>
  <c r="D324" i="5"/>
  <c r="H320" i="5"/>
  <c r="J320" i="5" s="1"/>
  <c r="D431" i="5"/>
  <c r="H380" i="5"/>
  <c r="J380" i="5" s="1"/>
  <c r="C151" i="5"/>
  <c r="C207" i="5"/>
  <c r="H198" i="5"/>
  <c r="J198" i="5" s="1"/>
  <c r="H96" i="5"/>
  <c r="R63" i="5"/>
  <c r="R68" i="5" s="1"/>
  <c r="P83" i="5"/>
  <c r="H303" i="5" l="1"/>
  <c r="R492" i="5"/>
  <c r="D384" i="5"/>
  <c r="J492" i="5"/>
  <c r="J431" i="5"/>
  <c r="P492" i="5"/>
  <c r="H363" i="5"/>
  <c r="J363" i="5"/>
  <c r="R98" i="5"/>
  <c r="J151" i="5"/>
  <c r="P98" i="5"/>
  <c r="H151" i="5"/>
  <c r="R263" i="5"/>
  <c r="J282" i="5"/>
  <c r="H512" i="5"/>
  <c r="J511" i="5"/>
  <c r="J512" i="5" s="1"/>
  <c r="H492" i="5"/>
  <c r="P431" i="5"/>
  <c r="R418" i="5"/>
  <c r="R431" i="5" s="1"/>
  <c r="H431" i="5"/>
  <c r="P207" i="5"/>
  <c r="J169" i="5"/>
  <c r="R138" i="5"/>
  <c r="R151" i="5" s="1"/>
  <c r="P151" i="5"/>
  <c r="R368" i="5"/>
  <c r="R384" i="5" s="1"/>
  <c r="P384" i="5"/>
  <c r="P512" i="5"/>
  <c r="R510" i="5"/>
  <c r="R512" i="5" s="1"/>
  <c r="R187" i="5"/>
  <c r="H263" i="5"/>
  <c r="J244" i="5"/>
  <c r="P324" i="5"/>
  <c r="R306" i="5"/>
  <c r="R324" i="5" s="1"/>
  <c r="P263" i="5"/>
  <c r="J187" i="5"/>
  <c r="R460" i="5"/>
  <c r="P471" i="5"/>
  <c r="H324" i="5"/>
  <c r="H471" i="5"/>
  <c r="J459" i="5"/>
  <c r="J471" i="5" s="1"/>
  <c r="J96" i="5"/>
  <c r="J98" i="5" s="1"/>
  <c r="H98" i="5"/>
  <c r="H207" i="5"/>
  <c r="J303" i="5" l="1"/>
  <c r="H384" i="5"/>
  <c r="J384" i="5"/>
  <c r="R471" i="5"/>
  <c r="R207" i="5"/>
  <c r="J263" i="5"/>
  <c r="J324" i="5"/>
  <c r="J207" i="5"/>
</calcChain>
</file>

<file path=xl/sharedStrings.xml><?xml version="1.0" encoding="utf-8"?>
<sst xmlns="http://schemas.openxmlformats.org/spreadsheetml/2006/main" count="3909" uniqueCount="702">
  <si>
    <t>Making homes happen</t>
  </si>
  <si>
    <t>Housing Statistics Tables</t>
  </si>
  <si>
    <t>enquiries@homesengland.gov.uk</t>
  </si>
  <si>
    <t>0300 1234 500</t>
  </si>
  <si>
    <t>gov.uk/homes-england</t>
  </si>
  <si>
    <t>Footnotes:</t>
  </si>
  <si>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</si>
  <si>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https://www.gov.uk/government/collections/housing-statistics</t>
  </si>
  <si>
    <t>All programmes are funded by the Ministry of Housing, Communities and Local Government (MHCLG) with the exception of Care and Support Specialised Housing, Homelessness Change 2015-18 and Platform for Life which are funded by the Department of Health.</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</si>
  <si>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</si>
  <si>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</si>
  <si>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</si>
  <si>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</si>
  <si>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The Affordable Homes Programme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8).</t>
  </si>
  <si>
    <t>The Build to Rent programme was launched in December 2012.  The starts on site reported for 2014/15, 2015/16 and 2016/17 exclude 45, 223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and 2019/20 exclude 47, 179 and 52 units respectively.</t>
  </si>
  <si>
    <t xml:space="preserve">Care and Support Specialised Housing includes units from the 'Care and Support Specialised Housing 2016-21' programme. </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</si>
  <si>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</si>
  <si>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Shared Ownership and Affordable Homes Programme (SOAHP)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</si>
  <si>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The Single Land Programme replaced the Accelerated Land Disposal, Economic Assets and Property and Regeneration programmes with effect from 1 April 2015.</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</si>
  <si>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</si>
  <si>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</si>
  <si>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543 and 138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31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</si>
  <si>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</si>
  <si>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</si>
  <si>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</si>
  <si>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</si>
  <si>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</si>
  <si>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</si>
  <si>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</si>
  <si>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</si>
  <si>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</si>
  <si>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</si>
  <si>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</si>
  <si>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</si>
  <si>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</si>
  <si>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</si>
  <si>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</si>
  <si>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</si>
  <si>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</si>
  <si>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</si>
  <si>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2019/20</t>
  </si>
  <si>
    <t>April - September 2019</t>
  </si>
  <si>
    <r>
      <t>Affordable Homes Guarantees</t>
    </r>
    <r>
      <rPr>
        <sz val="10"/>
        <color rgb="FFFF0000"/>
        <rFont val="Arial"/>
        <family val="2"/>
      </rPr>
      <t xml:space="preserve"> </t>
    </r>
  </si>
  <si>
    <t>..</t>
  </si>
  <si>
    <r>
      <t xml:space="preserve">Affordable Homes Programme 2015-18 </t>
    </r>
    <r>
      <rPr>
        <vertAlign val="superscript"/>
        <sz val="10"/>
        <rFont val="Arial"/>
        <family val="2"/>
      </rPr>
      <t>8, 9</t>
    </r>
  </si>
  <si>
    <t>Right to Buy Replacement</t>
  </si>
  <si>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</si>
  <si>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</si>
  <si>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</si>
  <si>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</si>
  <si>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</si>
  <si>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</si>
  <si>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</si>
  <si>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</si>
  <si>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</si>
  <si>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17</t>
    </r>
  </si>
  <si>
    <r>
      <t xml:space="preserve">Short Form Agreements </t>
    </r>
    <r>
      <rPr>
        <vertAlign val="superscript"/>
        <sz val="10"/>
        <rFont val="Arial"/>
        <family val="2"/>
      </rPr>
      <t>9, 18</t>
    </r>
  </si>
  <si>
    <t>Total (Apr - Sep 2018)</t>
  </si>
  <si>
    <t>October 2018 - March 2019</t>
  </si>
  <si>
    <t>Total (Oct 2018 - Mar 2019)</t>
  </si>
  <si>
    <t>Total 2018/19</t>
  </si>
  <si>
    <t>2017/18</t>
  </si>
  <si>
    <t>April - September 2017</t>
  </si>
  <si>
    <r>
      <t xml:space="preserve">Affordable Homes Programme </t>
    </r>
    <r>
      <rPr>
        <vertAlign val="superscript"/>
        <sz val="10"/>
        <rFont val="Arial"/>
        <family val="2"/>
      </rPr>
      <t>9</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</si>
  <si>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</si>
  <si>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</si>
  <si>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</si>
  <si>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</si>
  <si>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Total (Oct 2017 - Mar 2018)</t>
  </si>
  <si>
    <t>Total 2017/18</t>
  </si>
  <si>
    <t>2016/17</t>
  </si>
  <si>
    <t>April - September 2016</t>
  </si>
  <si>
    <r>
      <t xml:space="preserve">Builders Finance Fund </t>
    </r>
    <r>
      <rPr>
        <vertAlign val="superscript"/>
        <sz val="10"/>
        <rFont val="Arial"/>
        <family val="2"/>
      </rPr>
      <t>11, 19</t>
    </r>
  </si>
  <si>
    <r>
      <t xml:space="preserve">Empty Homes </t>
    </r>
    <r>
      <rPr>
        <vertAlign val="superscript"/>
        <sz val="10"/>
        <rFont val="Arial"/>
        <family val="2"/>
      </rPr>
      <t xml:space="preserve">9 </t>
    </r>
  </si>
  <si>
    <r>
      <t xml:space="preserve">Empty Homes Round Two </t>
    </r>
    <r>
      <rPr>
        <vertAlign val="superscript"/>
        <sz val="10"/>
        <rFont val="Arial"/>
        <family val="2"/>
      </rPr>
      <t>9</t>
    </r>
    <r>
      <rPr>
        <sz val="10"/>
        <rFont val="Arial"/>
        <family val="2"/>
      </rPr>
      <t xml:space="preserve"> </t>
    </r>
  </si>
  <si>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</si>
  <si>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</si>
  <si>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</si>
  <si>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</si>
  <si>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</si>
  <si>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</si>
  <si>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8, 9</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</si>
  <si>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</si>
  <si>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8, 17</t>
    </r>
  </si>
  <si>
    <r>
      <t xml:space="preserve">Traveller Pitch Funding </t>
    </r>
    <r>
      <rPr>
        <vertAlign val="superscript"/>
        <sz val="10"/>
        <rFont val="Arial"/>
        <family val="2"/>
      </rPr>
      <t>9</t>
    </r>
    <r>
      <rPr>
        <sz val="10"/>
        <rFont val="Arial"/>
        <family val="2"/>
      </rPr>
      <t xml:space="preserve"> </t>
    </r>
  </si>
  <si>
    <t>Total (Apr - Sep 2015)</t>
  </si>
  <si>
    <t>October 2015 - March 2016</t>
  </si>
  <si>
    <t>Total (Oct 2015 - Mar 2016)</t>
  </si>
  <si>
    <t>Total 2015/16</t>
  </si>
  <si>
    <t>2014/15</t>
  </si>
  <si>
    <t>April - September 2014</t>
  </si>
  <si>
    <r>
      <t xml:space="preserve">Accelerated Land Disposal </t>
    </r>
    <r>
      <rPr>
        <vertAlign val="superscript"/>
        <sz val="10"/>
        <rFont val="Arial"/>
        <family val="2"/>
      </rPr>
      <t>11</t>
    </r>
  </si>
  <si>
    <r>
      <t xml:space="preserve">Affordable Homes Programme </t>
    </r>
    <r>
      <rPr>
        <vertAlign val="superscript"/>
        <sz val="10"/>
        <rFont val="Arial"/>
        <family val="2"/>
      </rPr>
      <t>8</t>
    </r>
  </si>
  <si>
    <r>
      <t xml:space="preserve">Care and Support Specialised Housing </t>
    </r>
    <r>
      <rPr>
        <vertAlign val="superscript"/>
        <sz val="10"/>
        <rFont val="Arial"/>
        <family val="2"/>
      </rPr>
      <t>2</t>
    </r>
  </si>
  <si>
    <r>
      <t xml:space="preserve">Economic Assets </t>
    </r>
    <r>
      <rPr>
        <vertAlign val="superscript"/>
        <sz val="10"/>
        <rFont val="Arial"/>
        <family val="2"/>
      </rPr>
      <t>11</t>
    </r>
  </si>
  <si>
    <t xml:space="preserve">Empty Homes </t>
  </si>
  <si>
    <t xml:space="preserve">Empty Homes Round Two </t>
  </si>
  <si>
    <t xml:space="preserve">Homelessness Change </t>
  </si>
  <si>
    <r>
      <t xml:space="preserve">Mortgage Rescue </t>
    </r>
    <r>
      <rPr>
        <vertAlign val="superscript"/>
        <sz val="10"/>
        <rFont val="Arial"/>
        <family val="2"/>
      </rPr>
      <t>20</t>
    </r>
  </si>
  <si>
    <r>
      <t xml:space="preserve">Property and Regeneration Programme </t>
    </r>
    <r>
      <rPr>
        <vertAlign val="superscript"/>
        <sz val="10"/>
        <rFont val="Arial"/>
        <family val="2"/>
      </rPr>
      <t>11</t>
    </r>
  </si>
  <si>
    <r>
      <t xml:space="preserve">Right to Buy Replacement </t>
    </r>
    <r>
      <rPr>
        <vertAlign val="superscript"/>
        <sz val="10"/>
        <rFont val="Arial"/>
        <family val="2"/>
      </rPr>
      <t>8</t>
    </r>
  </si>
  <si>
    <r>
      <t xml:space="preserve">Short Form Agreements </t>
    </r>
    <r>
      <rPr>
        <vertAlign val="superscript"/>
        <sz val="10"/>
        <rFont val="Arial"/>
        <family val="2"/>
      </rPr>
      <t>18</t>
    </r>
  </si>
  <si>
    <t xml:space="preserve">Traveller Pitch Funding </t>
  </si>
  <si>
    <t>Total (Apr - Sep 2014)</t>
  </si>
  <si>
    <t>October 2014 - March 2015</t>
  </si>
  <si>
    <t>Affordable Homes Programme 2015-18</t>
  </si>
  <si>
    <r>
      <t xml:space="preserve">Traveller Pitch Funding </t>
    </r>
    <r>
      <rPr>
        <vertAlign val="superscript"/>
        <sz val="10"/>
        <rFont val="Arial"/>
        <family val="2"/>
      </rPr>
      <t>8</t>
    </r>
  </si>
  <si>
    <t>Total (Oct 2014 - Mar 2015)</t>
  </si>
  <si>
    <r>
      <t xml:space="preserve">Homelessness Change </t>
    </r>
    <r>
      <rPr>
        <vertAlign val="superscript"/>
        <sz val="10"/>
        <rFont val="Arial"/>
        <family val="2"/>
      </rPr>
      <t>8</t>
    </r>
  </si>
  <si>
    <t>Total 2014/15</t>
  </si>
  <si>
    <t>2013/14</t>
  </si>
  <si>
    <t>April - September 2013</t>
  </si>
  <si>
    <t>Affordable Homes Programme</t>
  </si>
  <si>
    <r>
      <t xml:space="preserve">Empty Homes </t>
    </r>
    <r>
      <rPr>
        <sz val="10"/>
        <rFont val="Arial"/>
        <family val="2"/>
      </rPr>
      <t xml:space="preserve"> </t>
    </r>
  </si>
  <si>
    <r>
      <t xml:space="preserve">FirstBuy </t>
    </r>
    <r>
      <rPr>
        <vertAlign val="superscript"/>
        <sz val="10"/>
        <rFont val="Arial"/>
        <family val="2"/>
      </rPr>
      <t>21</t>
    </r>
  </si>
  <si>
    <r>
      <t xml:space="preserve">Homelessness Change </t>
    </r>
    <r>
      <rPr>
        <sz val="10"/>
        <rFont val="Arial"/>
        <family val="2"/>
      </rPr>
      <t xml:space="preserve"> </t>
    </r>
  </si>
  <si>
    <r>
      <t>Kickstart Housing Delivery</t>
    </r>
    <r>
      <rPr>
        <vertAlign val="superscript"/>
        <sz val="10"/>
        <rFont val="Arial"/>
        <family val="2"/>
      </rPr>
      <t xml:space="preserve"> 11</t>
    </r>
  </si>
  <si>
    <r>
      <t>Traveller Pitch Funding</t>
    </r>
    <r>
      <rPr>
        <sz val="10"/>
        <rFont val="Arial"/>
        <family val="2"/>
      </rPr>
      <t xml:space="preserve"> </t>
    </r>
  </si>
  <si>
    <t>Total (Apr - Sep 2013)</t>
  </si>
  <si>
    <t>October 2013 - March 2014</t>
  </si>
  <si>
    <t xml:space="preserve">Affordable Homes Guarantees  </t>
  </si>
  <si>
    <t>Empty Homes Round Two</t>
  </si>
  <si>
    <t>Total (Oct 13 - Mar 2014)</t>
  </si>
  <si>
    <t>Homelessness Change</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</si>
  <si>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</si>
  <si>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</si>
  <si>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</si>
  <si>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</si>
  <si>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</si>
  <si>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</si>
  <si>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</si>
  <si>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</si>
  <si>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</si>
  <si>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</si>
  <si>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</si>
  <si>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</si>
  <si>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</si>
  <si>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</si>
  <si>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</si>
  <si>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</si>
  <si>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</si>
  <si>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</si>
  <si>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</si>
  <si>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</si>
  <si>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22</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</si>
  <si>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</si>
  <si>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</si>
  <si>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</si>
  <si>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</si>
  <si>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</si>
  <si>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</si>
  <si>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</si>
  <si>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</si>
  <si>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</si>
  <si>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</si>
  <si>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t>".." not applicable</t>
  </si>
  <si>
    <t>Starts on Site</t>
  </si>
  <si>
    <t>Completions</t>
  </si>
  <si>
    <t>ONS code</t>
  </si>
  <si>
    <r>
      <t xml:space="preserve">Local Authority Name </t>
    </r>
    <r>
      <rPr>
        <b/>
        <vertAlign val="superscript"/>
        <sz val="10"/>
        <rFont val="Arial"/>
        <family val="2"/>
      </rPr>
      <t>23</t>
    </r>
  </si>
  <si>
    <t>Unitary Authorities, Metropolitan and Shire Districts</t>
  </si>
  <si>
    <t>SE</t>
  </si>
  <si>
    <t>E07000026</t>
  </si>
  <si>
    <t>Allerdale</t>
  </si>
  <si>
    <t>E07000032</t>
  </si>
  <si>
    <t>Amber Valley</t>
  </si>
  <si>
    <t>E07000224</t>
  </si>
  <si>
    <t>Arun</t>
  </si>
  <si>
    <t>E07000105</t>
  </si>
  <si>
    <t>Ashford</t>
  </si>
  <si>
    <t>E07000200</t>
  </si>
  <si>
    <t>Babergh</t>
  </si>
  <si>
    <t>E08000016</t>
  </si>
  <si>
    <t>Barnsley</t>
  </si>
  <si>
    <t>E07000066</t>
  </si>
  <si>
    <t>Basildon</t>
  </si>
  <si>
    <t>E07000084</t>
  </si>
  <si>
    <t>Basingstoke and Deane</t>
  </si>
  <si>
    <t>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</si>
  <si>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</si>
  <si>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</si>
  <si>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</si>
  <si>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</si>
  <si>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</si>
  <si>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</si>
  <si>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</si>
  <si>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</si>
  <si>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</si>
  <si>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</si>
  <si>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</si>
  <si>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</si>
  <si>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</si>
  <si>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</si>
  <si>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</si>
  <si>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</si>
  <si>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</si>
  <si>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</si>
  <si>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</si>
  <si>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</si>
  <si>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</si>
  <si>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</si>
  <si>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E06000036</t>
  </si>
  <si>
    <t>Bracknell Forest</t>
  </si>
  <si>
    <t>E08000032</t>
  </si>
  <si>
    <t>Bradford</t>
  </si>
  <si>
    <t>E07000067</t>
  </si>
  <si>
    <t>Braintree</t>
  </si>
  <si>
    <t>E07000143</t>
  </si>
  <si>
    <t>Breckland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</si>
  <si>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</si>
  <si>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</si>
  <si>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</si>
  <si>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</si>
  <si>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</si>
  <si>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</si>
  <si>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</si>
  <si>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</si>
  <si>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</si>
  <si>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</si>
  <si>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</si>
  <si>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</si>
  <si>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</si>
  <si>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</si>
  <si>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</si>
  <si>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</si>
  <si>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</si>
  <si>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</si>
  <si>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E07000192</t>
  </si>
  <si>
    <t>Cannock Chase</t>
  </si>
  <si>
    <t>E07000106</t>
  </si>
  <si>
    <t>Canterbury</t>
  </si>
  <si>
    <t>E07000028</t>
  </si>
  <si>
    <t>Carlisle</t>
  </si>
  <si>
    <t>E06000056</t>
  </si>
  <si>
    <t>Central Bedfordshire</t>
  </si>
  <si>
    <t>E07000130</t>
  </si>
  <si>
    <t>Charnwood</t>
  </si>
  <si>
    <t>E07000070</t>
  </si>
  <si>
    <t>Chelmsford</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</si>
  <si>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</si>
  <si>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</si>
  <si>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</si>
  <si>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</si>
  <si>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</si>
  <si>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</si>
  <si>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</si>
  <si>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</si>
  <si>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</si>
  <si>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</si>
  <si>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</si>
  <si>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</si>
  <si>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</si>
  <si>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</si>
  <si>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E07000029</t>
  </si>
  <si>
    <t>Copeland</t>
  </si>
  <si>
    <t>E06000052</t>
  </si>
  <si>
    <t>Cornwall</t>
  </si>
  <si>
    <t>E07000079</t>
  </si>
  <si>
    <t>Cotswold</t>
  </si>
  <si>
    <t>E06000047</t>
  </si>
  <si>
    <t>County Durham</t>
  </si>
  <si>
    <t>E08000026</t>
  </si>
  <si>
    <t>Coventry</t>
  </si>
  <si>
    <t>E07000163</t>
  </si>
  <si>
    <t>Craven</t>
  </si>
  <si>
    <t>E07000226</t>
  </si>
  <si>
    <t>Crawley</t>
  </si>
  <si>
    <t>E06000005</t>
  </si>
  <si>
    <t>Darlington</t>
  </si>
  <si>
    <t>E07000151</t>
  </si>
  <si>
    <t>Daventry</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</si>
  <si>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</si>
  <si>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</si>
  <si>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</si>
  <si>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</si>
  <si>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</si>
  <si>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</si>
  <si>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</si>
  <si>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</si>
  <si>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</si>
  <si>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</si>
  <si>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</si>
  <si>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</si>
  <si>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</si>
  <si>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</si>
  <si>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</si>
  <si>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</si>
  <si>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</si>
  <si>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</si>
  <si>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</si>
  <si>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</si>
  <si>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</si>
  <si>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</si>
  <si>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</si>
  <si>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</si>
  <si>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</si>
  <si>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</si>
  <si>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</si>
  <si>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</si>
  <si>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E07000244</t>
  </si>
  <si>
    <t>East Suffolk</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</si>
  <si>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</si>
  <si>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</si>
  <si>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</si>
  <si>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</si>
  <si>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</si>
  <si>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</si>
  <si>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</si>
  <si>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</si>
  <si>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</si>
  <si>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</si>
  <si>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</si>
  <si>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</si>
  <si>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</si>
  <si>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</si>
  <si>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</si>
  <si>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</si>
  <si>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</si>
  <si>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</si>
  <si>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E07000080</t>
  </si>
  <si>
    <t>Forest of Dean</t>
  </si>
  <si>
    <t>E07000119</t>
  </si>
  <si>
    <t>Fylde</t>
  </si>
  <si>
    <t>E08000037</t>
  </si>
  <si>
    <t>Gateshead</t>
  </si>
  <si>
    <t>E07000173</t>
  </si>
  <si>
    <t>Gedling</t>
  </si>
  <si>
    <t>E07000081</t>
  </si>
  <si>
    <t>Gloucester</t>
  </si>
  <si>
    <t>E07000088</t>
  </si>
  <si>
    <t>Gosport</t>
  </si>
  <si>
    <t>E06000006</t>
  </si>
  <si>
    <t>Halton</t>
  </si>
  <si>
    <t>E07000164</t>
  </si>
  <si>
    <t>Hambleton</t>
  </si>
  <si>
    <t>E07000131</t>
  </si>
  <si>
    <t>Harborough</t>
  </si>
  <si>
    <t>E07000073</t>
  </si>
  <si>
    <t>Harlow</t>
  </si>
  <si>
    <t>E07000165</t>
  </si>
  <si>
    <t>Harrogate</t>
  </si>
  <si>
    <t>E07000089</t>
  </si>
  <si>
    <t>Hart</t>
  </si>
  <si>
    <t>E06000001</t>
  </si>
  <si>
    <t>Hartlepool</t>
  </si>
  <si>
    <t>E07000090</t>
  </si>
  <si>
    <t>Havant</t>
  </si>
  <si>
    <t>E06000019</t>
  </si>
  <si>
    <t>Herefordshire</t>
  </si>
  <si>
    <t>E07000037</t>
  </si>
  <si>
    <t>High Peak</t>
  </si>
  <si>
    <t>E07000132</t>
  </si>
  <si>
    <t>Hinckley and Bosworth</t>
  </si>
  <si>
    <t>E07000227</t>
  </si>
  <si>
    <t>Horsham</t>
  </si>
  <si>
    <t>E07000011</t>
  </si>
  <si>
    <t>Huntingdonshire</t>
  </si>
  <si>
    <t>E07000120</t>
  </si>
  <si>
    <t>Hyndburn</t>
  </si>
  <si>
    <t>E06000046</t>
  </si>
  <si>
    <t>Isle of Wight</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</si>
  <si>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</si>
  <si>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</si>
  <si>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</si>
  <si>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</si>
  <si>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</si>
  <si>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</si>
  <si>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</si>
  <si>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</si>
  <si>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</si>
  <si>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</si>
  <si>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</si>
  <si>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</si>
  <si>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</si>
  <si>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</si>
  <si>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</si>
  <si>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</si>
  <si>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</si>
  <si>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</si>
  <si>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</si>
  <si>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</si>
  <si>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</si>
  <si>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</si>
  <si>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</si>
  <si>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</si>
  <si>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</si>
  <si>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</si>
  <si>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</si>
  <si>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</si>
  <si>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E07000235</t>
  </si>
  <si>
    <t>Malvern Hills</t>
  </si>
  <si>
    <t>E08000003</t>
  </si>
  <si>
    <t>Manchester</t>
  </si>
  <si>
    <t>E07000174</t>
  </si>
  <si>
    <t>Mansfield</t>
  </si>
  <si>
    <t>E06000035</t>
  </si>
  <si>
    <t>Medway Towns</t>
  </si>
  <si>
    <t>E07000187</t>
  </si>
  <si>
    <t>Mendip</t>
  </si>
  <si>
    <t>E07000228</t>
  </si>
  <si>
    <t>Mid Sussex</t>
  </si>
  <si>
    <t>E06000002</t>
  </si>
  <si>
    <t>Middlesbrough</t>
  </si>
  <si>
    <t>E06000042</t>
  </si>
  <si>
    <t>Milton Keynes</t>
  </si>
  <si>
    <t>E07000091</t>
  </si>
  <si>
    <t>New Forest</t>
  </si>
  <si>
    <t>E07000175</t>
  </si>
  <si>
    <t>Newark and Sherwood</t>
  </si>
  <si>
    <t>E08000021</t>
  </si>
  <si>
    <t>Newcastle upon Tyne</t>
  </si>
  <si>
    <t>E07000195</t>
  </si>
  <si>
    <t>Newcastle-under-Lyme</t>
  </si>
  <si>
    <t>E07000043</t>
  </si>
  <si>
    <t>North Devon</t>
  </si>
  <si>
    <t>E07000038</t>
  </si>
  <si>
    <t>North East Derbyshire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</si>
  <si>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</si>
  <si>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</si>
  <si>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</si>
  <si>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</si>
  <si>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</si>
  <si>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</si>
  <si>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</si>
  <si>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</si>
  <si>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</si>
  <si>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</si>
  <si>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</si>
  <si>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</si>
  <si>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</si>
  <si>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</si>
  <si>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</si>
  <si>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</si>
  <si>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</si>
  <si>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</si>
  <si>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</si>
  <si>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</si>
  <si>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E06000018</t>
  </si>
  <si>
    <t>Nottingham</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</si>
  <si>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</si>
  <si>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</si>
  <si>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</si>
  <si>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</si>
  <si>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</si>
  <si>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</si>
  <si>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</si>
  <si>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</si>
  <si>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</si>
  <si>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</si>
  <si>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</si>
  <si>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</si>
  <si>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</si>
  <si>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</si>
  <si>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</si>
  <si>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</si>
  <si>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E06000003</t>
  </si>
  <si>
    <t>Redcar and Cleveland</t>
  </si>
  <si>
    <t>E07000236</t>
  </si>
  <si>
    <t>Redditch</t>
  </si>
  <si>
    <t>E07000211</t>
  </si>
  <si>
    <t>Reigate and Banstead</t>
  </si>
  <si>
    <t>E07000124</t>
  </si>
  <si>
    <t>Ribble Valley</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</si>
  <si>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</si>
  <si>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</si>
  <si>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</si>
  <si>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</si>
  <si>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</si>
  <si>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</si>
  <si>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</si>
  <si>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</si>
  <si>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</si>
  <si>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</si>
  <si>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</si>
  <si>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</si>
  <si>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</si>
  <si>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</si>
  <si>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</si>
  <si>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</si>
  <si>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</si>
  <si>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</si>
  <si>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</si>
  <si>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</si>
  <si>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</si>
  <si>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</si>
  <si>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</si>
  <si>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</si>
  <si>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</si>
  <si>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</si>
  <si>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</si>
  <si>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</si>
  <si>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</si>
  <si>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</si>
  <si>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</si>
  <si>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</si>
  <si>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</si>
  <si>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</si>
  <si>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</si>
  <si>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</si>
  <si>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</si>
  <si>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</si>
  <si>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</si>
  <si>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</si>
  <si>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E08000029</t>
  </si>
  <si>
    <t>Solihull</t>
  </si>
  <si>
    <t>E07000246</t>
  </si>
  <si>
    <t>Somerset West and Taunton</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</si>
  <si>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</si>
  <si>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</si>
  <si>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</si>
  <si>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</si>
  <si>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</si>
  <si>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</si>
  <si>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</si>
  <si>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</si>
  <si>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</si>
  <si>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</si>
  <si>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</si>
  <si>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</si>
  <si>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</si>
  <si>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</si>
  <si>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</si>
  <si>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</si>
  <si>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</si>
  <si>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</si>
  <si>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</si>
  <si>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</si>
  <si>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</si>
  <si>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</si>
  <si>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</si>
  <si>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</si>
  <si>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</si>
  <si>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</si>
  <si>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</si>
  <si>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</si>
  <si>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</si>
  <si>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</si>
  <si>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</si>
  <si>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</si>
  <si>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</si>
  <si>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</si>
  <si>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</si>
  <si>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</si>
  <si>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</si>
  <si>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</si>
  <si>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</si>
  <si>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</si>
  <si>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</si>
  <si>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</si>
  <si>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</si>
  <si>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</si>
  <si>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</si>
  <si>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</si>
  <si>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</si>
  <si>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</si>
  <si>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</si>
  <si>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</si>
  <si>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</si>
  <si>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</si>
  <si>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</si>
  <si>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</si>
  <si>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</si>
  <si>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</si>
  <si>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</si>
  <si>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</si>
  <si>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</si>
  <si>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</si>
  <si>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</si>
  <si>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</si>
  <si>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</si>
  <si>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</si>
  <si>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</si>
  <si>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</si>
  <si>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</si>
  <si>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</si>
  <si>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</si>
  <si>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</si>
  <si>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</si>
  <si>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</si>
  <si>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</si>
  <si>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</si>
  <si>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</si>
  <si>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</si>
  <si>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E07000115</t>
  </si>
  <si>
    <t>Tonbridge and Malling</t>
  </si>
  <si>
    <t>E07000046</t>
  </si>
  <si>
    <t>Torridge</t>
  </si>
  <si>
    <t>E08000009</t>
  </si>
  <si>
    <t>Trafford</t>
  </si>
  <si>
    <t>E07000116</t>
  </si>
  <si>
    <t>Tunbridge Wells</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</si>
  <si>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</si>
  <si>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</si>
  <si>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</si>
  <si>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</si>
  <si>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</si>
  <si>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</si>
  <si>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</si>
  <si>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</si>
  <si>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</si>
  <si>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</si>
  <si>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</si>
  <si>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</si>
  <si>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</si>
  <si>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</si>
  <si>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</si>
  <si>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</si>
  <si>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E07000241</t>
  </si>
  <si>
    <t>Welwyn Hatfield</t>
  </si>
  <si>
    <t>E06000037</t>
  </si>
  <si>
    <t>West Berkshire</t>
  </si>
  <si>
    <t>E07000127</t>
  </si>
  <si>
    <t>West Lancashire</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</si>
  <si>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</si>
  <si>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</si>
  <si>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</si>
  <si>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</si>
  <si>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</si>
  <si>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</si>
  <si>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</si>
  <si>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</si>
  <si>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</si>
  <si>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</si>
  <si>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</si>
  <si>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</si>
  <si>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</si>
  <si>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</si>
  <si>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E06000041</t>
  </si>
  <si>
    <t>Wokingham</t>
  </si>
  <si>
    <t>E08000031</t>
  </si>
  <si>
    <t>Wolverhampton</t>
  </si>
  <si>
    <t>E07000237</t>
  </si>
  <si>
    <t>Worcester</t>
  </si>
  <si>
    <t>E07000229</t>
  </si>
  <si>
    <t>Worthing</t>
  </si>
  <si>
    <t>E07000238</t>
  </si>
  <si>
    <t>Wychavon</t>
  </si>
  <si>
    <t>E07000239</t>
  </si>
  <si>
    <t>Wyre Forest</t>
  </si>
  <si>
    <t>E06000014</t>
  </si>
  <si>
    <t>York</t>
  </si>
  <si>
    <t>London Boroughs</t>
  </si>
  <si>
    <t>LON</t>
  </si>
  <si>
    <t>E09000014</t>
  </si>
  <si>
    <t>Haringey</t>
  </si>
  <si>
    <t>E09000021</t>
  </si>
  <si>
    <t>Kingston upon Thames</t>
  </si>
  <si>
    <t>E09000024</t>
  </si>
  <si>
    <t>Merton</t>
  </si>
  <si>
    <t>E09000025</t>
  </si>
  <si>
    <t>Newham</t>
  </si>
  <si>
    <t>London</t>
  </si>
  <si>
    <t>North West</t>
  </si>
  <si>
    <t>South East</t>
  </si>
  <si>
    <t>South West</t>
  </si>
  <si>
    <r>
      <t xml:space="preserve">ENGLAND </t>
    </r>
    <r>
      <rPr>
        <b/>
        <sz val="8"/>
        <color indexed="8"/>
        <rFont val="Arial"/>
        <family val="2"/>
      </rPr>
      <t>(Excluding non-Homes England London delivery)</t>
    </r>
  </si>
  <si>
    <t>E07000061</t>
  </si>
  <si>
    <t>Eastbourne</t>
  </si>
  <si>
    <t>Table 2: Housing Starts on Site and Completions by Local Authority District and Tenure</t>
  </si>
  <si>
    <r>
      <t xml:space="preserve">All programmes except Help to Buy - England (excluding non-Homes England London delivery) 1 April 2020 - 30 September 2020 </t>
    </r>
    <r>
      <rPr>
        <b/>
        <vertAlign val="superscript"/>
        <sz val="12"/>
        <rFont val="Arial"/>
        <family val="2"/>
      </rPr>
      <t>1, 2</t>
    </r>
  </si>
  <si>
    <t>Publication date:  8 December 2020</t>
  </si>
  <si>
    <t>2020/21</t>
  </si>
  <si>
    <t>April - September 2020</t>
  </si>
  <si>
    <t>Total (Apr - Sep 2020)</t>
  </si>
  <si>
    <t>E06000060</t>
  </si>
  <si>
    <t>Buckinghamshire</t>
  </si>
  <si>
    <t>East Midlands</t>
  </si>
  <si>
    <t>East of England</t>
  </si>
  <si>
    <t>North East</t>
  </si>
  <si>
    <t>West Midlands</t>
  </si>
  <si>
    <t>Yorkshire and The Humber</t>
  </si>
  <si>
    <t>E12000004</t>
  </si>
  <si>
    <t>E12000006</t>
  </si>
  <si>
    <t>E12000007</t>
  </si>
  <si>
    <t>E12000001</t>
  </si>
  <si>
    <t>E12000002</t>
  </si>
  <si>
    <t>E12000008</t>
  </si>
  <si>
    <t>E12000009</t>
  </si>
  <si>
    <t>E12000005</t>
  </si>
  <si>
    <t>E12000003</t>
  </si>
  <si>
    <t>EM</t>
  </si>
  <si>
    <t>EE</t>
  </si>
  <si>
    <t>NE</t>
  </si>
  <si>
    <t>WM</t>
  </si>
  <si>
    <t>YTH</t>
  </si>
  <si>
    <t>Region</t>
  </si>
  <si>
    <t>Region Totals</t>
  </si>
  <si>
    <t>NW</t>
  </si>
  <si>
    <r>
      <t xml:space="preserve">Care and Support Specialised Housing </t>
    </r>
    <r>
      <rPr>
        <vertAlign val="superscript"/>
        <sz val="10"/>
        <rFont val="Arial"/>
        <family val="2"/>
      </rPr>
      <t>2, 10</t>
    </r>
  </si>
  <si>
    <r>
      <t xml:space="preserve">Local Authority Accelerated Construction </t>
    </r>
    <r>
      <rPr>
        <vertAlign val="superscript"/>
        <sz val="10"/>
        <rFont val="Arial"/>
        <family val="2"/>
      </rPr>
      <t>11</t>
    </r>
  </si>
  <si>
    <r>
      <t xml:space="preserve">Shared Ownership and Affordable Homes Programme 2016-21 </t>
    </r>
    <r>
      <rPr>
        <vertAlign val="superscript"/>
        <sz val="10"/>
        <rFont val="Arial"/>
        <family val="2"/>
      </rPr>
      <t>5, 8, 12</t>
    </r>
  </si>
  <si>
    <r>
      <t xml:space="preserve">Shared Ownership and Affordable Homes Programme 2016-21 </t>
    </r>
    <r>
      <rPr>
        <vertAlign val="superscript"/>
        <sz val="10"/>
        <rFont val="Arial"/>
        <family val="2"/>
      </rPr>
      <t>8, 12</t>
    </r>
  </si>
  <si>
    <t>The market units delivered under the Accelerated Land Disposal, Build to Rent, Builders Finance Fund, Economic Assets, Get Britain Building, Kickstart Housing Delivery, Local Authority Accelerated Construction, Property and Regeneration, Single Land and Home Building Fund - Short Term Fund programmes may include some starts on site and completions which are made available at below market price or rents but do not meet the definition for affordable housing.</t>
  </si>
  <si>
    <r>
      <t xml:space="preserve">Single Land Programme </t>
    </r>
    <r>
      <rPr>
        <vertAlign val="superscript"/>
        <sz val="10"/>
        <rFont val="Arial"/>
        <family val="2"/>
      </rPr>
      <t>11, 13</t>
    </r>
  </si>
  <si>
    <t>The Home Building Fund - Short Term Fund (THBF - STF) was launched in October 2016 and includes the Builders Finance Fund from that point forwards.  The reported starts on site for the second six months of 2016/17, the whole of 2017/18, 2018/19, 2019/20 and the first six months of 2020/21 exclude 223, 1,936, 2,198, 2,963 and 178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THBF - STF funding.  For the same reason, the reported completions for the second six months of 2016/17, the whole of 2017/18, 2018/19, 2019/20 and the first six months of 2020/21 exclude 11, 81, 748, 1,066 and 62 units respectively.</t>
  </si>
  <si>
    <r>
      <t xml:space="preserve">The Home Building Fund - Short Term Fund </t>
    </r>
    <r>
      <rPr>
        <vertAlign val="superscript"/>
        <sz val="10"/>
        <rFont val="Arial"/>
        <family val="2"/>
      </rPr>
      <t>11, 14</t>
    </r>
  </si>
  <si>
    <r>
      <t xml:space="preserve">Build to Rent </t>
    </r>
    <r>
      <rPr>
        <vertAlign val="superscript"/>
        <sz val="10"/>
        <rFont val="Arial"/>
        <family val="2"/>
      </rPr>
      <t>11, 15</t>
    </r>
  </si>
  <si>
    <r>
      <t xml:space="preserve">Get Britain Building </t>
    </r>
    <r>
      <rPr>
        <vertAlign val="superscript"/>
        <sz val="10"/>
        <rFont val="Arial"/>
        <family val="2"/>
      </rPr>
      <t>11,</t>
    </r>
    <r>
      <rPr>
        <vertAlign val="superscript"/>
        <sz val="10"/>
        <color rgb="FFFF0000"/>
        <rFont val="Arial"/>
        <family val="2"/>
      </rPr>
      <t xml:space="preserve"> </t>
    </r>
    <r>
      <rPr>
        <vertAlign val="superscript"/>
        <sz val="10"/>
        <rFont val="Arial"/>
        <family val="2"/>
      </rPr>
      <t>16</t>
    </r>
  </si>
  <si>
    <t>The Affordable Homes Programme 2015-18, Care and Support Specialised Housing, Right to Buy Replacement and Shared Ownership and Affordable Homes Programme figures for 1 April 2020 to 30 September 2020 are sourced from our Investment Management System (IMS) at close of business on 30 September 2020.  Starts on site reported for these programmes (where relevant) are correct at the time of first publication but reallocation of funding to another scheme can occur occasionally and the completion recorded against the second scheme.</t>
  </si>
  <si>
    <t xml:space="preserve">The Local Authority Accelerated Construction, Single Land Programme and Home Building Fund - Short Term Fund figures for 1 April 2020 to 30 September 2020 are sourced from our Project Control System (PCS) at close of business on 4 November 2020. </t>
  </si>
  <si>
    <t>1 April 2020 – 30 September 2020</t>
  </si>
  <si>
    <t>Published 8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</si>
</sst>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6" x14ac:knownFonts="1">
    <font>
      <sz val="10"/>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b/>
      <sz val="10"/>
      <color theme="1"/>
      <name val="Arial"/>
      <family val="2"/>
    </font>
    <font>
      <sz val="10"/>
      <color rgb="FFFF0000"/>
      <name val="Arial"/>
      <family val="2"/>
    </font>
    <font>
      <vertAlign val="superscript"/>
      <sz val="10"/>
      <color rgb="FFFF0000"/>
      <name val="Arial"/>
      <family val="2"/>
    </font>
    <font>
      <sz val="14"/>
      <color rgb="FF000000"/>
      <name val="Corbel"/>
      <family val="2"/>
    </font>
    <font>
      <sz val="10"/>
      <color rgb="FF00857E"/>
      <name val="Arial"/>
      <family val="2"/>
    </font>
    <font>
      <sz val="28"/>
      <color rgb="FF000000"/>
      <name val="Corbel"/>
      <family val="2"/>
    </font>
    <font>
      <sz val="28"/>
      <color rgb="FF0090D7"/>
      <name val="Corbel"/>
      <family val="2"/>
    </font>
    <font>
      <sz val="18"/>
      <color rgb="FF0090D7"/>
      <name val="Corbel"/>
      <family val="2"/>
    </font>
    <font>
      <sz val="12"/>
      <color rgb="FF000000"/>
      <name val="Corbel"/>
      <family val="2"/>
    </font>
  </fonts>
  <fills count="5">
    <fill>
      <patternFill patternType="none"/>
    </fill>
    <fill>
      <patternFill patternType="gray125"/>
    </fill>
    <fill>
      <patternFill patternType="solid">
        <fgColor rgb="FFD9D9D9"/>
        <bgColor indexed="64"/>
      </patternFill>
    </fill>
    <fill>
      <patternFill patternType="solid">
        <fgColor rgb="FF009590"/>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3">
    <xf numFmtId="0" fontId="0" fillId="0" borderId="0"/>
    <xf numFmtId="0" fontId="9" fillId="0" borderId="0" applyNumberFormat="0" applyFill="0" applyBorder="0" applyAlignment="0" applyProtection="0">
      <alignment vertical="top"/>
      <protection locked="0"/>
    </xf>
    <xf numFmtId="9" fontId="7" fillId="0" borderId="0" applyFont="0" applyFill="0" applyBorder="0" applyAlignment="0" applyProtection="0"/>
  </cellStyleXfs>
  <cellXfs count="142">
    <xf numFmtId="0" fontId="0" fillId="0" borderId="0" xfId="0"/>
    <xf numFmtId="0" fontId="0" fillId="0" borderId="0" xfId="0" applyBorder="1"/>
    <xf numFmtId="0" fontId="3" fillId="0" borderId="0" xfId="0" applyFont="1" applyBorder="1"/>
    <xf numFmtId="0" fontId="3" fillId="0" borderId="0" xfId="0" applyFont="1"/>
    <xf numFmtId="0" fontId="6" fillId="0" borderId="0" xfId="0" applyFont="1"/>
    <xf numFmtId="0" fontId="7" fillId="0" borderId="0" xfId="0" applyFont="1"/>
    <xf numFmtId="15" fontId="5" fillId="0" borderId="0" xfId="0" applyNumberFormat="1" applyFont="1" applyBorder="1"/>
    <xf numFmtId="0" fontId="3" fillId="0" borderId="0" xfId="0" applyFont="1" applyBorder="1" applyAlignment="1">
      <alignment vertical="top"/>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2" fillId="0" borderId="0" xfId="0" applyNumberFormat="1" applyFont="1" applyFill="1" applyBorder="1" applyAlignment="1">
      <alignment horizontal="right" vertical="center" wrapText="1"/>
    </xf>
    <xf numFmtId="3" fontId="7" fillId="0" borderId="0" xfId="0" applyNumberFormat="1" applyFont="1" applyFill="1" applyAlignment="1">
      <alignment horizontal="right"/>
    </xf>
    <xf numFmtId="0" fontId="10" fillId="0" borderId="0" xfId="0" applyFont="1"/>
    <xf numFmtId="0" fontId="0" fillId="0" borderId="0" xfId="0" applyAlignment="1">
      <alignment vertical="center"/>
    </xf>
    <xf numFmtId="0" fontId="7" fillId="0" borderId="0" xfId="0" applyFont="1" applyFill="1"/>
    <xf numFmtId="3" fontId="10" fillId="0" borderId="0" xfId="0" applyNumberFormat="1" applyFont="1" applyFill="1" applyAlignment="1">
      <alignment horizontal="left"/>
    </xf>
    <xf numFmtId="0" fontId="7" fillId="0" borderId="0" xfId="0" applyFont="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7" fillId="0" borderId="0" xfId="0" applyNumberFormat="1" applyFont="1" applyFill="1"/>
    <xf numFmtId="3" fontId="3" fillId="0" borderId="0" xfId="0" applyNumberFormat="1" applyFont="1" applyFill="1"/>
    <xf numFmtId="3" fontId="3" fillId="0" borderId="0" xfId="0" applyNumberFormat="1" applyFont="1"/>
    <xf numFmtId="3" fontId="7" fillId="0" borderId="0" xfId="0" applyNumberFormat="1" applyFont="1" applyBorder="1"/>
    <xf numFmtId="3" fontId="7" fillId="0" borderId="0" xfId="0" applyNumberFormat="1" applyFont="1"/>
    <xf numFmtId="3" fontId="3" fillId="0" borderId="3" xfId="0" applyNumberFormat="1" applyFont="1" applyFill="1" applyBorder="1"/>
    <xf numFmtId="3" fontId="3" fillId="0" borderId="3" xfId="0" applyNumberFormat="1" applyFont="1" applyBorder="1"/>
    <xf numFmtId="0" fontId="0" fillId="0" borderId="0" xfId="0" applyFill="1" applyBorder="1"/>
    <xf numFmtId="3" fontId="3" fillId="0" borderId="0" xfId="0" applyNumberFormat="1" applyFont="1" applyFill="1" applyBorder="1"/>
    <xf numFmtId="3" fontId="3" fillId="0" borderId="0" xfId="0" applyNumberFormat="1" applyFont="1" applyBorder="1"/>
    <xf numFmtId="0" fontId="3" fillId="0" borderId="0" xfId="0" applyFont="1" applyFill="1" applyAlignment="1">
      <alignment horizontal="right"/>
    </xf>
    <xf numFmtId="0" fontId="7" fillId="0" borderId="0" xfId="0" applyFont="1" applyFill="1" applyAlignment="1">
      <alignment horizontal="right"/>
    </xf>
    <xf numFmtId="0" fontId="3" fillId="0" borderId="0" xfId="0" applyFont="1" applyFill="1" applyBorder="1"/>
    <xf numFmtId="0" fontId="0" fillId="0" borderId="4" xfId="0" applyBorder="1"/>
    <xf numFmtId="0" fontId="3" fillId="0" borderId="4" xfId="0" applyFont="1" applyBorder="1"/>
    <xf numFmtId="3" fontId="3" fillId="0" borderId="4" xfId="0" applyNumberFormat="1" applyFont="1" applyFill="1" applyBorder="1" applyAlignment="1">
      <alignment horizontal="right"/>
    </xf>
    <xf numFmtId="3" fontId="10" fillId="0" borderId="0" xfId="0" applyNumberFormat="1" applyFont="1" applyFill="1" applyBorder="1" applyAlignment="1">
      <alignment horizontal="left"/>
    </xf>
    <xf numFmtId="0" fontId="0" fillId="0" borderId="4" xfId="0" applyFill="1" applyBorder="1"/>
    <xf numFmtId="0" fontId="3" fillId="0" borderId="0" xfId="0" quotePrefix="1" applyFont="1" applyFill="1"/>
    <xf numFmtId="3" fontId="3" fillId="0" borderId="3" xfId="0" applyNumberFormat="1" applyFont="1" applyFill="1" applyBorder="1" applyAlignment="1">
      <alignment horizontal="right"/>
    </xf>
    <xf numFmtId="0" fontId="3" fillId="0" borderId="3" xfId="0"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center" vertical="center" wrapText="1"/>
    </xf>
    <xf numFmtId="0" fontId="7"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7" fillId="0" borderId="0" xfId="0" applyNumberFormat="1" applyFont="1" applyFill="1" applyBorder="1"/>
    <xf numFmtId="0" fontId="3" fillId="0" borderId="0" xfId="0" applyFont="1" applyFill="1" applyBorder="1" applyAlignment="1">
      <alignment vertical="top"/>
    </xf>
    <xf numFmtId="15" fontId="5" fillId="0" borderId="0" xfId="0" applyNumberFormat="1" applyFont="1" applyFill="1" applyBorder="1"/>
    <xf numFmtId="0" fontId="7" fillId="0" borderId="0" xfId="0" applyFont="1" applyFill="1" applyAlignment="1">
      <alignment horizontal="left" indent="2"/>
    </xf>
    <xf numFmtId="0" fontId="0" fillId="0" borderId="0" xfId="0" applyFill="1" applyAlignment="1">
      <alignment horizontal="left" indent="2"/>
    </xf>
    <xf numFmtId="15" fontId="5" fillId="0" borderId="0" xfId="0" applyNumberFormat="1" applyFont="1" applyFill="1"/>
    <xf numFmtId="0" fontId="8" fillId="0" borderId="0" xfId="0" applyFont="1" applyFill="1"/>
    <xf numFmtId="0" fontId="7" fillId="0" borderId="0" xfId="0" applyFont="1" applyFill="1" applyBorder="1" applyAlignment="1">
      <alignment horizontal="left" indent="2"/>
    </xf>
    <xf numFmtId="3" fontId="7"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xf numFmtId="0" fontId="0" fillId="0" borderId="0" xfId="0" applyFont="1" applyBorder="1"/>
    <xf numFmtId="3" fontId="0" fillId="0" borderId="5" xfId="0" applyNumberFormat="1" applyFill="1" applyBorder="1" applyAlignment="1">
      <alignment horizontal="right"/>
    </xf>
    <xf numFmtId="0" fontId="3"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7" fillId="2" borderId="1" xfId="0" applyFont="1" applyFill="1" applyBorder="1" applyAlignment="1" applyProtection="1">
      <alignment horizontal="center" wrapText="1" readingOrder="1"/>
      <protection locked="0"/>
    </xf>
    <xf numFmtId="0" fontId="7" fillId="0" borderId="1" xfId="0" applyFont="1" applyFill="1" applyBorder="1" applyAlignment="1" applyProtection="1">
      <alignment horizontal="center" wrapText="1" readingOrder="1"/>
      <protection locked="0"/>
    </xf>
    <xf numFmtId="0" fontId="8" fillId="0" borderId="2" xfId="0" applyFont="1" applyFill="1" applyBorder="1" applyAlignment="1">
      <alignment vertical="center" wrapText="1"/>
    </xf>
    <xf numFmtId="0" fontId="8" fillId="0" borderId="2" xfId="0" applyFont="1" applyFill="1" applyBorder="1" applyAlignment="1">
      <alignment vertical="center"/>
    </xf>
    <xf numFmtId="3" fontId="0" fillId="0" borderId="0" xfId="0" applyNumberFormat="1" applyFont="1" applyFill="1" applyAlignment="1">
      <alignment horizontal="right"/>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3" fillId="2" borderId="0" xfId="0" applyFont="1" applyFill="1" applyBorder="1" applyAlignment="1">
      <alignment horizontal="center" vertical="center" wrapText="1"/>
    </xf>
    <xf numFmtId="0" fontId="3" fillId="2" borderId="4" xfId="0" applyFont="1" applyFill="1" applyBorder="1" applyAlignment="1">
      <alignment horizontal="center" wrapText="1"/>
    </xf>
    <xf numFmtId="0" fontId="0" fillId="2" borderId="4" xfId="0" applyFont="1" applyFill="1" applyBorder="1" applyAlignment="1">
      <alignment horizontal="center" wrapText="1"/>
    </xf>
    <xf numFmtId="0" fontId="3" fillId="2" borderId="1" xfId="0" applyFont="1" applyFill="1" applyBorder="1" applyAlignment="1">
      <alignment horizontal="center" wrapText="1"/>
    </xf>
    <xf numFmtId="0" fontId="0" fillId="0" borderId="0" xfId="0" applyAlignment="1"/>
    <xf numFmtId="0" fontId="7" fillId="0" borderId="0" xfId="0" applyFont="1" applyFill="1" applyAlignment="1">
      <alignment vertical="center" wrapText="1"/>
    </xf>
    <xf numFmtId="0" fontId="0" fillId="0" borderId="0" xfId="0" applyFill="1" applyAlignment="1">
      <alignment vertical="center" wrapText="1"/>
    </xf>
    <xf numFmtId="0" fontId="9" fillId="0" borderId="0" xfId="1" applyFill="1" applyAlignment="1" applyProtection="1">
      <alignment vertical="center"/>
    </xf>
    <xf numFmtId="0" fontId="10" fillId="0" borderId="0" xfId="0" applyFont="1" applyAlignment="1">
      <alignment horizontal="left"/>
    </xf>
    <xf numFmtId="0" fontId="10" fillId="0" borderId="0" xfId="0" applyFont="1" applyBorder="1" applyAlignment="1">
      <alignment horizontal="left"/>
    </xf>
    <xf numFmtId="0" fontId="10" fillId="0" borderId="4" xfId="0" applyFont="1" applyBorder="1" applyAlignment="1">
      <alignment horizontal="left"/>
    </xf>
    <xf numFmtId="3" fontId="10" fillId="0" borderId="5" xfId="0" applyNumberFormat="1" applyFont="1" applyFill="1" applyBorder="1" applyAlignment="1">
      <alignment horizontal="left"/>
    </xf>
    <xf numFmtId="0" fontId="10" fillId="0" borderId="0" xfId="0" applyFont="1" applyFill="1" applyAlignment="1">
      <alignment horizontal="left"/>
    </xf>
    <xf numFmtId="0" fontId="10" fillId="0" borderId="0" xfId="0" quotePrefix="1" applyFont="1" applyAlignment="1">
      <alignment horizontal="left"/>
    </xf>
    <xf numFmtId="0" fontId="7" fillId="0" borderId="0" xfId="0" applyFont="1" applyFill="1" applyBorder="1" applyAlignment="1" applyProtection="1">
      <alignment horizontal="right" vertical="center" wrapText="1" readingOrder="1"/>
      <protection locked="0"/>
    </xf>
    <xf numFmtId="0" fontId="0" fillId="0" borderId="5" xfId="0" applyFill="1" applyBorder="1"/>
    <xf numFmtId="0" fontId="3" fillId="0" borderId="5" xfId="0" applyFont="1" applyBorder="1"/>
    <xf numFmtId="3" fontId="3" fillId="0" borderId="5" xfId="0" applyNumberFormat="1" applyFont="1" applyFill="1" applyBorder="1" applyAlignment="1">
      <alignment horizontal="right"/>
    </xf>
    <xf numFmtId="0" fontId="3" fillId="0" borderId="5" xfId="0" applyFont="1" applyFill="1" applyBorder="1"/>
    <xf numFmtId="0" fontId="10" fillId="0" borderId="5" xfId="0" applyFont="1" applyFill="1"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ont="1" applyAlignment="1">
      <alignment wrapText="1"/>
    </xf>
    <xf numFmtId="3" fontId="10" fillId="0" borderId="4" xfId="0" applyNumberFormat="1" applyFont="1" applyFill="1" applyBorder="1" applyAlignment="1">
      <alignment horizontal="left"/>
    </xf>
    <xf numFmtId="0" fontId="10" fillId="0" borderId="0" xfId="0" applyFont="1" applyAlignment="1">
      <alignment horizontal="left" vertical="top"/>
    </xf>
    <xf numFmtId="0" fontId="1" fillId="0" borderId="0" xfId="0" applyFont="1" applyFill="1" applyAlignment="1">
      <alignment vertical="center" wrapText="1"/>
    </xf>
    <xf numFmtId="0" fontId="0" fillId="0" borderId="0" xfId="0" applyAlignment="1">
      <alignment vertical="top"/>
    </xf>
    <xf numFmtId="164" fontId="0" fillId="0" borderId="0" xfId="0" applyNumberFormat="1" applyFont="1" applyFill="1" applyAlignment="1">
      <alignment horizontal="left" vertical="top"/>
    </xf>
    <xf numFmtId="0" fontId="20" fillId="0" borderId="0" xfId="0" applyFont="1" applyAlignment="1">
      <alignment horizontal="right" vertical="center"/>
    </xf>
    <xf numFmtId="0" fontId="21" fillId="0" borderId="0" xfId="0" applyFont="1"/>
    <xf numFmtId="0" fontId="10" fillId="0" borderId="0" xfId="0" applyFont="1" applyFill="1" applyBorder="1" applyAlignment="1">
      <alignment horizontal="left"/>
    </xf>
    <xf numFmtId="9" fontId="10" fillId="0" borderId="0" xfId="2" applyFont="1" applyFill="1" applyAlignment="1">
      <alignment horizontal="left"/>
    </xf>
    <xf numFmtId="165" fontId="10" fillId="0" borderId="0" xfId="2" applyNumberFormat="1" applyFont="1" applyFill="1" applyAlignment="1">
      <alignment horizontal="left"/>
    </xf>
    <xf numFmtId="0" fontId="0" fillId="0" borderId="0" xfId="0" applyFont="1" applyFill="1" applyAlignment="1">
      <alignment vertical="top" wrapText="1"/>
    </xf>
    <xf numFmtId="0" fontId="0" fillId="0" borderId="0" xfId="0" applyAlignment="1">
      <alignment vertical="center"/>
    </xf>
    <xf numFmtId="0" fontId="0" fillId="2" borderId="0" xfId="0" applyFont="1" applyFill="1" applyBorder="1" applyAlignment="1">
      <alignment horizontal="center" vertical="center" wrapText="1"/>
    </xf>
    <xf numFmtId="4" fontId="3" fillId="0" borderId="0" xfId="0" applyNumberFormat="1" applyFont="1" applyFill="1" applyBorder="1" applyAlignment="1">
      <alignment horizontal="right"/>
    </xf>
    <xf numFmtId="9" fontId="3" fillId="0" borderId="0" xfId="2" applyFont="1" applyFill="1" applyBorder="1" applyAlignment="1">
      <alignment horizontal="right"/>
    </xf>
    <xf numFmtId="0" fontId="0" fillId="2" borderId="1" xfId="0" applyFill="1" applyBorder="1" applyAlignment="1">
      <alignment horizontal="center" wrapText="1"/>
    </xf>
    <xf numFmtId="0" fontId="8" fillId="0" borderId="0" xfId="0" applyFont="1" applyAlignment="1">
      <alignment vertical="center"/>
    </xf>
    <xf numFmtId="0" fontId="7" fillId="4" borderId="0" xfId="0" applyFont="1" applyFill="1" applyAlignment="1">
      <alignment horizontal="left" vertical="center" wrapText="1"/>
    </xf>
    <xf numFmtId="0" fontId="6" fillId="0" borderId="0" xfId="0" applyFont="1" applyFill="1"/>
    <xf numFmtId="0" fontId="10" fillId="0" borderId="0" xfId="0" applyFont="1" applyFill="1" applyAlignment="1">
      <alignment horizontal="left" vertical="top"/>
    </xf>
    <xf numFmtId="0" fontId="1" fillId="0" borderId="0" xfId="0" applyFont="1" applyFill="1" applyAlignment="1">
      <alignment vertical="top" wrapText="1"/>
    </xf>
    <xf numFmtId="0" fontId="14" fillId="0" borderId="0" xfId="0" applyFont="1" applyFill="1" applyAlignment="1">
      <alignment vertical="top" wrapText="1"/>
    </xf>
    <xf numFmtId="0" fontId="9" fillId="0" borderId="0" xfId="1" applyFill="1" applyAlignment="1" applyProtection="1">
      <alignment vertical="top"/>
    </xf>
    <xf numFmtId="0" fontId="0" fillId="0" borderId="0" xfId="0" quotePrefix="1" applyFont="1" applyFill="1" applyAlignment="1">
      <alignment vertical="top" wrapText="1"/>
    </xf>
    <xf numFmtId="0" fontId="10" fillId="0" borderId="0" xfId="0" applyFont="1" applyFill="1" applyAlignment="1">
      <alignment vertical="top" wrapText="1"/>
    </xf>
    <xf numFmtId="0" fontId="25"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xf numFmtId="0" fontId="8" fillId="0" borderId="0" xfId="0" applyFont="1" applyAlignment="1">
      <alignment vertical="center"/>
    </xf>
    <xf numFmtId="0" fontId="11" fillId="0" borderId="0" xfId="0" applyFont="1" applyAlignment="1">
      <alignment horizontal="center"/>
    </xf>
    <xf numFmtId="0" fontId="0" fillId="0" borderId="0" xfId="0"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center" wrapText="1"/>
    </xf>
    <xf numFmtId="0" fontId="0" fillId="2" borderId="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wrapText="1"/>
    </xf>
    <xf numFmtId="0" fontId="17" fillId="0" borderId="0" xfId="0" applyFont="1" applyAlignment="1">
      <alignment horizontal="center"/>
    </xf>
    <xf numFmtId="0" fontId="3" fillId="0" borderId="0" xfId="0" applyFont="1" applyAlignment="1">
      <alignment horizontal="center"/>
    </xf>
    <xf numFmtId="0" fontId="3" fillId="3" borderId="0" xfId="0" applyFont="1" applyFill="1" applyBorder="1" applyAlignment="1" applyProtection="1">
      <alignment horizontal="center" vertical="center" wrapText="1" readingOrder="1"/>
      <protection locked="0"/>
    </xf>
    <xf numFmtId="0" fontId="3" fillId="3" borderId="0" xfId="0" applyFont="1" applyFill="1" applyBorder="1" applyAlignment="1" applyProtection="1">
      <alignment vertical="top" wrapText="1" readingOrder="1"/>
      <protection locked="0"/>
    </xf>
    <xf numFmtId="0" fontId="3" fillId="3" borderId="0" xfId="0" applyFont="1" applyFill="1" applyBorder="1" applyAlignment="1">
      <alignment wrapText="1" readingOrder="1"/>
    </xf>
    <xf numFmtId="0" fontId="3" fillId="3" borderId="0" xfId="0" applyFont="1" applyFill="1" applyBorder="1" applyAlignment="1" applyProtection="1">
      <alignment vertical="top" wrapText="1"/>
      <protection locked="0"/>
    </xf>
    <xf numFmtId="0" fontId="3" fillId="3" borderId="0" xfId="0" applyFont="1" applyFill="1" applyBorder="1" applyAlignment="1"/>
  </cellXfs>
  <cellStyles count="3">
    <cellStyle name="Hyperlink" xfId="1" builtinId="8"/>
    <cellStyle name="Normal" xfId="0" builtinId="0"/>
    <cellStyle name="Percent" xfId="2" builtinId="5"/>
  </cellStyles>
  <dxfs count="4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4BBEA"/>
      <color rgb="FF008CC9"/>
      <color rgb="FF69B1E7"/>
      <color rgb="FF0094D4"/>
      <color rgb="FF007CB2"/>
      <color rgb="FFADC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101601</xdr:colOff>
      <xdr:row>9</xdr:row>
      <xdr:rowOff>76257</xdr:rowOff>
    </xdr:to>
    <xdr:pic>
      <xdr:nvPicPr>
        <xdr:cNvPr id="3" name="Picture 2" descr="http://hca-net/wp-content/uploads/2019/08/Homes-England_BLK_AW-300x291.png">
          <a:extLst>
            <a:ext uri="{FF2B5EF4-FFF2-40B4-BE49-F238E27FC236}">
              <a16:creationId xmlns:a16="http://schemas.microsoft.com/office/drawing/2014/main" id="{C8BBCF25-2FD3-4B2D-9CB9-A232E07EF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6700" cy="149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573150</xdr:colOff>
      <xdr:row>35</xdr:row>
      <xdr:rowOff>127000</xdr:rowOff>
    </xdr:to>
    <xdr:pic>
      <xdr:nvPicPr>
        <xdr:cNvPr id="4" name="Picture 3">
          <a:extLst>
            <a:ext uri="{FF2B5EF4-FFF2-40B4-BE49-F238E27FC236}">
              <a16:creationId xmlns:a16="http://schemas.microsoft.com/office/drawing/2014/main" id="{0997A0FF-5B0B-496A-8C51-9A99D8D120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5334000"/>
          <a:ext cx="9691750" cy="1276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C282-FCF2-4FBF-84DD-7F3B79D1A864}">
  <dimension ref="B9:O21"/>
  <sheetViews>
    <sheetView showGridLines="0" zoomScaleNormal="100" workbookViewId="0"/>
  </sheetViews>
  <sheetFormatPr defaultRowHeight="12.5" x14ac:dyDescent="0.25"/>
  <sheetData>
    <row r="9" spans="3:15" ht="18.5" x14ac:dyDescent="0.25">
      <c r="O9" s="102" t="s">
        <v>0</v>
      </c>
    </row>
    <row r="12" spans="3:15" x14ac:dyDescent="0.25">
      <c r="I12" s="103"/>
    </row>
    <row r="13" spans="3:15" ht="36" x14ac:dyDescent="0.25">
      <c r="C13" s="124" t="s">
        <v>1</v>
      </c>
      <c r="D13" s="124"/>
      <c r="E13" s="124"/>
      <c r="F13" s="124"/>
      <c r="G13" s="124"/>
      <c r="H13" s="124"/>
      <c r="I13" s="124"/>
      <c r="J13" s="124"/>
      <c r="K13" s="124"/>
    </row>
    <row r="14" spans="3:15" ht="36" x14ac:dyDescent="0.25">
      <c r="C14" s="125" t="s">
        <v>700</v>
      </c>
      <c r="D14" s="125"/>
      <c r="E14" s="125"/>
      <c r="F14" s="125"/>
      <c r="G14" s="125"/>
      <c r="H14" s="125"/>
      <c r="I14" s="125"/>
      <c r="J14" s="125"/>
      <c r="K14" s="125"/>
    </row>
    <row r="15" spans="3:15" ht="23.5" x14ac:dyDescent="0.55000000000000004">
      <c r="C15" s="126" t="s">
        <v>701</v>
      </c>
      <c r="D15" s="126"/>
      <c r="E15" s="126"/>
      <c r="F15" s="126"/>
      <c r="G15" s="126"/>
      <c r="H15" s="126"/>
      <c r="I15" s="126"/>
      <c r="J15" s="126"/>
      <c r="K15" s="126"/>
    </row>
    <row r="19" spans="2:6" ht="15.5" x14ac:dyDescent="0.25">
      <c r="B19" s="122" t="s">
        <v>2</v>
      </c>
      <c r="C19" s="122"/>
      <c r="D19" s="122"/>
      <c r="E19" s="122"/>
      <c r="F19" s="122"/>
    </row>
    <row r="20" spans="2:6" ht="15.5" x14ac:dyDescent="0.25">
      <c r="B20" s="122" t="s">
        <v>3</v>
      </c>
      <c r="C20" s="123"/>
      <c r="D20" s="123"/>
      <c r="E20" s="123"/>
      <c r="F20" s="123"/>
    </row>
    <row r="21" spans="2:6" ht="15.5" x14ac:dyDescent="0.25">
      <c r="B21" s="122" t="s">
        <v>4</v>
      </c>
      <c r="C21" s="123"/>
      <c r="D21" s="123"/>
      <c r="E21" s="123"/>
      <c r="F21" s="123"/>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&amp;C&amp;"Calibri"&amp;11&amp;K000000&amp;"Calibri,Regular"&amp;1&amp;KFF8C00#&amp;12&amp;K0078D7OFFICIAL_x000D_&amp;1#&amp;"Calibri"&amp;12&amp;K0078D7OFFICIAL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showGridLines="0" zoomScale="90" zoomScaleNormal="90" zoomScaleSheetLayoutView="90" workbookViewId="0">
      <selection sqref="A1:B1"/>
    </sheetView>
  </sheetViews>
  <sheetFormatPr defaultRowHeight="12.5" x14ac:dyDescent="0.25"/>
  <cols>
    <col min="1" max="1" width="2.08984375" bestFit="1" customWidth="1"/>
    <col min="2" max="2" width="194.08984375" customWidth="1"/>
    <col min="7" max="7" width="9.08984375" customWidth="1"/>
  </cols>
  <sheetData>
    <row r="1" spans="1:18" ht="13" x14ac:dyDescent="0.25">
      <c r="A1" s="127" t="s">
        <v>5</v>
      </c>
      <c r="B1" s="127"/>
      <c r="C1" s="108"/>
      <c r="D1" s="108"/>
      <c r="E1" s="108"/>
      <c r="F1" s="108"/>
      <c r="G1" s="108"/>
      <c r="H1" s="108"/>
      <c r="I1" s="108"/>
      <c r="J1" s="108"/>
      <c r="K1" s="108"/>
      <c r="L1" s="108"/>
      <c r="M1" s="108"/>
      <c r="N1" s="108"/>
      <c r="O1" s="108"/>
      <c r="P1" s="108"/>
      <c r="Q1" s="108"/>
      <c r="R1" s="108"/>
    </row>
    <row r="2" spans="1:18" ht="51" customHeight="1" x14ac:dyDescent="0.25">
      <c r="A2" s="116">
        <v>1</v>
      </c>
      <c r="B2" s="118" t="s">
        <v>6</v>
      </c>
      <c r="C2" s="99"/>
      <c r="D2" s="99"/>
      <c r="E2" s="99"/>
      <c r="F2" s="99"/>
      <c r="G2" s="99"/>
      <c r="H2" s="99"/>
      <c r="I2" s="99"/>
      <c r="J2" s="99"/>
      <c r="K2" s="99"/>
      <c r="L2" s="99"/>
      <c r="M2" s="99"/>
      <c r="N2" s="99"/>
      <c r="O2" s="99"/>
      <c r="P2" s="99"/>
      <c r="Q2" s="99"/>
      <c r="R2" s="99"/>
    </row>
    <row r="3" spans="1:18" ht="20.5" customHeight="1" x14ac:dyDescent="0.25">
      <c r="A3" s="116"/>
      <c r="B3" s="119" t="s">
        <v>7</v>
      </c>
      <c r="C3" s="81"/>
      <c r="D3" s="81"/>
      <c r="E3" s="81"/>
      <c r="F3" s="81"/>
      <c r="G3" s="81"/>
      <c r="H3" s="81"/>
      <c r="I3" s="81"/>
      <c r="J3" s="81"/>
      <c r="K3" s="81"/>
      <c r="L3" s="81"/>
      <c r="M3" s="81"/>
      <c r="N3" s="81"/>
      <c r="O3" s="81"/>
      <c r="P3" s="81"/>
      <c r="Q3" s="81"/>
      <c r="R3" s="81"/>
    </row>
    <row r="4" spans="1:18" ht="31" customHeight="1" x14ac:dyDescent="0.25">
      <c r="A4" s="116">
        <v>2</v>
      </c>
      <c r="B4" s="117" t="s">
        <v>8</v>
      </c>
      <c r="C4" s="99"/>
      <c r="D4" s="99"/>
      <c r="E4" s="99"/>
      <c r="F4" s="99"/>
      <c r="G4" s="99"/>
      <c r="H4" s="99"/>
      <c r="I4" s="99"/>
      <c r="J4" s="99"/>
      <c r="K4" s="99"/>
      <c r="L4" s="99"/>
      <c r="M4" s="99"/>
      <c r="N4" s="99"/>
      <c r="O4" s="99"/>
      <c r="P4" s="99"/>
      <c r="Q4" s="99"/>
      <c r="R4" s="99"/>
    </row>
    <row r="5" spans="1:18" ht="43.5" customHeight="1" x14ac:dyDescent="0.25">
      <c r="A5" s="116">
        <v>3</v>
      </c>
      <c r="B5" s="117" t="s">
        <v>698</v>
      </c>
      <c r="C5" s="99"/>
      <c r="D5" s="99"/>
      <c r="E5" s="99"/>
      <c r="F5" s="99"/>
      <c r="G5" s="99"/>
      <c r="H5" s="99"/>
      <c r="I5" s="99"/>
      <c r="J5" s="99"/>
      <c r="K5" s="99"/>
      <c r="L5" s="99"/>
      <c r="M5" s="99"/>
      <c r="N5" s="99"/>
      <c r="O5" s="99"/>
      <c r="P5" s="99"/>
      <c r="Q5" s="99"/>
      <c r="R5" s="99"/>
    </row>
    <row r="6" spans="1:18" ht="31" customHeight="1" x14ac:dyDescent="0.25">
      <c r="A6" s="116">
        <v>4</v>
      </c>
      <c r="B6" s="117" t="s">
        <v>699</v>
      </c>
      <c r="C6" s="99"/>
      <c r="D6" s="99"/>
      <c r="E6" s="99"/>
      <c r="F6" s="99"/>
      <c r="G6" s="99"/>
      <c r="H6" s="99"/>
      <c r="I6" s="99"/>
      <c r="J6" s="99"/>
      <c r="K6" s="99"/>
      <c r="L6" s="99"/>
      <c r="M6" s="99"/>
      <c r="N6" s="99"/>
      <c r="O6" s="99"/>
      <c r="P6" s="99"/>
      <c r="Q6" s="99"/>
      <c r="R6" s="99"/>
    </row>
    <row r="7" spans="1:18" ht="31" customHeight="1" x14ac:dyDescent="0.25">
      <c r="A7" s="116">
        <v>5</v>
      </c>
      <c r="B7" s="107" t="s">
        <v>9</v>
      </c>
      <c r="C7" s="99"/>
      <c r="D7" s="99"/>
      <c r="E7" s="99"/>
      <c r="F7" s="99"/>
      <c r="G7" s="99"/>
      <c r="H7" s="99"/>
      <c r="I7" s="99"/>
      <c r="J7" s="99"/>
      <c r="K7" s="99"/>
      <c r="L7" s="99"/>
      <c r="M7" s="99"/>
      <c r="N7" s="99"/>
      <c r="O7" s="99"/>
      <c r="P7" s="99"/>
      <c r="Q7" s="99"/>
      <c r="R7" s="99"/>
    </row>
    <row r="8" spans="1:18" ht="20.5" customHeight="1" x14ac:dyDescent="0.25">
      <c r="A8" s="116">
        <v>6</v>
      </c>
      <c r="B8" s="107" t="s">
        <v>10</v>
      </c>
      <c r="C8" s="99"/>
      <c r="D8" s="99"/>
      <c r="E8" s="99"/>
      <c r="F8" s="99"/>
      <c r="G8" s="99"/>
      <c r="H8" s="99"/>
      <c r="I8" s="99"/>
      <c r="J8" s="99"/>
      <c r="K8" s="99"/>
      <c r="L8" s="99"/>
      <c r="M8" s="99"/>
      <c r="N8" s="99"/>
      <c r="O8" s="99"/>
      <c r="P8" s="99"/>
      <c r="Q8" s="99"/>
      <c r="R8" s="99"/>
    </row>
    <row r="9" spans="1:18" ht="20.5" customHeight="1" x14ac:dyDescent="0.25">
      <c r="A9" s="116">
        <v>7</v>
      </c>
      <c r="B9" s="107" t="s">
        <v>11</v>
      </c>
      <c r="C9" s="99"/>
      <c r="D9" s="99"/>
      <c r="E9" s="99"/>
      <c r="F9" s="99"/>
      <c r="G9" s="99"/>
      <c r="H9" s="99"/>
      <c r="I9" s="99"/>
      <c r="J9" s="99"/>
      <c r="K9" s="99"/>
      <c r="L9" s="99"/>
      <c r="M9" s="99"/>
      <c r="N9" s="99"/>
      <c r="O9" s="99"/>
      <c r="P9" s="99"/>
      <c r="Q9" s="99"/>
      <c r="R9" s="99"/>
    </row>
    <row r="10" spans="1:18" ht="31" customHeight="1" x14ac:dyDescent="0.25">
      <c r="A10" s="116">
        <v>8</v>
      </c>
      <c r="B10" s="120" t="s">
        <v>12</v>
      </c>
      <c r="C10" s="79"/>
      <c r="D10" s="79"/>
      <c r="E10" s="79"/>
      <c r="F10" s="79"/>
      <c r="G10" s="79"/>
      <c r="H10" s="79"/>
      <c r="I10" s="79"/>
      <c r="J10" s="79"/>
      <c r="K10" s="79"/>
      <c r="L10" s="79"/>
      <c r="M10" s="79"/>
      <c r="N10" s="79"/>
      <c r="O10" s="79"/>
      <c r="P10" s="79"/>
      <c r="Q10" s="79"/>
      <c r="R10" s="79"/>
    </row>
    <row r="11" spans="1:18" ht="43.5" customHeight="1" x14ac:dyDescent="0.25">
      <c r="A11" s="116">
        <v>9</v>
      </c>
      <c r="B11" s="107" t="s">
        <v>13</v>
      </c>
      <c r="C11" s="99"/>
      <c r="D11" s="99"/>
      <c r="E11" s="99"/>
      <c r="F11" s="99"/>
      <c r="G11" s="99"/>
      <c r="H11" s="99"/>
      <c r="I11" s="99"/>
      <c r="J11" s="99"/>
      <c r="K11" s="99"/>
      <c r="L11" s="99"/>
      <c r="M11" s="99"/>
      <c r="N11" s="99"/>
      <c r="O11" s="99"/>
      <c r="P11" s="99"/>
      <c r="Q11" s="99"/>
      <c r="R11" s="99"/>
    </row>
    <row r="12" spans="1:18" ht="20.5" customHeight="1" x14ac:dyDescent="0.25">
      <c r="A12" s="98">
        <v>10</v>
      </c>
      <c r="B12" s="107" t="s">
        <v>15</v>
      </c>
      <c r="C12" s="79"/>
      <c r="D12" s="79"/>
      <c r="E12" s="79"/>
      <c r="F12" s="79"/>
      <c r="G12" s="79"/>
      <c r="H12" s="79"/>
      <c r="I12" s="79"/>
      <c r="J12" s="79"/>
      <c r="K12" s="79"/>
      <c r="L12" s="79"/>
      <c r="M12" s="79"/>
      <c r="N12" s="79"/>
      <c r="O12" s="79"/>
      <c r="P12" s="79"/>
      <c r="Q12" s="79"/>
      <c r="R12" s="79"/>
    </row>
    <row r="13" spans="1:18" ht="43.5" customHeight="1" x14ac:dyDescent="0.25">
      <c r="A13" s="116">
        <v>11</v>
      </c>
      <c r="B13" s="107" t="s">
        <v>692</v>
      </c>
      <c r="C13" s="79"/>
      <c r="D13" s="79"/>
      <c r="E13" s="79"/>
      <c r="F13" s="79"/>
      <c r="G13" s="79"/>
      <c r="H13" s="79"/>
      <c r="I13" s="79"/>
      <c r="J13" s="79"/>
      <c r="K13" s="79"/>
      <c r="L13" s="79"/>
      <c r="M13" s="79"/>
      <c r="N13" s="79"/>
      <c r="O13" s="79"/>
      <c r="P13" s="79"/>
      <c r="Q13" s="79"/>
      <c r="R13" s="79"/>
    </row>
    <row r="14" spans="1:18" s="16" customFormat="1" ht="31" customHeight="1" x14ac:dyDescent="0.25">
      <c r="A14" s="98">
        <v>12</v>
      </c>
      <c r="B14" s="107" t="s">
        <v>17</v>
      </c>
      <c r="C14" s="80"/>
      <c r="D14" s="80"/>
      <c r="E14" s="80"/>
      <c r="F14" s="80"/>
      <c r="G14" s="80"/>
      <c r="H14" s="80"/>
      <c r="I14" s="80"/>
      <c r="J14" s="80"/>
      <c r="K14" s="80"/>
      <c r="L14" s="80"/>
      <c r="M14" s="80"/>
      <c r="N14" s="80"/>
      <c r="O14" s="80"/>
      <c r="P14" s="80"/>
      <c r="Q14" s="80"/>
      <c r="R14" s="80"/>
    </row>
    <row r="15" spans="1:18" ht="20.5" customHeight="1" x14ac:dyDescent="0.25">
      <c r="A15" s="116">
        <v>13</v>
      </c>
      <c r="B15" s="117" t="s">
        <v>18</v>
      </c>
      <c r="C15" s="79"/>
      <c r="D15" s="79"/>
      <c r="E15" s="79"/>
      <c r="F15" s="79"/>
      <c r="G15" s="79"/>
      <c r="H15" s="79"/>
      <c r="I15" s="79"/>
      <c r="J15" s="79"/>
      <c r="K15" s="79"/>
      <c r="L15" s="79"/>
      <c r="M15" s="79"/>
      <c r="N15" s="79"/>
      <c r="O15" s="79"/>
      <c r="P15" s="79"/>
      <c r="Q15" s="79"/>
      <c r="R15" s="79"/>
    </row>
    <row r="16" spans="1:18" ht="56.15" customHeight="1" x14ac:dyDescent="0.25">
      <c r="A16" s="116">
        <v>14</v>
      </c>
      <c r="B16" s="107" t="s">
        <v>694</v>
      </c>
      <c r="C16" s="79"/>
      <c r="D16" s="79"/>
      <c r="E16" s="79"/>
      <c r="F16" s="79"/>
      <c r="G16" s="79"/>
      <c r="H16" s="79"/>
      <c r="I16" s="79"/>
      <c r="J16" s="79"/>
      <c r="K16" s="79"/>
      <c r="L16" s="79"/>
      <c r="M16" s="79"/>
      <c r="N16" s="79"/>
      <c r="O16" s="79"/>
      <c r="P16" s="79"/>
      <c r="Q16" s="79"/>
      <c r="R16" s="79"/>
    </row>
    <row r="17" spans="1:18" ht="43.5" customHeight="1" x14ac:dyDescent="0.25">
      <c r="A17" s="116">
        <v>15</v>
      </c>
      <c r="B17" s="107" t="s">
        <v>14</v>
      </c>
      <c r="C17" s="80"/>
      <c r="D17" s="80"/>
      <c r="E17" s="80"/>
      <c r="F17" s="80"/>
      <c r="G17" s="80"/>
      <c r="H17" s="80"/>
      <c r="I17" s="80"/>
      <c r="J17" s="80"/>
      <c r="K17" s="80"/>
      <c r="L17" s="80"/>
      <c r="M17" s="80"/>
      <c r="N17" s="80"/>
      <c r="O17" s="80"/>
      <c r="P17" s="80"/>
      <c r="Q17" s="80"/>
      <c r="R17" s="80"/>
    </row>
    <row r="18" spans="1:18" s="16" customFormat="1" ht="43.5" customHeight="1" x14ac:dyDescent="0.25">
      <c r="A18" s="116">
        <v>16</v>
      </c>
      <c r="B18" s="107" t="s">
        <v>16</v>
      </c>
      <c r="C18" s="80"/>
      <c r="D18" s="80"/>
      <c r="E18" s="80"/>
      <c r="F18" s="80"/>
      <c r="G18" s="80"/>
      <c r="H18" s="80"/>
      <c r="I18" s="80"/>
      <c r="J18" s="80"/>
      <c r="K18" s="80"/>
      <c r="L18" s="80"/>
      <c r="M18" s="80"/>
      <c r="N18" s="80"/>
      <c r="O18" s="80"/>
      <c r="P18" s="80"/>
      <c r="Q18" s="80"/>
      <c r="R18" s="80"/>
    </row>
    <row r="19" spans="1:18" ht="20.5" customHeight="1" x14ac:dyDescent="0.25">
      <c r="A19" s="116">
        <v>17</v>
      </c>
      <c r="B19" s="107" t="s">
        <v>19</v>
      </c>
      <c r="C19" s="79"/>
      <c r="D19" s="79"/>
      <c r="E19" s="79"/>
      <c r="F19" s="79"/>
      <c r="G19" s="79"/>
      <c r="H19" s="79"/>
      <c r="I19" s="79"/>
      <c r="J19" s="79"/>
      <c r="K19" s="79"/>
      <c r="L19" s="79"/>
      <c r="M19" s="79"/>
      <c r="N19" s="79"/>
      <c r="O19" s="79"/>
      <c r="P19" s="79"/>
      <c r="Q19" s="79"/>
      <c r="R19" s="79"/>
    </row>
    <row r="20" spans="1:18" ht="20.5" customHeight="1" x14ac:dyDescent="0.25">
      <c r="A20" s="116">
        <v>18</v>
      </c>
      <c r="B20" s="121" t="s">
        <v>20</v>
      </c>
      <c r="C20" s="79"/>
      <c r="D20" s="79"/>
      <c r="E20" s="79"/>
      <c r="F20" s="79"/>
      <c r="G20" s="79"/>
      <c r="H20" s="79"/>
      <c r="I20" s="79"/>
      <c r="J20" s="79"/>
      <c r="K20" s="79"/>
      <c r="L20" s="79"/>
      <c r="M20" s="79"/>
      <c r="N20" s="79"/>
      <c r="O20" s="79"/>
      <c r="P20" s="79"/>
      <c r="Q20" s="79"/>
      <c r="R20" s="79"/>
    </row>
    <row r="21" spans="1:18" s="16" customFormat="1" ht="56.15" customHeight="1" x14ac:dyDescent="0.25">
      <c r="A21" s="116">
        <v>19</v>
      </c>
      <c r="B21" s="107" t="s">
        <v>21</v>
      </c>
      <c r="C21" s="79"/>
      <c r="D21" s="79"/>
      <c r="E21" s="79"/>
      <c r="F21" s="79"/>
      <c r="G21" s="79"/>
      <c r="H21" s="79"/>
      <c r="I21" s="79"/>
      <c r="J21" s="79"/>
      <c r="K21" s="79"/>
      <c r="L21" s="79"/>
      <c r="M21" s="79"/>
      <c r="N21" s="79"/>
      <c r="O21" s="79"/>
      <c r="P21" s="79"/>
      <c r="Q21" s="79"/>
      <c r="R21" s="79"/>
    </row>
    <row r="22" spans="1:18" s="72" customFormat="1" ht="20.5" customHeight="1" x14ac:dyDescent="0.25">
      <c r="A22" s="116">
        <v>20</v>
      </c>
      <c r="B22" s="107" t="s">
        <v>22</v>
      </c>
      <c r="C22" s="99"/>
      <c r="D22" s="99"/>
      <c r="E22" s="99"/>
      <c r="F22" s="99"/>
      <c r="G22" s="99"/>
      <c r="H22" s="99"/>
      <c r="I22" s="99"/>
      <c r="J22" s="99"/>
      <c r="K22" s="99"/>
      <c r="L22" s="99"/>
      <c r="M22" s="99"/>
      <c r="N22" s="99"/>
      <c r="O22" s="99"/>
      <c r="P22" s="99"/>
      <c r="Q22" s="99"/>
      <c r="R22" s="99"/>
    </row>
    <row r="23" spans="1:18" s="11" customFormat="1" ht="20.5" customHeight="1" x14ac:dyDescent="0.25">
      <c r="A23" s="116">
        <v>21</v>
      </c>
      <c r="B23" s="121" t="s">
        <v>23</v>
      </c>
      <c r="C23" s="79"/>
      <c r="D23" s="79"/>
      <c r="E23" s="79"/>
      <c r="F23" s="79"/>
      <c r="G23" s="79"/>
      <c r="H23" s="79"/>
      <c r="I23" s="79"/>
      <c r="J23" s="79"/>
      <c r="K23" s="79"/>
      <c r="L23" s="79"/>
      <c r="M23" s="79"/>
      <c r="N23" s="79"/>
      <c r="O23" s="79"/>
      <c r="P23" s="79"/>
      <c r="Q23" s="79"/>
      <c r="R23" s="79"/>
    </row>
    <row r="24" spans="1:18" ht="20.5" customHeight="1" x14ac:dyDescent="0.25">
      <c r="A24" s="116">
        <v>22</v>
      </c>
      <c r="B24" s="107" t="s">
        <v>24</v>
      </c>
      <c r="C24" s="79"/>
      <c r="D24" s="79"/>
      <c r="E24" s="79"/>
      <c r="F24" s="79"/>
      <c r="G24" s="79"/>
      <c r="H24" s="79"/>
      <c r="I24" s="79"/>
      <c r="J24" s="79"/>
      <c r="K24" s="79"/>
      <c r="L24" s="79"/>
      <c r="M24" s="79"/>
      <c r="N24" s="79"/>
      <c r="O24" s="79"/>
      <c r="P24" s="79"/>
      <c r="Q24" s="79"/>
      <c r="R24" s="79"/>
    </row>
    <row r="25" spans="1:18" s="5" customFormat="1" ht="31" customHeight="1" x14ac:dyDescent="0.25">
      <c r="A25" s="116">
        <v>23</v>
      </c>
      <c r="B25" s="107" t="s">
        <v>25</v>
      </c>
      <c r="C25" s="80"/>
      <c r="D25" s="80"/>
      <c r="E25" s="80"/>
      <c r="F25" s="80"/>
      <c r="G25" s="80"/>
      <c r="H25" s="80"/>
      <c r="I25" s="80"/>
      <c r="J25" s="80"/>
      <c r="K25" s="80"/>
      <c r="L25" s="80"/>
      <c r="M25" s="80"/>
      <c r="N25" s="80"/>
      <c r="O25" s="80"/>
      <c r="P25" s="80"/>
      <c r="Q25" s="80"/>
      <c r="R25" s="80"/>
    </row>
    <row r="26" spans="1:18" ht="14.5" x14ac:dyDescent="0.25">
      <c r="A26" s="98"/>
      <c r="B26" s="100"/>
      <c r="C26" s="108"/>
      <c r="D26" s="108"/>
      <c r="E26" s="108"/>
      <c r="F26" s="108"/>
      <c r="G26" s="108"/>
      <c r="H26" s="108"/>
      <c r="I26" s="108"/>
      <c r="J26" s="108"/>
      <c r="K26" s="108"/>
      <c r="L26" s="108"/>
      <c r="M26" s="108"/>
      <c r="N26" s="108"/>
      <c r="O26" s="108"/>
      <c r="P26" s="108"/>
      <c r="Q26" s="108"/>
      <c r="R26" s="108"/>
    </row>
    <row r="27" spans="1:18" ht="14.5" x14ac:dyDescent="0.25">
      <c r="A27" s="98"/>
      <c r="B27" s="101" t="str">
        <f>'Table 1'!R1</f>
        <v>Publication date:  8 December 2020</v>
      </c>
      <c r="C27" s="108"/>
      <c r="D27" s="108"/>
      <c r="E27" s="108"/>
      <c r="F27" s="108"/>
      <c r="G27" s="108"/>
      <c r="H27" s="108"/>
      <c r="I27" s="108"/>
      <c r="J27" s="108"/>
      <c r="K27" s="108"/>
      <c r="L27" s="108"/>
      <c r="M27" s="108"/>
      <c r="N27" s="108"/>
      <c r="O27" s="108"/>
      <c r="P27" s="108"/>
      <c r="Q27" s="108"/>
      <c r="R27" s="108"/>
    </row>
    <row r="28" spans="1:18" x14ac:dyDescent="0.25">
      <c r="B28" s="108"/>
      <c r="C28" s="108"/>
      <c r="D28" s="108"/>
      <c r="E28" s="108"/>
      <c r="F28" s="108"/>
      <c r="G28" s="108"/>
      <c r="H28" s="108"/>
      <c r="I28" s="108"/>
      <c r="J28" s="108"/>
      <c r="K28" s="108"/>
      <c r="L28" s="108"/>
      <c r="M28" s="108"/>
      <c r="N28" s="108"/>
      <c r="O28" s="108"/>
      <c r="P28" s="108"/>
      <c r="Q28" s="108"/>
      <c r="R28" s="108"/>
    </row>
    <row r="29" spans="1:18" x14ac:dyDescent="0.25">
      <c r="C29" s="71"/>
      <c r="D29" s="108"/>
      <c r="E29" s="108"/>
      <c r="F29" s="108"/>
      <c r="G29" s="108"/>
      <c r="H29" s="108"/>
      <c r="I29" s="108"/>
      <c r="J29" s="108"/>
      <c r="K29" s="108"/>
      <c r="L29" s="108"/>
      <c r="M29" s="108"/>
      <c r="N29" s="108"/>
      <c r="O29" s="108"/>
      <c r="P29" s="108"/>
      <c r="Q29" s="108"/>
      <c r="R29" s="108"/>
    </row>
    <row r="30" spans="1:18" x14ac:dyDescent="0.25">
      <c r="B30" s="17"/>
      <c r="C30" s="17"/>
    </row>
  </sheetData>
  <mergeCells count="1">
    <mergeCell ref="A1:B1"/>
  </mergeCells>
  <hyperlinks>
    <hyperlink ref="B3" r:id="rId1" xr:uid="{5F3523D6-DD2E-4118-8DBD-384691DB21CE}"/>
  </hyperlinks>
  <pageMargins left="0.70866141732283472" right="0.70866141732283472" top="0.35433070866141736" bottom="0.35433070866141736" header="0.31496062992125984" footer="0.31496062992125984"/>
  <pageSetup paperSize="9" scale="67" orientation="landscape" r:id="rId2"/>
  <headerFooter>
    <oddFooter>&amp;RPage &amp;P of &amp;N&amp;C&amp;"Calibri"&amp;11&amp;K000000&amp;"Calibri,Bold"&amp;1&amp;KFF8C00#&amp;12&amp;K0078D7OFFICIAL_x000D_&amp;1#&amp;"Calibri"&amp;12&amp;K0078D7OFFICIAL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15"/>
  <sheetViews>
    <sheetView tabSelected="1" zoomScaleNormal="100" zoomScaleSheetLayoutView="70" workbookViewId="0">
      <pane xSplit="2" ySplit="8" topLeftCell="C9" activePane="bottomRight" state="frozen"/>
      <selection pane="topRight"/>
      <selection pane="bottomLeft"/>
      <selection pane="bottomRight"/>
    </sheetView>
  </sheetViews>
  <sheetFormatPr defaultRowHeight="14.5" x14ac:dyDescent="0.25"/>
  <cols>
    <col min="1" max="1" width="8.08984375" customWidth="1"/>
    <col min="2" max="2" width="60.81640625" bestFit="1" customWidth="1"/>
    <col min="3" max="10" width="10.81640625" customWidth="1"/>
    <col min="11" max="11" width="4" style="82" customWidth="1"/>
    <col min="12" max="18" width="10.81640625" customWidth="1"/>
    <col min="19" max="19" width="2.26953125" style="82" customWidth="1"/>
  </cols>
  <sheetData>
    <row r="1" spans="1:19" x14ac:dyDescent="0.25">
      <c r="R1" s="65" t="s">
        <v>660</v>
      </c>
    </row>
    <row r="2" spans="1:19" ht="18" x14ac:dyDescent="0.4">
      <c r="A2" s="128" t="s">
        <v>26</v>
      </c>
      <c r="B2" s="129"/>
      <c r="C2" s="129"/>
      <c r="D2" s="129"/>
      <c r="E2" s="129"/>
      <c r="F2" s="129"/>
      <c r="G2" s="129"/>
      <c r="H2" s="129"/>
      <c r="I2" s="129"/>
      <c r="J2" s="129"/>
      <c r="K2" s="129"/>
      <c r="L2" s="129"/>
      <c r="M2" s="129"/>
      <c r="N2" s="129"/>
      <c r="O2" s="129"/>
      <c r="P2" s="129"/>
      <c r="Q2" s="129"/>
      <c r="R2" s="129"/>
    </row>
    <row r="3" spans="1:19" x14ac:dyDescent="0.25">
      <c r="A3" s="133" t="s">
        <v>27</v>
      </c>
      <c r="B3" s="133"/>
      <c r="C3" s="133"/>
      <c r="D3" s="133"/>
      <c r="E3" s="133"/>
      <c r="F3" s="133"/>
      <c r="G3" s="133"/>
      <c r="H3" s="133"/>
      <c r="I3" s="133"/>
      <c r="J3" s="133"/>
      <c r="K3" s="133"/>
      <c r="L3" s="133"/>
      <c r="M3" s="133"/>
      <c r="N3" s="133"/>
      <c r="O3" s="133"/>
      <c r="P3" s="133"/>
      <c r="Q3" s="133"/>
      <c r="R3" s="133"/>
    </row>
    <row r="4" spans="1:19" s="78" customFormat="1" ht="40.5" customHeight="1" x14ac:dyDescent="0.35">
      <c r="A4" s="134" t="s">
        <v>28</v>
      </c>
      <c r="B4" s="134"/>
      <c r="C4" s="134"/>
      <c r="D4" s="134"/>
      <c r="E4" s="134"/>
      <c r="F4" s="134"/>
      <c r="G4" s="134"/>
      <c r="H4" s="134"/>
      <c r="I4" s="134"/>
      <c r="J4" s="134"/>
      <c r="K4" s="134"/>
      <c r="L4" s="134"/>
      <c r="M4" s="134"/>
      <c r="N4" s="134"/>
      <c r="O4" s="134"/>
      <c r="P4" s="134"/>
      <c r="Q4" s="134"/>
      <c r="R4" s="134"/>
      <c r="S4" s="82"/>
    </row>
    <row r="5" spans="1:19" x14ac:dyDescent="0.25">
      <c r="A5" s="95"/>
      <c r="B5" s="95"/>
      <c r="C5" s="95"/>
      <c r="D5" s="95"/>
      <c r="E5" s="95"/>
      <c r="F5" s="95"/>
      <c r="G5" s="95"/>
      <c r="H5" s="95"/>
      <c r="I5" s="95"/>
      <c r="J5" s="95"/>
      <c r="K5" s="96"/>
      <c r="L5" s="95"/>
      <c r="M5" s="95"/>
      <c r="N5" s="95"/>
      <c r="O5" s="95"/>
      <c r="P5" s="95"/>
      <c r="Q5" s="95"/>
      <c r="R5" s="95"/>
    </row>
    <row r="6" spans="1:19" ht="15" x14ac:dyDescent="0.3">
      <c r="C6" s="130" t="s">
        <v>29</v>
      </c>
      <c r="D6" s="130"/>
      <c r="E6" s="130"/>
      <c r="F6" s="130"/>
      <c r="G6" s="130"/>
      <c r="H6" s="130"/>
      <c r="I6" s="130"/>
      <c r="J6" s="130"/>
      <c r="L6" s="131" t="s">
        <v>30</v>
      </c>
      <c r="M6" s="131"/>
      <c r="N6" s="131"/>
      <c r="O6" s="131"/>
      <c r="P6" s="131"/>
      <c r="Q6" s="131"/>
      <c r="R6" s="131"/>
    </row>
    <row r="7" spans="1:19" ht="25.5" customHeight="1" x14ac:dyDescent="0.25">
      <c r="A7" s="1"/>
      <c r="B7" s="1"/>
      <c r="C7" s="73"/>
      <c r="D7" s="109"/>
      <c r="E7" s="132" t="s">
        <v>31</v>
      </c>
      <c r="F7" s="132"/>
      <c r="G7" s="109"/>
      <c r="H7" s="74"/>
      <c r="I7" s="109"/>
      <c r="J7" s="74"/>
      <c r="K7" s="83"/>
      <c r="L7" s="73"/>
      <c r="M7" s="109"/>
      <c r="N7" s="132" t="s">
        <v>31</v>
      </c>
      <c r="O7" s="132"/>
      <c r="P7" s="74"/>
      <c r="Q7" s="109"/>
      <c r="R7" s="74"/>
    </row>
    <row r="8" spans="1:19" ht="41" customHeight="1" thickBot="1" x14ac:dyDescent="0.35">
      <c r="A8" s="35"/>
      <c r="B8" s="35"/>
      <c r="C8" s="76" t="s">
        <v>32</v>
      </c>
      <c r="D8" s="76" t="s">
        <v>33</v>
      </c>
      <c r="E8" s="76" t="s">
        <v>34</v>
      </c>
      <c r="F8" s="76" t="s">
        <v>35</v>
      </c>
      <c r="G8" s="76" t="s">
        <v>36</v>
      </c>
      <c r="H8" s="75" t="s">
        <v>37</v>
      </c>
      <c r="I8" s="76" t="s">
        <v>38</v>
      </c>
      <c r="J8" s="75" t="s">
        <v>39</v>
      </c>
      <c r="K8" s="84"/>
      <c r="L8" s="76" t="s">
        <v>32</v>
      </c>
      <c r="M8" s="76" t="s">
        <v>33</v>
      </c>
      <c r="N8" s="76" t="s">
        <v>34</v>
      </c>
      <c r="O8" s="76" t="s">
        <v>35</v>
      </c>
      <c r="P8" s="75" t="s">
        <v>37</v>
      </c>
      <c r="Q8" s="76" t="s">
        <v>38</v>
      </c>
      <c r="R8" s="75" t="s">
        <v>39</v>
      </c>
    </row>
    <row r="9" spans="1:19" ht="17.25" customHeight="1" x14ac:dyDescent="0.3">
      <c r="A9" s="7" t="s">
        <v>661</v>
      </c>
      <c r="B9" s="6" t="s">
        <v>662</v>
      </c>
      <c r="C9" s="10"/>
      <c r="D9" s="10"/>
      <c r="E9" s="10"/>
      <c r="F9" s="10"/>
      <c r="G9" s="10"/>
      <c r="H9" s="10"/>
      <c r="I9" s="10"/>
      <c r="J9" s="10"/>
      <c r="K9" s="18"/>
      <c r="L9" s="10"/>
      <c r="M9" s="10"/>
      <c r="N9" s="10"/>
      <c r="O9" s="10"/>
      <c r="P9" s="10"/>
      <c r="Q9" s="10"/>
      <c r="R9" s="10"/>
      <c r="S9" s="87"/>
    </row>
    <row r="10" spans="1:19" ht="15" x14ac:dyDescent="0.3">
      <c r="A10" s="29"/>
      <c r="B10" s="48" t="s">
        <v>44</v>
      </c>
      <c r="C10" s="14">
        <v>148</v>
      </c>
      <c r="D10" s="14">
        <v>13</v>
      </c>
      <c r="E10" s="8" t="s">
        <v>43</v>
      </c>
      <c r="F10" s="14">
        <v>28</v>
      </c>
      <c r="G10" s="8" t="s">
        <v>43</v>
      </c>
      <c r="H10" s="9">
        <f>SUM(C10:G10)</f>
        <v>189</v>
      </c>
      <c r="I10" s="8" t="s">
        <v>43</v>
      </c>
      <c r="J10" s="9">
        <f t="shared" ref="J10:J16" si="0">SUM(H10:I10)</f>
        <v>189</v>
      </c>
      <c r="K10" s="18"/>
      <c r="L10" s="14">
        <v>437</v>
      </c>
      <c r="M10" s="14">
        <v>0</v>
      </c>
      <c r="N10" s="8" t="s">
        <v>43</v>
      </c>
      <c r="O10" s="14">
        <v>54</v>
      </c>
      <c r="P10" s="9">
        <f>SUM(L10:O10)</f>
        <v>491</v>
      </c>
      <c r="Q10" s="8" t="s">
        <v>43</v>
      </c>
      <c r="R10" s="9">
        <f t="shared" ref="R10:R16" si="1">SUM(P10:Q10)</f>
        <v>491</v>
      </c>
      <c r="S10" s="18"/>
    </row>
    <row r="11" spans="1:19" ht="15" x14ac:dyDescent="0.3">
      <c r="A11" s="29"/>
      <c r="B11" s="48" t="s">
        <v>688</v>
      </c>
      <c r="C11" s="70">
        <v>31</v>
      </c>
      <c r="D11" s="70">
        <v>72</v>
      </c>
      <c r="E11" s="8" t="s">
        <v>43</v>
      </c>
      <c r="F11" s="70">
        <v>0</v>
      </c>
      <c r="G11" s="8" t="s">
        <v>43</v>
      </c>
      <c r="H11" s="9">
        <f t="shared" ref="H11:H15" si="2">SUM(C11:G11)</f>
        <v>103</v>
      </c>
      <c r="I11" s="8" t="s">
        <v>43</v>
      </c>
      <c r="J11" s="9">
        <f t="shared" si="0"/>
        <v>103</v>
      </c>
      <c r="K11" s="18"/>
      <c r="L11" s="70">
        <v>0</v>
      </c>
      <c r="M11" s="70">
        <v>124</v>
      </c>
      <c r="N11" s="8" t="s">
        <v>43</v>
      </c>
      <c r="O11" s="70">
        <v>10</v>
      </c>
      <c r="P11" s="9">
        <f t="shared" ref="P11:P16" si="3">SUM(L11:O11)</f>
        <v>134</v>
      </c>
      <c r="Q11" s="8" t="s">
        <v>43</v>
      </c>
      <c r="R11" s="9">
        <f t="shared" si="1"/>
        <v>134</v>
      </c>
      <c r="S11" s="87"/>
    </row>
    <row r="12" spans="1:19" ht="15" x14ac:dyDescent="0.3">
      <c r="A12" s="29"/>
      <c r="B12" s="48" t="s">
        <v>689</v>
      </c>
      <c r="C12" s="32" t="s">
        <v>43</v>
      </c>
      <c r="D12" s="70">
        <v>0</v>
      </c>
      <c r="E12" s="70">
        <v>116</v>
      </c>
      <c r="F12" s="70">
        <v>0</v>
      </c>
      <c r="G12" s="8" t="s">
        <v>43</v>
      </c>
      <c r="H12" s="9">
        <f t="shared" si="2"/>
        <v>116</v>
      </c>
      <c r="I12" s="70">
        <v>234</v>
      </c>
      <c r="J12" s="9">
        <f t="shared" si="0"/>
        <v>350</v>
      </c>
      <c r="K12" s="18"/>
      <c r="L12" s="8" t="s">
        <v>43</v>
      </c>
      <c r="M12" s="14">
        <v>0</v>
      </c>
      <c r="N12" s="14">
        <v>0</v>
      </c>
      <c r="O12" s="14">
        <v>0</v>
      </c>
      <c r="P12" s="9">
        <f t="shared" si="3"/>
        <v>0</v>
      </c>
      <c r="Q12" s="14">
        <v>0</v>
      </c>
      <c r="R12" s="9">
        <f t="shared" si="1"/>
        <v>0</v>
      </c>
      <c r="S12" s="18"/>
    </row>
    <row r="13" spans="1:19" ht="15" x14ac:dyDescent="0.3">
      <c r="A13" s="29"/>
      <c r="B13" s="48" t="s">
        <v>45</v>
      </c>
      <c r="C13" s="70">
        <v>32</v>
      </c>
      <c r="D13" s="70">
        <v>0</v>
      </c>
      <c r="E13" s="8" t="s">
        <v>43</v>
      </c>
      <c r="F13" s="8" t="s">
        <v>43</v>
      </c>
      <c r="G13" s="8" t="s">
        <v>43</v>
      </c>
      <c r="H13" s="9">
        <f t="shared" si="2"/>
        <v>32</v>
      </c>
      <c r="I13" s="8" t="s">
        <v>43</v>
      </c>
      <c r="J13" s="9">
        <f t="shared" si="0"/>
        <v>32</v>
      </c>
      <c r="K13" s="18"/>
      <c r="L13" s="70">
        <v>8</v>
      </c>
      <c r="M13" s="70">
        <v>0</v>
      </c>
      <c r="N13" s="8" t="s">
        <v>43</v>
      </c>
      <c r="O13" s="8" t="s">
        <v>43</v>
      </c>
      <c r="P13" s="9">
        <f t="shared" si="3"/>
        <v>8</v>
      </c>
      <c r="Q13" s="8" t="s">
        <v>43</v>
      </c>
      <c r="R13" s="9">
        <f t="shared" si="1"/>
        <v>8</v>
      </c>
      <c r="S13" s="87"/>
    </row>
    <row r="14" spans="1:19" ht="15" x14ac:dyDescent="0.3">
      <c r="A14" s="29"/>
      <c r="B14" s="48" t="s">
        <v>690</v>
      </c>
      <c r="C14" s="14">
        <v>3084</v>
      </c>
      <c r="D14" s="70">
        <v>375</v>
      </c>
      <c r="E14" s="8" t="s">
        <v>43</v>
      </c>
      <c r="F14" s="14">
        <v>2106</v>
      </c>
      <c r="G14" s="14">
        <v>2293</v>
      </c>
      <c r="H14" s="9">
        <f t="shared" si="2"/>
        <v>7858</v>
      </c>
      <c r="I14" s="8" t="s">
        <v>43</v>
      </c>
      <c r="J14" s="9">
        <f t="shared" si="0"/>
        <v>7858</v>
      </c>
      <c r="K14" s="18"/>
      <c r="L14" s="70">
        <v>3681</v>
      </c>
      <c r="M14" s="70">
        <v>426</v>
      </c>
      <c r="N14" s="8" t="s">
        <v>43</v>
      </c>
      <c r="O14" s="70">
        <v>2601</v>
      </c>
      <c r="P14" s="9">
        <f t="shared" si="3"/>
        <v>6708</v>
      </c>
      <c r="Q14" s="8" t="s">
        <v>43</v>
      </c>
      <c r="R14" s="9">
        <f t="shared" si="1"/>
        <v>6708</v>
      </c>
      <c r="S14" s="18"/>
    </row>
    <row r="15" spans="1:19" ht="15" x14ac:dyDescent="0.3">
      <c r="A15" s="29"/>
      <c r="B15" s="48" t="s">
        <v>693</v>
      </c>
      <c r="C15" s="8" t="s">
        <v>43</v>
      </c>
      <c r="D15" s="14">
        <v>81</v>
      </c>
      <c r="E15" s="70">
        <v>0</v>
      </c>
      <c r="F15" s="14">
        <v>365</v>
      </c>
      <c r="G15" s="8" t="s">
        <v>43</v>
      </c>
      <c r="H15" s="9">
        <f t="shared" si="2"/>
        <v>446</v>
      </c>
      <c r="I15" s="14">
        <v>1331</v>
      </c>
      <c r="J15" s="9">
        <f t="shared" si="0"/>
        <v>1777</v>
      </c>
      <c r="K15" s="18"/>
      <c r="L15" s="8" t="s">
        <v>43</v>
      </c>
      <c r="M15" s="14">
        <v>56</v>
      </c>
      <c r="N15" s="70">
        <v>0</v>
      </c>
      <c r="O15" s="14">
        <v>77</v>
      </c>
      <c r="P15" s="9">
        <f t="shared" si="3"/>
        <v>133</v>
      </c>
      <c r="Q15" s="14">
        <v>1227</v>
      </c>
      <c r="R15" s="9">
        <f t="shared" si="1"/>
        <v>1360</v>
      </c>
      <c r="S15" s="87"/>
    </row>
    <row r="16" spans="1:19" ht="15" x14ac:dyDescent="0.3">
      <c r="A16" s="29"/>
      <c r="B16" s="48" t="s">
        <v>695</v>
      </c>
      <c r="C16" s="8" t="s">
        <v>43</v>
      </c>
      <c r="D16" s="14">
        <v>0</v>
      </c>
      <c r="E16" s="70">
        <v>131</v>
      </c>
      <c r="F16" s="14">
        <v>22</v>
      </c>
      <c r="G16" s="8" t="s">
        <v>43</v>
      </c>
      <c r="H16" s="9">
        <f>SUM(C16:G16)</f>
        <v>153</v>
      </c>
      <c r="I16" s="14">
        <v>851</v>
      </c>
      <c r="J16" s="9">
        <f t="shared" si="0"/>
        <v>1004</v>
      </c>
      <c r="K16" s="18"/>
      <c r="L16" s="8" t="s">
        <v>43</v>
      </c>
      <c r="M16" s="14">
        <v>11</v>
      </c>
      <c r="N16" s="70">
        <v>20</v>
      </c>
      <c r="O16" s="14">
        <v>107</v>
      </c>
      <c r="P16" s="9">
        <f t="shared" si="3"/>
        <v>138</v>
      </c>
      <c r="Q16" s="14">
        <v>2519</v>
      </c>
      <c r="R16" s="9">
        <f t="shared" si="1"/>
        <v>2657</v>
      </c>
      <c r="S16" s="87"/>
    </row>
    <row r="17" spans="1:19" ht="15.5" thickBot="1" x14ac:dyDescent="0.35">
      <c r="A17" s="39"/>
      <c r="B17" s="36" t="s">
        <v>663</v>
      </c>
      <c r="C17" s="37">
        <f t="shared" ref="C17:J17" si="4">SUM(C10:C16)</f>
        <v>3295</v>
      </c>
      <c r="D17" s="37">
        <f t="shared" si="4"/>
        <v>541</v>
      </c>
      <c r="E17" s="37">
        <f t="shared" si="4"/>
        <v>247</v>
      </c>
      <c r="F17" s="37">
        <f t="shared" si="4"/>
        <v>2521</v>
      </c>
      <c r="G17" s="37">
        <f t="shared" si="4"/>
        <v>2293</v>
      </c>
      <c r="H17" s="37">
        <f t="shared" si="4"/>
        <v>8897</v>
      </c>
      <c r="I17" s="37">
        <f t="shared" si="4"/>
        <v>2416</v>
      </c>
      <c r="J17" s="37">
        <f t="shared" si="4"/>
        <v>11313</v>
      </c>
      <c r="K17" s="97"/>
      <c r="L17" s="37">
        <f t="shared" ref="L17:R17" si="5">SUM(L10:L16)</f>
        <v>4126</v>
      </c>
      <c r="M17" s="37">
        <f t="shared" si="5"/>
        <v>617</v>
      </c>
      <c r="N17" s="37">
        <f t="shared" si="5"/>
        <v>20</v>
      </c>
      <c r="O17" s="37">
        <f t="shared" si="5"/>
        <v>2849</v>
      </c>
      <c r="P17" s="37">
        <f t="shared" si="5"/>
        <v>7612</v>
      </c>
      <c r="Q17" s="37">
        <f t="shared" si="5"/>
        <v>3746</v>
      </c>
      <c r="R17" s="37">
        <f t="shared" si="5"/>
        <v>11358</v>
      </c>
      <c r="S17" s="18"/>
    </row>
    <row r="18" spans="1:19" ht="15" x14ac:dyDescent="0.3">
      <c r="A18" s="29"/>
      <c r="B18" s="2"/>
      <c r="C18" s="111"/>
      <c r="D18" s="111"/>
      <c r="E18" s="111"/>
      <c r="F18" s="111"/>
      <c r="G18" s="111"/>
      <c r="H18" s="111"/>
      <c r="I18" s="111"/>
      <c r="J18" s="111"/>
      <c r="K18" s="18"/>
      <c r="L18" s="110"/>
      <c r="M18" s="110"/>
      <c r="N18" s="9"/>
      <c r="O18" s="110"/>
      <c r="P18" s="111"/>
      <c r="Q18" s="9"/>
      <c r="R18" s="9"/>
      <c r="S18" s="18"/>
    </row>
    <row r="19" spans="1:19" ht="17.25" customHeight="1" x14ac:dyDescent="0.3">
      <c r="A19" s="7" t="s">
        <v>40</v>
      </c>
      <c r="B19" s="6" t="s">
        <v>41</v>
      </c>
      <c r="C19" s="10"/>
      <c r="D19" s="10"/>
      <c r="E19" s="10"/>
      <c r="F19" s="10"/>
      <c r="G19" s="10"/>
      <c r="H19" s="10"/>
      <c r="I19" s="10"/>
      <c r="J19" s="10"/>
      <c r="K19" s="18"/>
      <c r="L19" s="10"/>
      <c r="M19" s="10"/>
      <c r="N19" s="10"/>
      <c r="O19" s="10"/>
      <c r="P19" s="10"/>
      <c r="Q19" s="10"/>
      <c r="R19" s="10"/>
      <c r="S19" s="87"/>
    </row>
    <row r="20" spans="1:19" ht="15" x14ac:dyDescent="0.3">
      <c r="A20" s="29"/>
      <c r="B20" s="48" t="s">
        <v>42</v>
      </c>
      <c r="C20" s="14">
        <v>0</v>
      </c>
      <c r="D20" s="70">
        <v>0</v>
      </c>
      <c r="E20" s="8" t="s">
        <v>43</v>
      </c>
      <c r="F20" s="14">
        <v>0</v>
      </c>
      <c r="G20" s="8" t="s">
        <v>43</v>
      </c>
      <c r="H20" s="9">
        <f>SUM(C20:G20)</f>
        <v>0</v>
      </c>
      <c r="I20" s="8" t="s">
        <v>43</v>
      </c>
      <c r="J20" s="9">
        <f t="shared" ref="J20:J28" si="6">SUM(H20:I20)</f>
        <v>0</v>
      </c>
      <c r="K20" s="18"/>
      <c r="L20" s="14">
        <v>22</v>
      </c>
      <c r="M20" s="70">
        <v>0</v>
      </c>
      <c r="N20" s="8" t="s">
        <v>43</v>
      </c>
      <c r="O20" s="14">
        <v>0</v>
      </c>
      <c r="P20" s="9">
        <f>SUM(L20:O20)</f>
        <v>22</v>
      </c>
      <c r="Q20" s="8" t="s">
        <v>43</v>
      </c>
      <c r="R20" s="9">
        <f>SUM(P20:Q20)</f>
        <v>22</v>
      </c>
      <c r="S20" s="18"/>
    </row>
    <row r="21" spans="1:19" ht="15" x14ac:dyDescent="0.3">
      <c r="A21" s="29"/>
      <c r="B21" s="48" t="s">
        <v>44</v>
      </c>
      <c r="C21" s="14">
        <v>332</v>
      </c>
      <c r="D21" s="14">
        <v>0</v>
      </c>
      <c r="E21" s="8" t="s">
        <v>43</v>
      </c>
      <c r="F21" s="14">
        <v>26</v>
      </c>
      <c r="G21" s="8" t="s">
        <v>43</v>
      </c>
      <c r="H21" s="9">
        <f>SUM(C21:G21)</f>
        <v>358</v>
      </c>
      <c r="I21" s="8" t="s">
        <v>43</v>
      </c>
      <c r="J21" s="9">
        <f t="shared" si="6"/>
        <v>358</v>
      </c>
      <c r="K21" s="18"/>
      <c r="L21" s="14">
        <v>1707</v>
      </c>
      <c r="M21" s="14">
        <v>13</v>
      </c>
      <c r="N21" s="8" t="s">
        <v>43</v>
      </c>
      <c r="O21" s="14">
        <v>342</v>
      </c>
      <c r="P21" s="9">
        <f>SUM(L21:O21)</f>
        <v>2062</v>
      </c>
      <c r="Q21" s="8" t="s">
        <v>43</v>
      </c>
      <c r="R21" s="9">
        <f t="shared" ref="R21:R28" si="7">SUM(P21:Q21)</f>
        <v>2062</v>
      </c>
      <c r="S21" s="18"/>
    </row>
    <row r="22" spans="1:19" ht="15" x14ac:dyDescent="0.3">
      <c r="A22" s="29"/>
      <c r="B22" s="48" t="s">
        <v>696</v>
      </c>
      <c r="C22" s="8" t="s">
        <v>43</v>
      </c>
      <c r="D22" s="8" t="s">
        <v>43</v>
      </c>
      <c r="E22" s="8" t="s">
        <v>43</v>
      </c>
      <c r="F22" s="8" t="s">
        <v>43</v>
      </c>
      <c r="G22" s="8" t="s">
        <v>43</v>
      </c>
      <c r="H22" s="8" t="s">
        <v>43</v>
      </c>
      <c r="I22" s="70">
        <v>0</v>
      </c>
      <c r="J22" s="9">
        <f t="shared" si="6"/>
        <v>0</v>
      </c>
      <c r="K22" s="18"/>
      <c r="L22" s="8" t="s">
        <v>43</v>
      </c>
      <c r="M22" s="8" t="s">
        <v>43</v>
      </c>
      <c r="N22" s="8" t="s">
        <v>43</v>
      </c>
      <c r="O22" s="8" t="s">
        <v>43</v>
      </c>
      <c r="P22" s="8" t="s">
        <v>43</v>
      </c>
      <c r="Q22" s="70">
        <v>388</v>
      </c>
      <c r="R22" s="9">
        <f t="shared" si="7"/>
        <v>388</v>
      </c>
      <c r="S22" s="87"/>
    </row>
    <row r="23" spans="1:19" ht="15" x14ac:dyDescent="0.3">
      <c r="A23" s="29"/>
      <c r="B23" s="48" t="s">
        <v>688</v>
      </c>
      <c r="C23" s="70">
        <v>152</v>
      </c>
      <c r="D23" s="70">
        <v>30</v>
      </c>
      <c r="E23" s="8" t="s">
        <v>43</v>
      </c>
      <c r="F23" s="70">
        <v>64</v>
      </c>
      <c r="G23" s="8" t="s">
        <v>43</v>
      </c>
      <c r="H23" s="9">
        <f t="shared" ref="H23:H27" si="8">SUM(C23:G23)</f>
        <v>246</v>
      </c>
      <c r="I23" s="8" t="s">
        <v>43</v>
      </c>
      <c r="J23" s="9">
        <f t="shared" si="6"/>
        <v>246</v>
      </c>
      <c r="K23" s="18"/>
      <c r="L23" s="70">
        <v>73</v>
      </c>
      <c r="M23" s="70">
        <v>0</v>
      </c>
      <c r="N23" s="8" t="s">
        <v>43</v>
      </c>
      <c r="O23" s="70">
        <v>0</v>
      </c>
      <c r="P23" s="9">
        <f t="shared" ref="P23:P28" si="9">SUM(L23:O23)</f>
        <v>73</v>
      </c>
      <c r="Q23" s="8" t="s">
        <v>43</v>
      </c>
      <c r="R23" s="9">
        <f t="shared" si="7"/>
        <v>73</v>
      </c>
      <c r="S23" s="87"/>
    </row>
    <row r="24" spans="1:19" ht="15" x14ac:dyDescent="0.3">
      <c r="A24" s="29"/>
      <c r="B24" s="48" t="s">
        <v>697</v>
      </c>
      <c r="C24" s="32" t="s">
        <v>43</v>
      </c>
      <c r="D24" s="70">
        <v>0</v>
      </c>
      <c r="E24" s="70">
        <v>0</v>
      </c>
      <c r="F24" s="70">
        <v>0</v>
      </c>
      <c r="G24" s="8" t="s">
        <v>43</v>
      </c>
      <c r="H24" s="9">
        <f t="shared" si="8"/>
        <v>0</v>
      </c>
      <c r="I24" s="70">
        <v>0</v>
      </c>
      <c r="J24" s="9">
        <f t="shared" si="6"/>
        <v>0</v>
      </c>
      <c r="K24" s="18"/>
      <c r="L24" s="8" t="s">
        <v>43</v>
      </c>
      <c r="M24" s="14">
        <v>0</v>
      </c>
      <c r="N24" s="14">
        <v>0</v>
      </c>
      <c r="O24" s="14">
        <v>0</v>
      </c>
      <c r="P24" s="9">
        <f t="shared" si="9"/>
        <v>0</v>
      </c>
      <c r="Q24" s="14">
        <v>89</v>
      </c>
      <c r="R24" s="9">
        <f t="shared" si="7"/>
        <v>89</v>
      </c>
      <c r="S24" s="18"/>
    </row>
    <row r="25" spans="1:19" ht="15" x14ac:dyDescent="0.3">
      <c r="A25" s="29"/>
      <c r="B25" s="48" t="s">
        <v>45</v>
      </c>
      <c r="C25" s="70">
        <v>0</v>
      </c>
      <c r="D25" s="70">
        <v>0</v>
      </c>
      <c r="E25" s="8" t="s">
        <v>43</v>
      </c>
      <c r="F25" s="8" t="s">
        <v>43</v>
      </c>
      <c r="G25" s="8" t="s">
        <v>43</v>
      </c>
      <c r="H25" s="9">
        <f t="shared" si="8"/>
        <v>0</v>
      </c>
      <c r="I25" s="8" t="s">
        <v>43</v>
      </c>
      <c r="J25" s="9">
        <f t="shared" si="6"/>
        <v>0</v>
      </c>
      <c r="K25" s="18"/>
      <c r="L25" s="70">
        <v>69</v>
      </c>
      <c r="M25" s="70">
        <v>0</v>
      </c>
      <c r="N25" s="8" t="s">
        <v>43</v>
      </c>
      <c r="O25" s="8" t="s">
        <v>43</v>
      </c>
      <c r="P25" s="9">
        <f t="shared" si="9"/>
        <v>69</v>
      </c>
      <c r="Q25" s="8" t="s">
        <v>43</v>
      </c>
      <c r="R25" s="9">
        <f t="shared" si="7"/>
        <v>69</v>
      </c>
      <c r="S25" s="87"/>
    </row>
    <row r="26" spans="1:19" ht="15" x14ac:dyDescent="0.3">
      <c r="A26" s="29"/>
      <c r="B26" s="48" t="s">
        <v>690</v>
      </c>
      <c r="C26" s="14">
        <v>4856</v>
      </c>
      <c r="D26" s="70">
        <v>532</v>
      </c>
      <c r="E26" s="8" t="s">
        <v>43</v>
      </c>
      <c r="F26" s="14">
        <v>3456</v>
      </c>
      <c r="G26" s="14">
        <v>2896</v>
      </c>
      <c r="H26" s="9">
        <f t="shared" si="8"/>
        <v>11740</v>
      </c>
      <c r="I26" s="8" t="s">
        <v>43</v>
      </c>
      <c r="J26" s="9">
        <f t="shared" si="6"/>
        <v>11740</v>
      </c>
      <c r="K26" s="18"/>
      <c r="L26" s="70">
        <v>4534</v>
      </c>
      <c r="M26" s="70">
        <v>325</v>
      </c>
      <c r="N26" s="8" t="s">
        <v>43</v>
      </c>
      <c r="O26" s="70">
        <v>2778</v>
      </c>
      <c r="P26" s="9">
        <f t="shared" si="9"/>
        <v>7637</v>
      </c>
      <c r="Q26" s="8" t="s">
        <v>43</v>
      </c>
      <c r="R26" s="9">
        <f t="shared" si="7"/>
        <v>7637</v>
      </c>
      <c r="S26" s="18"/>
    </row>
    <row r="27" spans="1:19" ht="15" x14ac:dyDescent="0.3">
      <c r="A27" s="29"/>
      <c r="B27" s="48" t="s">
        <v>693</v>
      </c>
      <c r="C27" s="8" t="s">
        <v>43</v>
      </c>
      <c r="D27" s="14">
        <v>172</v>
      </c>
      <c r="E27" s="70">
        <v>22</v>
      </c>
      <c r="F27" s="14">
        <v>470</v>
      </c>
      <c r="G27" s="8" t="s">
        <v>43</v>
      </c>
      <c r="H27" s="9">
        <f t="shared" si="8"/>
        <v>664</v>
      </c>
      <c r="I27" s="14">
        <v>2995</v>
      </c>
      <c r="J27" s="9">
        <f t="shared" si="6"/>
        <v>3659</v>
      </c>
      <c r="K27" s="18"/>
      <c r="L27" s="8" t="s">
        <v>43</v>
      </c>
      <c r="M27" s="14">
        <v>163</v>
      </c>
      <c r="N27" s="70">
        <v>11</v>
      </c>
      <c r="O27" s="14">
        <v>102</v>
      </c>
      <c r="P27" s="9">
        <f t="shared" si="9"/>
        <v>276</v>
      </c>
      <c r="Q27" s="14">
        <v>2370</v>
      </c>
      <c r="R27" s="9">
        <f t="shared" si="7"/>
        <v>2646</v>
      </c>
      <c r="S27" s="87"/>
    </row>
    <row r="28" spans="1:19" ht="15" x14ac:dyDescent="0.3">
      <c r="A28" s="29"/>
      <c r="B28" s="48" t="s">
        <v>695</v>
      </c>
      <c r="C28" s="8" t="s">
        <v>43</v>
      </c>
      <c r="D28" s="14">
        <v>0</v>
      </c>
      <c r="E28" s="70">
        <v>28</v>
      </c>
      <c r="F28" s="14">
        <v>133</v>
      </c>
      <c r="G28" s="8" t="s">
        <v>43</v>
      </c>
      <c r="H28" s="9">
        <f>SUM(C28:G28)</f>
        <v>161</v>
      </c>
      <c r="I28" s="14">
        <v>2057</v>
      </c>
      <c r="J28" s="9">
        <f t="shared" si="6"/>
        <v>2218</v>
      </c>
      <c r="K28" s="18"/>
      <c r="L28" s="8" t="s">
        <v>43</v>
      </c>
      <c r="M28" s="14">
        <v>61</v>
      </c>
      <c r="N28" s="70">
        <v>16</v>
      </c>
      <c r="O28" s="14">
        <v>140</v>
      </c>
      <c r="P28" s="9">
        <f t="shared" si="9"/>
        <v>217</v>
      </c>
      <c r="Q28" s="14">
        <v>1843</v>
      </c>
      <c r="R28" s="9">
        <f t="shared" si="7"/>
        <v>2060</v>
      </c>
      <c r="S28" s="87"/>
    </row>
    <row r="29" spans="1:19" ht="15" x14ac:dyDescent="0.3">
      <c r="A29" s="29"/>
      <c r="B29" s="2" t="s">
        <v>46</v>
      </c>
      <c r="C29" s="9">
        <f t="shared" ref="C29:J29" si="10">SUM(C20:C28)</f>
        <v>5340</v>
      </c>
      <c r="D29" s="9">
        <f t="shared" si="10"/>
        <v>734</v>
      </c>
      <c r="E29" s="9">
        <f t="shared" si="10"/>
        <v>50</v>
      </c>
      <c r="F29" s="9">
        <f t="shared" si="10"/>
        <v>4149</v>
      </c>
      <c r="G29" s="9">
        <f t="shared" si="10"/>
        <v>2896</v>
      </c>
      <c r="H29" s="9">
        <f t="shared" si="10"/>
        <v>13169</v>
      </c>
      <c r="I29" s="9">
        <f t="shared" si="10"/>
        <v>5052</v>
      </c>
      <c r="J29" s="9">
        <f t="shared" si="10"/>
        <v>18221</v>
      </c>
      <c r="K29" s="38"/>
      <c r="L29" s="9">
        <f t="shared" ref="L29:R29" si="11">SUM(L20:L28)</f>
        <v>6405</v>
      </c>
      <c r="M29" s="9">
        <f t="shared" si="11"/>
        <v>562</v>
      </c>
      <c r="N29" s="9">
        <f t="shared" si="11"/>
        <v>27</v>
      </c>
      <c r="O29" s="9">
        <f t="shared" si="11"/>
        <v>3362</v>
      </c>
      <c r="P29" s="9">
        <f t="shared" si="11"/>
        <v>10356</v>
      </c>
      <c r="Q29" s="9">
        <f t="shared" si="11"/>
        <v>4690</v>
      </c>
      <c r="R29" s="9">
        <f t="shared" si="11"/>
        <v>15046</v>
      </c>
      <c r="S29" s="18"/>
    </row>
    <row r="30" spans="1:19" x14ac:dyDescent="0.25">
      <c r="A30" s="29"/>
      <c r="B30" s="29"/>
      <c r="C30" s="29"/>
      <c r="D30" s="29"/>
      <c r="E30" s="29"/>
      <c r="F30" s="29"/>
      <c r="G30" s="29"/>
      <c r="H30" s="29"/>
      <c r="I30" s="29"/>
      <c r="J30" s="29"/>
      <c r="K30" s="104"/>
      <c r="L30" s="29"/>
      <c r="M30" s="29"/>
      <c r="N30" s="29"/>
      <c r="O30" s="29"/>
      <c r="P30" s="29"/>
      <c r="Q30" s="29"/>
      <c r="R30" s="29"/>
    </row>
    <row r="31" spans="1:19" ht="17.25" customHeight="1" x14ac:dyDescent="0.3">
      <c r="A31" s="7"/>
      <c r="B31" s="6" t="s">
        <v>47</v>
      </c>
      <c r="C31" s="10"/>
      <c r="D31" s="10"/>
      <c r="E31" s="10"/>
      <c r="F31" s="10"/>
      <c r="G31" s="10"/>
      <c r="H31" s="10"/>
      <c r="I31" s="10"/>
      <c r="J31" s="10"/>
      <c r="K31" s="18"/>
      <c r="L31" s="10"/>
      <c r="M31" s="10"/>
      <c r="N31" s="10"/>
      <c r="O31" s="10"/>
      <c r="P31" s="10"/>
      <c r="Q31" s="10"/>
      <c r="R31" s="10"/>
      <c r="S31" s="87"/>
    </row>
    <row r="32" spans="1:19" ht="15" x14ac:dyDescent="0.3">
      <c r="A32" s="29"/>
      <c r="B32" s="48" t="s">
        <v>42</v>
      </c>
      <c r="C32" s="14">
        <v>0</v>
      </c>
      <c r="D32" s="70">
        <v>0</v>
      </c>
      <c r="E32" s="8" t="s">
        <v>43</v>
      </c>
      <c r="F32" s="14">
        <v>0</v>
      </c>
      <c r="G32" s="8" t="s">
        <v>43</v>
      </c>
      <c r="H32" s="9">
        <f>SUM(C32:G32)</f>
        <v>0</v>
      </c>
      <c r="I32" s="8" t="s">
        <v>43</v>
      </c>
      <c r="J32" s="9">
        <f t="shared" ref="J32:J40" si="12">SUM(H32:I32)</f>
        <v>0</v>
      </c>
      <c r="K32" s="18"/>
      <c r="L32" s="14">
        <v>0</v>
      </c>
      <c r="M32" s="70">
        <v>0</v>
      </c>
      <c r="N32" s="8" t="s">
        <v>43</v>
      </c>
      <c r="O32" s="14">
        <v>0</v>
      </c>
      <c r="P32" s="9">
        <f>SUM(L32:O32)</f>
        <v>0</v>
      </c>
      <c r="Q32" s="8" t="s">
        <v>43</v>
      </c>
      <c r="R32" s="9">
        <f>SUM(P32:Q32)</f>
        <v>0</v>
      </c>
      <c r="S32" s="18"/>
    </row>
    <row r="33" spans="1:19" ht="15" x14ac:dyDescent="0.3">
      <c r="A33" s="29"/>
      <c r="B33" s="48" t="s">
        <v>44</v>
      </c>
      <c r="C33" s="14">
        <v>235</v>
      </c>
      <c r="D33" s="14">
        <v>3</v>
      </c>
      <c r="E33" s="8" t="s">
        <v>43</v>
      </c>
      <c r="F33" s="14">
        <v>61</v>
      </c>
      <c r="G33" s="8" t="s">
        <v>43</v>
      </c>
      <c r="H33" s="9">
        <f>SUM(C33:G33)</f>
        <v>299</v>
      </c>
      <c r="I33" s="8" t="s">
        <v>43</v>
      </c>
      <c r="J33" s="9">
        <f t="shared" si="12"/>
        <v>299</v>
      </c>
      <c r="K33" s="18"/>
      <c r="L33" s="14">
        <v>1300</v>
      </c>
      <c r="M33" s="14">
        <v>1</v>
      </c>
      <c r="N33" s="8" t="s">
        <v>43</v>
      </c>
      <c r="O33" s="14">
        <v>316</v>
      </c>
      <c r="P33" s="9">
        <f>SUM(L33:O33)</f>
        <v>1617</v>
      </c>
      <c r="Q33" s="8" t="s">
        <v>43</v>
      </c>
      <c r="R33" s="9">
        <f t="shared" ref="R33:R40" si="13">SUM(P33:Q33)</f>
        <v>1617</v>
      </c>
      <c r="S33" s="18"/>
    </row>
    <row r="34" spans="1:19" ht="15" x14ac:dyDescent="0.3">
      <c r="A34" s="29"/>
      <c r="B34" s="48" t="s">
        <v>696</v>
      </c>
      <c r="C34" s="8" t="s">
        <v>43</v>
      </c>
      <c r="D34" s="8" t="s">
        <v>43</v>
      </c>
      <c r="E34" s="8" t="s">
        <v>43</v>
      </c>
      <c r="F34" s="8" t="s">
        <v>43</v>
      </c>
      <c r="G34" s="8" t="s">
        <v>43</v>
      </c>
      <c r="H34" s="8" t="s">
        <v>43</v>
      </c>
      <c r="I34" s="70">
        <v>0</v>
      </c>
      <c r="J34" s="9">
        <f t="shared" si="12"/>
        <v>0</v>
      </c>
      <c r="K34" s="18"/>
      <c r="L34" s="8" t="s">
        <v>43</v>
      </c>
      <c r="M34" s="8" t="s">
        <v>43</v>
      </c>
      <c r="N34" s="8" t="s">
        <v>43</v>
      </c>
      <c r="O34" s="8" t="s">
        <v>43</v>
      </c>
      <c r="P34" s="8" t="s">
        <v>43</v>
      </c>
      <c r="Q34" s="70">
        <v>243</v>
      </c>
      <c r="R34" s="9">
        <f t="shared" si="13"/>
        <v>243</v>
      </c>
      <c r="S34" s="87"/>
    </row>
    <row r="35" spans="1:19" ht="15" x14ac:dyDescent="0.3">
      <c r="A35" s="29"/>
      <c r="B35" s="48" t="s">
        <v>688</v>
      </c>
      <c r="C35" s="70">
        <v>225</v>
      </c>
      <c r="D35" s="70">
        <v>29</v>
      </c>
      <c r="E35" s="8" t="s">
        <v>43</v>
      </c>
      <c r="F35" s="70">
        <v>52</v>
      </c>
      <c r="G35" s="8" t="s">
        <v>43</v>
      </c>
      <c r="H35" s="9">
        <f t="shared" ref="H35:H39" si="14">SUM(C35:G35)</f>
        <v>306</v>
      </c>
      <c r="I35" s="8" t="s">
        <v>43</v>
      </c>
      <c r="J35" s="9">
        <f t="shared" si="12"/>
        <v>306</v>
      </c>
      <c r="K35" s="18"/>
      <c r="L35" s="70">
        <v>132</v>
      </c>
      <c r="M35" s="70">
        <v>53</v>
      </c>
      <c r="N35" s="8" t="s">
        <v>43</v>
      </c>
      <c r="O35" s="70">
        <v>15</v>
      </c>
      <c r="P35" s="9">
        <f t="shared" ref="P35:P40" si="15">SUM(L35:O35)</f>
        <v>200</v>
      </c>
      <c r="Q35" s="8" t="s">
        <v>43</v>
      </c>
      <c r="R35" s="9">
        <f t="shared" si="13"/>
        <v>200</v>
      </c>
      <c r="S35" s="87"/>
    </row>
    <row r="36" spans="1:19" ht="15" x14ac:dyDescent="0.3">
      <c r="A36" s="29"/>
      <c r="B36" s="48" t="s">
        <v>697</v>
      </c>
      <c r="C36" s="32" t="s">
        <v>43</v>
      </c>
      <c r="D36" s="70">
        <v>0</v>
      </c>
      <c r="E36" s="70">
        <v>0</v>
      </c>
      <c r="F36" s="70">
        <v>0</v>
      </c>
      <c r="G36" s="8" t="s">
        <v>43</v>
      </c>
      <c r="H36" s="9">
        <f t="shared" si="14"/>
        <v>0</v>
      </c>
      <c r="I36" s="70">
        <v>0</v>
      </c>
      <c r="J36" s="9">
        <f t="shared" si="12"/>
        <v>0</v>
      </c>
      <c r="K36" s="18"/>
      <c r="L36" s="8" t="s">
        <v>43</v>
      </c>
      <c r="M36" s="14">
        <v>0</v>
      </c>
      <c r="N36" s="14">
        <v>0</v>
      </c>
      <c r="O36" s="14">
        <v>0</v>
      </c>
      <c r="P36" s="9">
        <f t="shared" si="15"/>
        <v>0</v>
      </c>
      <c r="Q36" s="14">
        <v>24</v>
      </c>
      <c r="R36" s="9">
        <f t="shared" si="13"/>
        <v>24</v>
      </c>
      <c r="S36" s="18"/>
    </row>
    <row r="37" spans="1:19" ht="15" x14ac:dyDescent="0.3">
      <c r="A37" s="29"/>
      <c r="B37" s="48" t="s">
        <v>45</v>
      </c>
      <c r="C37" s="70">
        <v>229</v>
      </c>
      <c r="D37" s="70">
        <v>0</v>
      </c>
      <c r="E37" s="8" t="s">
        <v>43</v>
      </c>
      <c r="F37" s="8" t="s">
        <v>43</v>
      </c>
      <c r="G37" s="8" t="s">
        <v>43</v>
      </c>
      <c r="H37" s="9">
        <f t="shared" si="14"/>
        <v>229</v>
      </c>
      <c r="I37" s="8" t="s">
        <v>43</v>
      </c>
      <c r="J37" s="9">
        <f t="shared" si="12"/>
        <v>229</v>
      </c>
      <c r="K37" s="18"/>
      <c r="L37" s="70">
        <v>87</v>
      </c>
      <c r="M37" s="70">
        <v>0</v>
      </c>
      <c r="N37" s="8" t="s">
        <v>43</v>
      </c>
      <c r="O37" s="8" t="s">
        <v>43</v>
      </c>
      <c r="P37" s="9">
        <f t="shared" si="15"/>
        <v>87</v>
      </c>
      <c r="Q37" s="8" t="s">
        <v>43</v>
      </c>
      <c r="R37" s="9">
        <f t="shared" si="13"/>
        <v>87</v>
      </c>
      <c r="S37" s="87"/>
    </row>
    <row r="38" spans="1:19" ht="15" x14ac:dyDescent="0.3">
      <c r="A38" s="29"/>
      <c r="B38" s="48" t="s">
        <v>690</v>
      </c>
      <c r="C38" s="14">
        <v>10986</v>
      </c>
      <c r="D38" s="70">
        <v>1333</v>
      </c>
      <c r="E38" s="8" t="s">
        <v>43</v>
      </c>
      <c r="F38" s="14">
        <v>6763</v>
      </c>
      <c r="G38" s="14">
        <v>1843</v>
      </c>
      <c r="H38" s="9">
        <f t="shared" si="14"/>
        <v>20925</v>
      </c>
      <c r="I38" s="8" t="s">
        <v>43</v>
      </c>
      <c r="J38" s="9">
        <f t="shared" si="12"/>
        <v>20925</v>
      </c>
      <c r="K38" s="18"/>
      <c r="L38" s="70">
        <v>8939</v>
      </c>
      <c r="M38" s="70">
        <v>513</v>
      </c>
      <c r="N38" s="8" t="s">
        <v>43</v>
      </c>
      <c r="O38" s="70">
        <v>5741</v>
      </c>
      <c r="P38" s="9">
        <f t="shared" si="15"/>
        <v>15193</v>
      </c>
      <c r="Q38" s="8" t="s">
        <v>43</v>
      </c>
      <c r="R38" s="9">
        <f t="shared" si="13"/>
        <v>15193</v>
      </c>
      <c r="S38" s="18"/>
    </row>
    <row r="39" spans="1:19" ht="15" x14ac:dyDescent="0.3">
      <c r="A39" s="29"/>
      <c r="B39" s="48" t="s">
        <v>693</v>
      </c>
      <c r="C39" s="8" t="s">
        <v>43</v>
      </c>
      <c r="D39" s="14">
        <v>253</v>
      </c>
      <c r="E39" s="70">
        <v>79</v>
      </c>
      <c r="F39" s="14">
        <v>418</v>
      </c>
      <c r="G39" s="8" t="s">
        <v>43</v>
      </c>
      <c r="H39" s="9">
        <f t="shared" si="14"/>
        <v>750</v>
      </c>
      <c r="I39" s="14">
        <v>4912</v>
      </c>
      <c r="J39" s="9">
        <f t="shared" si="12"/>
        <v>5662</v>
      </c>
      <c r="K39" s="18"/>
      <c r="L39" s="8" t="s">
        <v>43</v>
      </c>
      <c r="M39" s="14">
        <v>333</v>
      </c>
      <c r="N39" s="70">
        <v>42</v>
      </c>
      <c r="O39" s="14">
        <v>240</v>
      </c>
      <c r="P39" s="9">
        <f t="shared" si="15"/>
        <v>615</v>
      </c>
      <c r="Q39" s="14">
        <v>3786</v>
      </c>
      <c r="R39" s="9">
        <f t="shared" si="13"/>
        <v>4401</v>
      </c>
      <c r="S39" s="87"/>
    </row>
    <row r="40" spans="1:19" ht="15" x14ac:dyDescent="0.3">
      <c r="A40" s="29"/>
      <c r="B40" s="48" t="s">
        <v>695</v>
      </c>
      <c r="C40" s="8" t="s">
        <v>43</v>
      </c>
      <c r="D40" s="14">
        <v>47</v>
      </c>
      <c r="E40" s="70">
        <v>26</v>
      </c>
      <c r="F40" s="14">
        <v>58</v>
      </c>
      <c r="G40" s="8" t="s">
        <v>43</v>
      </c>
      <c r="H40" s="9">
        <f>SUM(C40:G40)</f>
        <v>131</v>
      </c>
      <c r="I40" s="14">
        <v>2192</v>
      </c>
      <c r="J40" s="9">
        <f t="shared" si="12"/>
        <v>2323</v>
      </c>
      <c r="K40" s="18"/>
      <c r="L40" s="8" t="s">
        <v>43</v>
      </c>
      <c r="M40" s="14">
        <v>16</v>
      </c>
      <c r="N40" s="70">
        <v>86</v>
      </c>
      <c r="O40" s="14">
        <v>91</v>
      </c>
      <c r="P40" s="9">
        <f t="shared" si="15"/>
        <v>193</v>
      </c>
      <c r="Q40" s="14">
        <v>3448</v>
      </c>
      <c r="R40" s="9">
        <f t="shared" si="13"/>
        <v>3641</v>
      </c>
      <c r="S40" s="87"/>
    </row>
    <row r="41" spans="1:19" ht="15" x14ac:dyDescent="0.3">
      <c r="A41" s="29"/>
      <c r="B41" s="2" t="s">
        <v>48</v>
      </c>
      <c r="C41" s="9">
        <f t="shared" ref="C41:J41" si="16">SUM(C32:C40)</f>
        <v>11675</v>
      </c>
      <c r="D41" s="9">
        <f t="shared" si="16"/>
        <v>1665</v>
      </c>
      <c r="E41" s="9">
        <f t="shared" si="16"/>
        <v>105</v>
      </c>
      <c r="F41" s="9">
        <f t="shared" si="16"/>
        <v>7352</v>
      </c>
      <c r="G41" s="9">
        <f t="shared" si="16"/>
        <v>1843</v>
      </c>
      <c r="H41" s="9">
        <f t="shared" si="16"/>
        <v>22640</v>
      </c>
      <c r="I41" s="9">
        <f t="shared" si="16"/>
        <v>7104</v>
      </c>
      <c r="J41" s="9">
        <f t="shared" si="16"/>
        <v>29744</v>
      </c>
      <c r="K41" s="38"/>
      <c r="L41" s="9">
        <f t="shared" ref="L41:R41" si="17">SUM(L32:L40)</f>
        <v>10458</v>
      </c>
      <c r="M41" s="9">
        <f t="shared" si="17"/>
        <v>916</v>
      </c>
      <c r="N41" s="9">
        <f t="shared" si="17"/>
        <v>128</v>
      </c>
      <c r="O41" s="9">
        <f t="shared" si="17"/>
        <v>6403</v>
      </c>
      <c r="P41" s="9">
        <f t="shared" si="17"/>
        <v>17905</v>
      </c>
      <c r="Q41" s="9">
        <f t="shared" si="17"/>
        <v>7501</v>
      </c>
      <c r="R41" s="9">
        <f t="shared" si="17"/>
        <v>25406</v>
      </c>
      <c r="S41" s="18"/>
    </row>
    <row r="42" spans="1:19" x14ac:dyDescent="0.25">
      <c r="A42" s="29"/>
      <c r="B42" s="29"/>
      <c r="C42" s="29"/>
      <c r="D42" s="29"/>
      <c r="E42" s="29"/>
      <c r="F42" s="29"/>
      <c r="G42" s="29"/>
      <c r="H42" s="29"/>
      <c r="I42" s="29"/>
      <c r="J42" s="29"/>
      <c r="K42" s="104"/>
      <c r="L42" s="29"/>
      <c r="M42" s="29"/>
      <c r="N42" s="29"/>
      <c r="O42" s="29"/>
      <c r="P42" s="29"/>
      <c r="Q42" s="29"/>
      <c r="R42" s="29"/>
    </row>
    <row r="43" spans="1:19" ht="17.25" customHeight="1" x14ac:dyDescent="0.3">
      <c r="A43" s="7"/>
      <c r="B43" s="6" t="s">
        <v>40</v>
      </c>
      <c r="C43" s="10"/>
      <c r="D43" s="10"/>
      <c r="E43" s="10"/>
      <c r="F43" s="10"/>
      <c r="G43" s="10"/>
      <c r="H43" s="10"/>
      <c r="I43" s="10"/>
      <c r="J43" s="10"/>
      <c r="K43" s="18"/>
      <c r="L43" s="10"/>
      <c r="M43" s="10"/>
      <c r="N43" s="10"/>
      <c r="O43" s="10"/>
      <c r="P43" s="10"/>
      <c r="Q43" s="10"/>
      <c r="R43" s="10"/>
      <c r="S43" s="87"/>
    </row>
    <row r="44" spans="1:19" ht="15" x14ac:dyDescent="0.3">
      <c r="A44" s="29"/>
      <c r="B44" s="48" t="s">
        <v>42</v>
      </c>
      <c r="C44" s="14">
        <f>C20+C32</f>
        <v>0</v>
      </c>
      <c r="D44" s="14">
        <f>D20+D32</f>
        <v>0</v>
      </c>
      <c r="E44" s="8" t="s">
        <v>43</v>
      </c>
      <c r="F44" s="14">
        <f>F20+F32</f>
        <v>0</v>
      </c>
      <c r="G44" s="8" t="s">
        <v>43</v>
      </c>
      <c r="H44" s="9">
        <f>SUM(C44:G44)</f>
        <v>0</v>
      </c>
      <c r="I44" s="8" t="s">
        <v>43</v>
      </c>
      <c r="J44" s="9">
        <f t="shared" ref="J44:J48" si="18">SUM(H44:I44)</f>
        <v>0</v>
      </c>
      <c r="K44" s="18"/>
      <c r="L44" s="14">
        <f>L20+L32</f>
        <v>22</v>
      </c>
      <c r="M44" s="14">
        <f>M20+M32</f>
        <v>0</v>
      </c>
      <c r="N44" s="8" t="s">
        <v>43</v>
      </c>
      <c r="O44" s="14">
        <f>O20+O32</f>
        <v>0</v>
      </c>
      <c r="P44" s="9">
        <f>SUM(L44:O44)</f>
        <v>22</v>
      </c>
      <c r="Q44" s="8" t="s">
        <v>43</v>
      </c>
      <c r="R44" s="9">
        <f>SUM(P44:Q44)</f>
        <v>22</v>
      </c>
      <c r="S44" s="18"/>
    </row>
    <row r="45" spans="1:19" ht="15" x14ac:dyDescent="0.3">
      <c r="A45" s="29"/>
      <c r="B45" s="48" t="s">
        <v>44</v>
      </c>
      <c r="C45" s="14">
        <f>C21+C33</f>
        <v>567</v>
      </c>
      <c r="D45" s="14">
        <f>D21+D33</f>
        <v>3</v>
      </c>
      <c r="E45" s="8" t="s">
        <v>43</v>
      </c>
      <c r="F45" s="14">
        <f>F21+F33</f>
        <v>87</v>
      </c>
      <c r="G45" s="8" t="s">
        <v>43</v>
      </c>
      <c r="H45" s="9">
        <f>SUM(C45:G45)</f>
        <v>657</v>
      </c>
      <c r="I45" s="8" t="s">
        <v>43</v>
      </c>
      <c r="J45" s="9">
        <f t="shared" si="18"/>
        <v>657</v>
      </c>
      <c r="K45" s="18"/>
      <c r="L45" s="14">
        <f>L21+L33</f>
        <v>3007</v>
      </c>
      <c r="M45" s="14">
        <f>M21+M33</f>
        <v>14</v>
      </c>
      <c r="N45" s="8" t="s">
        <v>43</v>
      </c>
      <c r="O45" s="14">
        <f>O21+O33</f>
        <v>658</v>
      </c>
      <c r="P45" s="9">
        <f>SUM(L45:O45)</f>
        <v>3679</v>
      </c>
      <c r="Q45" s="8" t="s">
        <v>43</v>
      </c>
      <c r="R45" s="9">
        <f t="shared" ref="R45:R48" si="19">SUM(P45:Q45)</f>
        <v>3679</v>
      </c>
      <c r="S45" s="18"/>
    </row>
    <row r="46" spans="1:19" ht="15" x14ac:dyDescent="0.3">
      <c r="A46" s="29"/>
      <c r="B46" s="48" t="s">
        <v>696</v>
      </c>
      <c r="C46" s="8" t="s">
        <v>43</v>
      </c>
      <c r="D46" s="8" t="s">
        <v>43</v>
      </c>
      <c r="E46" s="8" t="s">
        <v>43</v>
      </c>
      <c r="F46" s="8" t="s">
        <v>43</v>
      </c>
      <c r="G46" s="8" t="s">
        <v>43</v>
      </c>
      <c r="H46" s="8" t="s">
        <v>43</v>
      </c>
      <c r="I46" s="14">
        <f>I22+I34</f>
        <v>0</v>
      </c>
      <c r="J46" s="9">
        <f t="shared" si="18"/>
        <v>0</v>
      </c>
      <c r="K46" s="18"/>
      <c r="L46" s="8" t="s">
        <v>43</v>
      </c>
      <c r="M46" s="8" t="s">
        <v>43</v>
      </c>
      <c r="N46" s="8" t="s">
        <v>43</v>
      </c>
      <c r="O46" s="8" t="s">
        <v>43</v>
      </c>
      <c r="P46" s="8" t="s">
        <v>43</v>
      </c>
      <c r="Q46" s="14">
        <f>Q22+Q34</f>
        <v>631</v>
      </c>
      <c r="R46" s="9">
        <f t="shared" si="19"/>
        <v>631</v>
      </c>
      <c r="S46" s="87"/>
    </row>
    <row r="47" spans="1:19" ht="15" x14ac:dyDescent="0.3">
      <c r="A47" s="29"/>
      <c r="B47" s="48" t="s">
        <v>688</v>
      </c>
      <c r="C47" s="14">
        <f>C23+C35</f>
        <v>377</v>
      </c>
      <c r="D47" s="14">
        <f>D23+D35</f>
        <v>59</v>
      </c>
      <c r="E47" s="8" t="s">
        <v>43</v>
      </c>
      <c r="F47" s="14">
        <f t="shared" ref="F47:F52" si="20">F23+F35</f>
        <v>116</v>
      </c>
      <c r="G47" s="8" t="s">
        <v>43</v>
      </c>
      <c r="H47" s="9">
        <f t="shared" ref="H47:H50" si="21">SUM(C47:G47)</f>
        <v>552</v>
      </c>
      <c r="I47" s="8" t="s">
        <v>43</v>
      </c>
      <c r="J47" s="9">
        <f t="shared" si="18"/>
        <v>552</v>
      </c>
      <c r="K47" s="18"/>
      <c r="L47" s="14">
        <f>L23+L35</f>
        <v>205</v>
      </c>
      <c r="M47" s="14">
        <f>M23+M35</f>
        <v>53</v>
      </c>
      <c r="N47" s="8" t="s">
        <v>43</v>
      </c>
      <c r="O47" s="14">
        <f t="shared" ref="O47:O52" si="22">O23+O35</f>
        <v>15</v>
      </c>
      <c r="P47" s="9">
        <f t="shared" ref="P47:P48" si="23">SUM(L47:O47)</f>
        <v>273</v>
      </c>
      <c r="Q47" s="8" t="s">
        <v>43</v>
      </c>
      <c r="R47" s="9">
        <f t="shared" si="19"/>
        <v>273</v>
      </c>
      <c r="S47" s="87"/>
    </row>
    <row r="48" spans="1:19" ht="15" x14ac:dyDescent="0.3">
      <c r="A48" s="29"/>
      <c r="B48" s="48" t="s">
        <v>697</v>
      </c>
      <c r="C48" s="32" t="s">
        <v>43</v>
      </c>
      <c r="D48" s="14">
        <f>D24+D36</f>
        <v>0</v>
      </c>
      <c r="E48" s="14">
        <f>E24+E36</f>
        <v>0</v>
      </c>
      <c r="F48" s="14">
        <f t="shared" si="20"/>
        <v>0</v>
      </c>
      <c r="G48" s="8" t="s">
        <v>43</v>
      </c>
      <c r="H48" s="9">
        <f t="shared" si="21"/>
        <v>0</v>
      </c>
      <c r="I48" s="14">
        <f>I24+I36</f>
        <v>0</v>
      </c>
      <c r="J48" s="9">
        <f t="shared" si="18"/>
        <v>0</v>
      </c>
      <c r="K48" s="18"/>
      <c r="L48" s="8" t="s">
        <v>43</v>
      </c>
      <c r="M48" s="14">
        <f>M24+M36</f>
        <v>0</v>
      </c>
      <c r="N48" s="14">
        <f>N24+N36</f>
        <v>0</v>
      </c>
      <c r="O48" s="14">
        <f t="shared" si="22"/>
        <v>0</v>
      </c>
      <c r="P48" s="9">
        <f t="shared" si="23"/>
        <v>0</v>
      </c>
      <c r="Q48" s="14">
        <f>Q24+Q36</f>
        <v>113</v>
      </c>
      <c r="R48" s="9">
        <f t="shared" si="19"/>
        <v>113</v>
      </c>
      <c r="S48" s="18"/>
    </row>
    <row r="49" spans="1:19" ht="15" x14ac:dyDescent="0.3">
      <c r="A49" s="29"/>
      <c r="B49" s="48" t="s">
        <v>45</v>
      </c>
      <c r="C49" s="14">
        <f>C25+C37</f>
        <v>229</v>
      </c>
      <c r="D49" s="14">
        <f>D25+D37</f>
        <v>0</v>
      </c>
      <c r="E49" s="8" t="s">
        <v>43</v>
      </c>
      <c r="F49" s="8" t="s">
        <v>43</v>
      </c>
      <c r="G49" s="8" t="s">
        <v>43</v>
      </c>
      <c r="H49" s="9">
        <f t="shared" si="21"/>
        <v>229</v>
      </c>
      <c r="I49" s="8" t="s">
        <v>43</v>
      </c>
      <c r="J49" s="9">
        <f t="shared" ref="J49:J52" si="24">SUM(H49:I49)</f>
        <v>229</v>
      </c>
      <c r="K49" s="18"/>
      <c r="L49" s="14">
        <f>L25+L37</f>
        <v>156</v>
      </c>
      <c r="M49" s="14">
        <f>M25+M37</f>
        <v>0</v>
      </c>
      <c r="N49" s="8" t="s">
        <v>43</v>
      </c>
      <c r="O49" s="8" t="s">
        <v>43</v>
      </c>
      <c r="P49" s="9">
        <f t="shared" ref="P49:P52" si="25">SUM(L49:O49)</f>
        <v>156</v>
      </c>
      <c r="Q49" s="8" t="s">
        <v>43</v>
      </c>
      <c r="R49" s="9">
        <f t="shared" ref="R49:R52" si="26">SUM(P49:Q49)</f>
        <v>156</v>
      </c>
      <c r="S49" s="87"/>
    </row>
    <row r="50" spans="1:19" ht="15" x14ac:dyDescent="0.3">
      <c r="A50" s="29"/>
      <c r="B50" s="48" t="s">
        <v>690</v>
      </c>
      <c r="C50" s="14">
        <f>C26+C38</f>
        <v>15842</v>
      </c>
      <c r="D50" s="14">
        <f>D26+D38</f>
        <v>1865</v>
      </c>
      <c r="E50" s="8" t="s">
        <v>43</v>
      </c>
      <c r="F50" s="14">
        <f t="shared" si="20"/>
        <v>10219</v>
      </c>
      <c r="G50" s="14">
        <f>G26+G38</f>
        <v>4739</v>
      </c>
      <c r="H50" s="9">
        <f t="shared" si="21"/>
        <v>32665</v>
      </c>
      <c r="I50" s="8" t="s">
        <v>43</v>
      </c>
      <c r="J50" s="9">
        <f t="shared" si="24"/>
        <v>32665</v>
      </c>
      <c r="K50" s="105"/>
      <c r="L50" s="14">
        <f>L26+L38</f>
        <v>13473</v>
      </c>
      <c r="M50" s="14">
        <f>M26+M38</f>
        <v>838</v>
      </c>
      <c r="N50" s="8" t="s">
        <v>43</v>
      </c>
      <c r="O50" s="14">
        <f t="shared" si="22"/>
        <v>8519</v>
      </c>
      <c r="P50" s="9">
        <f t="shared" si="25"/>
        <v>22830</v>
      </c>
      <c r="Q50" s="8" t="s">
        <v>43</v>
      </c>
      <c r="R50" s="9">
        <f t="shared" si="26"/>
        <v>22830</v>
      </c>
      <c r="S50" s="18"/>
    </row>
    <row r="51" spans="1:19" ht="15" x14ac:dyDescent="0.3">
      <c r="A51" s="29"/>
      <c r="B51" s="48" t="s">
        <v>693</v>
      </c>
      <c r="C51" s="8" t="s">
        <v>43</v>
      </c>
      <c r="D51" s="14">
        <f>D27+D39</f>
        <v>425</v>
      </c>
      <c r="E51" s="14">
        <f>E27+E39</f>
        <v>101</v>
      </c>
      <c r="F51" s="14">
        <f t="shared" si="20"/>
        <v>888</v>
      </c>
      <c r="G51" s="8" t="s">
        <v>43</v>
      </c>
      <c r="H51" s="9">
        <f t="shared" ref="H51" si="27">SUM(C51:G51)</f>
        <v>1414</v>
      </c>
      <c r="I51" s="14">
        <f>I27+I39</f>
        <v>7907</v>
      </c>
      <c r="J51" s="9">
        <f t="shared" ref="J51" si="28">SUM(H51:I51)</f>
        <v>9321</v>
      </c>
      <c r="K51" s="106"/>
      <c r="L51" s="8" t="s">
        <v>43</v>
      </c>
      <c r="M51" s="14">
        <f>M27+M39</f>
        <v>496</v>
      </c>
      <c r="N51" s="14">
        <f>N27+N39</f>
        <v>53</v>
      </c>
      <c r="O51" s="14">
        <f t="shared" si="22"/>
        <v>342</v>
      </c>
      <c r="P51" s="9">
        <f t="shared" ref="P51" si="29">SUM(L51:O51)</f>
        <v>891</v>
      </c>
      <c r="Q51" s="14">
        <f>Q27+Q39</f>
        <v>6156</v>
      </c>
      <c r="R51" s="9">
        <f t="shared" ref="R51" si="30">SUM(P51:Q51)</f>
        <v>7047</v>
      </c>
      <c r="S51" s="87"/>
    </row>
    <row r="52" spans="1:19" ht="15" x14ac:dyDescent="0.3">
      <c r="A52" s="29"/>
      <c r="B52" s="48" t="s">
        <v>695</v>
      </c>
      <c r="C52" s="8" t="s">
        <v>43</v>
      </c>
      <c r="D52" s="14">
        <f>D28+D40</f>
        <v>47</v>
      </c>
      <c r="E52" s="14">
        <f>E28+E40</f>
        <v>54</v>
      </c>
      <c r="F52" s="14">
        <f t="shared" si="20"/>
        <v>191</v>
      </c>
      <c r="G52" s="8" t="s">
        <v>43</v>
      </c>
      <c r="H52" s="9">
        <f>SUM(C52:G52)</f>
        <v>292</v>
      </c>
      <c r="I52" s="14">
        <f>I28+I40</f>
        <v>4249</v>
      </c>
      <c r="J52" s="9">
        <f t="shared" si="24"/>
        <v>4541</v>
      </c>
      <c r="K52" s="18"/>
      <c r="L52" s="8" t="s">
        <v>43</v>
      </c>
      <c r="M52" s="14">
        <f>M28+M40</f>
        <v>77</v>
      </c>
      <c r="N52" s="14">
        <f>N28+N40</f>
        <v>102</v>
      </c>
      <c r="O52" s="14">
        <f t="shared" si="22"/>
        <v>231</v>
      </c>
      <c r="P52" s="9">
        <f t="shared" si="25"/>
        <v>410</v>
      </c>
      <c r="Q52" s="14">
        <f>Q28+Q40</f>
        <v>5291</v>
      </c>
      <c r="R52" s="9">
        <f t="shared" si="26"/>
        <v>5701</v>
      </c>
      <c r="S52" s="87"/>
    </row>
    <row r="53" spans="1:19" ht="15.5" thickBot="1" x14ac:dyDescent="0.35">
      <c r="A53" s="39"/>
      <c r="B53" s="36" t="s">
        <v>49</v>
      </c>
      <c r="C53" s="37">
        <f t="shared" ref="C53:J53" si="31">SUM(C44:C52)</f>
        <v>17015</v>
      </c>
      <c r="D53" s="37">
        <f t="shared" si="31"/>
        <v>2399</v>
      </c>
      <c r="E53" s="37">
        <f t="shared" si="31"/>
        <v>155</v>
      </c>
      <c r="F53" s="37">
        <f t="shared" si="31"/>
        <v>11501</v>
      </c>
      <c r="G53" s="37">
        <f t="shared" si="31"/>
        <v>4739</v>
      </c>
      <c r="H53" s="37">
        <f t="shared" si="31"/>
        <v>35809</v>
      </c>
      <c r="I53" s="37">
        <f t="shared" si="31"/>
        <v>12156</v>
      </c>
      <c r="J53" s="37">
        <f t="shared" si="31"/>
        <v>47965</v>
      </c>
      <c r="K53" s="97"/>
      <c r="L53" s="37">
        <f t="shared" ref="L53:R53" si="32">SUM(L44:L52)</f>
        <v>16863</v>
      </c>
      <c r="M53" s="37">
        <f t="shared" si="32"/>
        <v>1478</v>
      </c>
      <c r="N53" s="37">
        <f t="shared" si="32"/>
        <v>155</v>
      </c>
      <c r="O53" s="37">
        <f t="shared" si="32"/>
        <v>9765</v>
      </c>
      <c r="P53" s="37">
        <f t="shared" si="32"/>
        <v>28261</v>
      </c>
      <c r="Q53" s="37">
        <f t="shared" si="32"/>
        <v>12191</v>
      </c>
      <c r="R53" s="37">
        <f t="shared" si="32"/>
        <v>40452</v>
      </c>
      <c r="S53" s="18"/>
    </row>
    <row r="54" spans="1:19" ht="15" x14ac:dyDescent="0.3">
      <c r="A54" s="29"/>
      <c r="B54" s="2"/>
      <c r="C54" s="111"/>
      <c r="D54" s="111"/>
      <c r="E54" s="111"/>
      <c r="F54" s="111"/>
      <c r="G54" s="111"/>
      <c r="H54" s="111"/>
      <c r="I54" s="111"/>
      <c r="J54" s="111"/>
      <c r="K54" s="18"/>
      <c r="L54" s="110"/>
      <c r="M54" s="110"/>
      <c r="N54" s="9"/>
      <c r="O54" s="110"/>
      <c r="P54" s="111"/>
      <c r="Q54" s="9"/>
      <c r="R54" s="9"/>
      <c r="S54" s="18"/>
    </row>
    <row r="55" spans="1:19" ht="17.25" customHeight="1" x14ac:dyDescent="0.3">
      <c r="A55" s="7" t="s">
        <v>50</v>
      </c>
      <c r="B55" s="6" t="s">
        <v>51</v>
      </c>
      <c r="C55" s="10"/>
      <c r="D55" s="10"/>
      <c r="E55" s="10"/>
      <c r="F55" s="10"/>
      <c r="G55" s="10"/>
      <c r="H55" s="10"/>
      <c r="I55" s="10"/>
      <c r="J55" s="10"/>
      <c r="K55" s="18"/>
      <c r="L55" s="10"/>
      <c r="M55" s="10"/>
      <c r="N55" s="10"/>
      <c r="O55" s="10"/>
      <c r="P55" s="10"/>
      <c r="Q55" s="10"/>
      <c r="R55" s="10"/>
      <c r="S55" s="87"/>
    </row>
    <row r="56" spans="1:19" ht="15" x14ac:dyDescent="0.3">
      <c r="A56" s="29"/>
      <c r="B56" s="48" t="s">
        <v>52</v>
      </c>
      <c r="C56" s="14">
        <v>19</v>
      </c>
      <c r="D56" s="70">
        <v>0</v>
      </c>
      <c r="E56" s="8" t="s">
        <v>43</v>
      </c>
      <c r="F56" s="14">
        <v>8</v>
      </c>
      <c r="G56" s="8" t="s">
        <v>43</v>
      </c>
      <c r="H56" s="9">
        <f>SUM(C56:F56)</f>
        <v>27</v>
      </c>
      <c r="I56" s="8" t="s">
        <v>43</v>
      </c>
      <c r="J56" s="9">
        <f t="shared" ref="J56:J67" si="33">SUM(H56:I56)</f>
        <v>27</v>
      </c>
      <c r="K56" s="18"/>
      <c r="L56" s="14">
        <v>120</v>
      </c>
      <c r="M56" s="70">
        <v>0</v>
      </c>
      <c r="N56" s="8" t="s">
        <v>43</v>
      </c>
      <c r="O56" s="14">
        <v>46</v>
      </c>
      <c r="P56" s="9">
        <f>SUM(L56:O56)</f>
        <v>166</v>
      </c>
      <c r="Q56" s="8" t="s">
        <v>43</v>
      </c>
      <c r="R56" s="9">
        <f>SUM(P56:Q56)</f>
        <v>166</v>
      </c>
      <c r="S56" s="18"/>
    </row>
    <row r="57" spans="1:19" ht="15" x14ac:dyDescent="0.3">
      <c r="A57" s="29"/>
      <c r="B57" s="48" t="s">
        <v>44</v>
      </c>
      <c r="C57" s="14">
        <v>571</v>
      </c>
      <c r="D57" s="14">
        <v>5</v>
      </c>
      <c r="E57" s="8" t="s">
        <v>43</v>
      </c>
      <c r="F57" s="14">
        <v>169</v>
      </c>
      <c r="G57" s="8" t="s">
        <v>43</v>
      </c>
      <c r="H57" s="9">
        <f>SUM(C57:F57)</f>
        <v>745</v>
      </c>
      <c r="I57" s="8" t="s">
        <v>43</v>
      </c>
      <c r="J57" s="9">
        <f t="shared" si="33"/>
        <v>745</v>
      </c>
      <c r="K57" s="18"/>
      <c r="L57" s="14">
        <v>4840</v>
      </c>
      <c r="M57" s="14">
        <v>57</v>
      </c>
      <c r="N57" s="8" t="s">
        <v>43</v>
      </c>
      <c r="O57" s="14">
        <v>928</v>
      </c>
      <c r="P57" s="9">
        <f>SUM(L57:O57)</f>
        <v>5825</v>
      </c>
      <c r="Q57" s="8" t="s">
        <v>43</v>
      </c>
      <c r="R57" s="9">
        <f t="shared" ref="R57:R67" si="34">SUM(P57:Q57)</f>
        <v>5825</v>
      </c>
      <c r="S57" s="18"/>
    </row>
    <row r="58" spans="1:19" ht="15" x14ac:dyDescent="0.3">
      <c r="A58" s="29"/>
      <c r="B58" s="48" t="s">
        <v>696</v>
      </c>
      <c r="C58" s="8" t="s">
        <v>43</v>
      </c>
      <c r="D58" s="8" t="s">
        <v>43</v>
      </c>
      <c r="E58" s="8" t="s">
        <v>43</v>
      </c>
      <c r="F58" s="8" t="s">
        <v>43</v>
      </c>
      <c r="G58" s="8" t="s">
        <v>43</v>
      </c>
      <c r="H58" s="8" t="s">
        <v>43</v>
      </c>
      <c r="I58" s="70">
        <v>0</v>
      </c>
      <c r="J58" s="9">
        <f t="shared" si="33"/>
        <v>0</v>
      </c>
      <c r="K58" s="18"/>
      <c r="L58" s="8" t="s">
        <v>43</v>
      </c>
      <c r="M58" s="8" t="s">
        <v>43</v>
      </c>
      <c r="N58" s="8" t="s">
        <v>43</v>
      </c>
      <c r="O58" s="8" t="s">
        <v>43</v>
      </c>
      <c r="P58" s="8" t="s">
        <v>43</v>
      </c>
      <c r="Q58" s="70">
        <v>401</v>
      </c>
      <c r="R58" s="9">
        <f t="shared" si="34"/>
        <v>401</v>
      </c>
      <c r="S58" s="87"/>
    </row>
    <row r="59" spans="1:19" ht="15" x14ac:dyDescent="0.3">
      <c r="A59" s="29"/>
      <c r="B59" s="48" t="s">
        <v>53</v>
      </c>
      <c r="C59" s="70">
        <v>7</v>
      </c>
      <c r="D59" s="70">
        <v>52</v>
      </c>
      <c r="E59" s="8" t="s">
        <v>43</v>
      </c>
      <c r="F59" s="70">
        <v>10</v>
      </c>
      <c r="G59" s="8" t="s">
        <v>43</v>
      </c>
      <c r="H59" s="9">
        <f>SUM(C59:F59)</f>
        <v>69</v>
      </c>
      <c r="I59" s="8" t="s">
        <v>43</v>
      </c>
      <c r="J59" s="9">
        <f t="shared" si="33"/>
        <v>69</v>
      </c>
      <c r="K59" s="18"/>
      <c r="L59" s="70">
        <v>120</v>
      </c>
      <c r="M59" s="70">
        <v>0</v>
      </c>
      <c r="N59" s="8" t="s">
        <v>43</v>
      </c>
      <c r="O59" s="70">
        <v>0</v>
      </c>
      <c r="P59" s="9">
        <f t="shared" ref="P59:P67" si="35">SUM(L59:O59)</f>
        <v>120</v>
      </c>
      <c r="Q59" s="8" t="s">
        <v>43</v>
      </c>
      <c r="R59" s="9">
        <f t="shared" si="34"/>
        <v>120</v>
      </c>
      <c r="S59" s="87"/>
    </row>
    <row r="60" spans="1:19" ht="15" x14ac:dyDescent="0.3">
      <c r="A60" s="29"/>
      <c r="B60" s="48" t="s">
        <v>697</v>
      </c>
      <c r="C60" s="32" t="s">
        <v>43</v>
      </c>
      <c r="D60" s="70">
        <v>0</v>
      </c>
      <c r="E60" s="70">
        <v>0</v>
      </c>
      <c r="F60" s="70">
        <v>0</v>
      </c>
      <c r="G60" s="8" t="s">
        <v>43</v>
      </c>
      <c r="H60" s="9">
        <f t="shared" ref="H60:H67" si="36">SUM(C60:F60)</f>
        <v>0</v>
      </c>
      <c r="I60" s="70">
        <v>0</v>
      </c>
      <c r="J60" s="9">
        <f t="shared" si="33"/>
        <v>0</v>
      </c>
      <c r="K60" s="18"/>
      <c r="L60" s="8" t="s">
        <v>43</v>
      </c>
      <c r="M60" s="14">
        <v>0</v>
      </c>
      <c r="N60" s="14">
        <v>0</v>
      </c>
      <c r="O60" s="14">
        <v>0</v>
      </c>
      <c r="P60" s="9">
        <f t="shared" si="35"/>
        <v>0</v>
      </c>
      <c r="Q60" s="14">
        <v>77</v>
      </c>
      <c r="R60" s="9">
        <f t="shared" si="34"/>
        <v>77</v>
      </c>
      <c r="S60" s="18"/>
    </row>
    <row r="61" spans="1:19" ht="15" x14ac:dyDescent="0.3">
      <c r="A61" s="29"/>
      <c r="B61" s="48" t="s">
        <v>54</v>
      </c>
      <c r="C61" s="70">
        <v>0</v>
      </c>
      <c r="D61" s="8" t="s">
        <v>43</v>
      </c>
      <c r="E61" s="8" t="s">
        <v>43</v>
      </c>
      <c r="F61" s="8" t="s">
        <v>43</v>
      </c>
      <c r="G61" s="8" t="s">
        <v>43</v>
      </c>
      <c r="H61" s="9">
        <f t="shared" si="36"/>
        <v>0</v>
      </c>
      <c r="I61" s="8" t="s">
        <v>43</v>
      </c>
      <c r="J61" s="9">
        <f t="shared" si="33"/>
        <v>0</v>
      </c>
      <c r="K61" s="18"/>
      <c r="L61" s="70">
        <v>30</v>
      </c>
      <c r="M61" s="8" t="s">
        <v>43</v>
      </c>
      <c r="N61" s="8" t="s">
        <v>43</v>
      </c>
      <c r="O61" s="8" t="s">
        <v>43</v>
      </c>
      <c r="P61" s="9">
        <f t="shared" si="35"/>
        <v>30</v>
      </c>
      <c r="Q61" s="8" t="s">
        <v>43</v>
      </c>
      <c r="R61" s="9">
        <f t="shared" si="34"/>
        <v>30</v>
      </c>
      <c r="S61" s="87"/>
    </row>
    <row r="62" spans="1:19" ht="15" x14ac:dyDescent="0.3">
      <c r="A62" s="29"/>
      <c r="B62" s="48" t="s">
        <v>55</v>
      </c>
      <c r="C62" s="32" t="s">
        <v>43</v>
      </c>
      <c r="D62" s="70">
        <v>0</v>
      </c>
      <c r="E62" s="70">
        <v>0</v>
      </c>
      <c r="F62" s="70">
        <v>0</v>
      </c>
      <c r="G62" s="8" t="s">
        <v>43</v>
      </c>
      <c r="H62" s="9">
        <f>SUM(C62:F62)</f>
        <v>0</v>
      </c>
      <c r="I62" s="32" t="s">
        <v>43</v>
      </c>
      <c r="J62" s="9">
        <f>SUM(H62:I62)</f>
        <v>0</v>
      </c>
      <c r="K62" s="18"/>
      <c r="L62" s="32" t="s">
        <v>43</v>
      </c>
      <c r="M62" s="70">
        <v>4</v>
      </c>
      <c r="N62" s="70">
        <v>0</v>
      </c>
      <c r="O62" s="70">
        <v>0</v>
      </c>
      <c r="P62" s="9">
        <f>SUM(L62:O62)</f>
        <v>4</v>
      </c>
      <c r="Q62" s="32" t="s">
        <v>43</v>
      </c>
      <c r="R62" s="9">
        <f>SUM(P62:Q62)</f>
        <v>4</v>
      </c>
      <c r="S62" s="87"/>
    </row>
    <row r="63" spans="1:19" ht="15" x14ac:dyDescent="0.3">
      <c r="A63" s="29"/>
      <c r="B63" s="48" t="s">
        <v>45</v>
      </c>
      <c r="C63" s="70">
        <v>45</v>
      </c>
      <c r="D63" s="70">
        <v>0</v>
      </c>
      <c r="E63" s="8" t="s">
        <v>43</v>
      </c>
      <c r="F63" s="8" t="s">
        <v>43</v>
      </c>
      <c r="G63" s="8" t="s">
        <v>43</v>
      </c>
      <c r="H63" s="9">
        <f t="shared" si="36"/>
        <v>45</v>
      </c>
      <c r="I63" s="8" t="s">
        <v>43</v>
      </c>
      <c r="J63" s="9">
        <f t="shared" si="33"/>
        <v>45</v>
      </c>
      <c r="K63" s="18"/>
      <c r="L63" s="70">
        <v>138</v>
      </c>
      <c r="M63" s="70">
        <v>0</v>
      </c>
      <c r="N63" s="8" t="s">
        <v>43</v>
      </c>
      <c r="O63" s="8" t="s">
        <v>43</v>
      </c>
      <c r="P63" s="9">
        <f t="shared" si="35"/>
        <v>138</v>
      </c>
      <c r="Q63" s="8" t="s">
        <v>43</v>
      </c>
      <c r="R63" s="9">
        <f t="shared" si="34"/>
        <v>138</v>
      </c>
      <c r="S63" s="87"/>
    </row>
    <row r="64" spans="1:19" ht="15" x14ac:dyDescent="0.3">
      <c r="A64" s="29"/>
      <c r="B64" s="48" t="s">
        <v>691</v>
      </c>
      <c r="C64" s="14">
        <v>5056</v>
      </c>
      <c r="D64" s="70">
        <v>295</v>
      </c>
      <c r="E64" s="8" t="s">
        <v>43</v>
      </c>
      <c r="F64" s="14">
        <v>3063</v>
      </c>
      <c r="G64" s="8" t="s">
        <v>43</v>
      </c>
      <c r="H64" s="9">
        <f t="shared" si="36"/>
        <v>8414</v>
      </c>
      <c r="I64" s="8" t="s">
        <v>43</v>
      </c>
      <c r="J64" s="9">
        <f t="shared" si="33"/>
        <v>8414</v>
      </c>
      <c r="K64" s="105"/>
      <c r="L64" s="70">
        <v>2663</v>
      </c>
      <c r="M64" s="70">
        <v>109</v>
      </c>
      <c r="N64" s="8" t="s">
        <v>43</v>
      </c>
      <c r="O64" s="70">
        <v>1746</v>
      </c>
      <c r="P64" s="9">
        <f t="shared" si="35"/>
        <v>4518</v>
      </c>
      <c r="Q64" s="8" t="s">
        <v>43</v>
      </c>
      <c r="R64" s="9">
        <f t="shared" si="34"/>
        <v>4518</v>
      </c>
      <c r="S64" s="18"/>
    </row>
    <row r="65" spans="1:19" ht="15" x14ac:dyDescent="0.3">
      <c r="A65" s="29"/>
      <c r="B65" s="48" t="s">
        <v>56</v>
      </c>
      <c r="C65" s="14">
        <v>0</v>
      </c>
      <c r="D65" s="8" t="s">
        <v>43</v>
      </c>
      <c r="E65" s="8" t="s">
        <v>43</v>
      </c>
      <c r="F65" s="8" t="s">
        <v>43</v>
      </c>
      <c r="G65" s="8" t="s">
        <v>43</v>
      </c>
      <c r="H65" s="9">
        <f t="shared" si="36"/>
        <v>0</v>
      </c>
      <c r="I65" s="8" t="s">
        <v>43</v>
      </c>
      <c r="J65" s="9">
        <f t="shared" si="33"/>
        <v>0</v>
      </c>
      <c r="K65" s="18"/>
      <c r="L65" s="14">
        <v>1</v>
      </c>
      <c r="M65" s="8" t="s">
        <v>43</v>
      </c>
      <c r="N65" s="8" t="s">
        <v>43</v>
      </c>
      <c r="O65" s="8" t="s">
        <v>43</v>
      </c>
      <c r="P65" s="9">
        <f t="shared" si="35"/>
        <v>1</v>
      </c>
      <c r="Q65" s="8" t="s">
        <v>43</v>
      </c>
      <c r="R65" s="9">
        <f t="shared" si="34"/>
        <v>1</v>
      </c>
      <c r="S65" s="87"/>
    </row>
    <row r="66" spans="1:19" ht="15" x14ac:dyDescent="0.3">
      <c r="A66" s="29"/>
      <c r="B66" s="48" t="s">
        <v>693</v>
      </c>
      <c r="C66" s="8" t="s">
        <v>43</v>
      </c>
      <c r="D66" s="14">
        <v>148</v>
      </c>
      <c r="E66" s="70">
        <v>0</v>
      </c>
      <c r="F66" s="14">
        <v>81</v>
      </c>
      <c r="G66" s="8" t="s">
        <v>43</v>
      </c>
      <c r="H66" s="9">
        <f t="shared" si="36"/>
        <v>229</v>
      </c>
      <c r="I66" s="14">
        <v>3494</v>
      </c>
      <c r="J66" s="9">
        <f t="shared" si="33"/>
        <v>3723</v>
      </c>
      <c r="K66" s="18"/>
      <c r="L66" s="8" t="s">
        <v>43</v>
      </c>
      <c r="M66" s="14">
        <v>149</v>
      </c>
      <c r="N66" s="70">
        <v>4</v>
      </c>
      <c r="O66" s="14">
        <v>62</v>
      </c>
      <c r="P66" s="9">
        <f t="shared" si="35"/>
        <v>215</v>
      </c>
      <c r="Q66" s="14">
        <v>2971</v>
      </c>
      <c r="R66" s="9">
        <f t="shared" si="34"/>
        <v>3186</v>
      </c>
      <c r="S66" s="87"/>
    </row>
    <row r="67" spans="1:19" ht="15" x14ac:dyDescent="0.3">
      <c r="A67" s="29"/>
      <c r="B67" s="48" t="s">
        <v>695</v>
      </c>
      <c r="C67" s="8" t="s">
        <v>43</v>
      </c>
      <c r="D67" s="14">
        <v>6</v>
      </c>
      <c r="E67" s="70">
        <v>141</v>
      </c>
      <c r="F67" s="14">
        <v>200</v>
      </c>
      <c r="G67" s="8" t="s">
        <v>43</v>
      </c>
      <c r="H67" s="9">
        <f t="shared" si="36"/>
        <v>347</v>
      </c>
      <c r="I67" s="14">
        <v>2710</v>
      </c>
      <c r="J67" s="9">
        <f t="shared" si="33"/>
        <v>3057</v>
      </c>
      <c r="K67" s="18"/>
      <c r="L67" s="8" t="s">
        <v>43</v>
      </c>
      <c r="M67" s="14">
        <v>7</v>
      </c>
      <c r="N67" s="70">
        <v>3</v>
      </c>
      <c r="O67" s="14">
        <v>42</v>
      </c>
      <c r="P67" s="9">
        <f t="shared" si="35"/>
        <v>52</v>
      </c>
      <c r="Q67" s="14">
        <v>1350</v>
      </c>
      <c r="R67" s="9">
        <f t="shared" si="34"/>
        <v>1402</v>
      </c>
      <c r="S67" s="87"/>
    </row>
    <row r="68" spans="1:19" ht="15" x14ac:dyDescent="0.3">
      <c r="A68" s="29"/>
      <c r="B68" s="2" t="s">
        <v>57</v>
      </c>
      <c r="C68" s="9">
        <f t="shared" ref="C68:J68" si="37">SUM(C56:C67)</f>
        <v>5698</v>
      </c>
      <c r="D68" s="9">
        <f t="shared" si="37"/>
        <v>506</v>
      </c>
      <c r="E68" s="9">
        <f t="shared" si="37"/>
        <v>141</v>
      </c>
      <c r="F68" s="9">
        <f t="shared" si="37"/>
        <v>3531</v>
      </c>
      <c r="G68" s="8" t="s">
        <v>43</v>
      </c>
      <c r="H68" s="9">
        <f t="shared" si="37"/>
        <v>9876</v>
      </c>
      <c r="I68" s="9">
        <f t="shared" si="37"/>
        <v>6204</v>
      </c>
      <c r="J68" s="9">
        <f t="shared" si="37"/>
        <v>16080</v>
      </c>
      <c r="K68" s="38"/>
      <c r="L68" s="9">
        <f t="shared" ref="L68:R68" si="38">SUM(L56:L67)</f>
        <v>7912</v>
      </c>
      <c r="M68" s="9">
        <f t="shared" si="38"/>
        <v>326</v>
      </c>
      <c r="N68" s="9">
        <f t="shared" si="38"/>
        <v>7</v>
      </c>
      <c r="O68" s="9">
        <f t="shared" si="38"/>
        <v>2824</v>
      </c>
      <c r="P68" s="9">
        <f t="shared" si="38"/>
        <v>11069</v>
      </c>
      <c r="Q68" s="9">
        <f t="shared" si="38"/>
        <v>4799</v>
      </c>
      <c r="R68" s="9">
        <f t="shared" si="38"/>
        <v>15868</v>
      </c>
      <c r="S68" s="18"/>
    </row>
    <row r="69" spans="1:19" ht="15" x14ac:dyDescent="0.3">
      <c r="A69" s="29"/>
      <c r="B69" s="2"/>
      <c r="C69" s="9"/>
      <c r="D69" s="9"/>
      <c r="E69" s="9"/>
      <c r="F69" s="9"/>
      <c r="G69" s="9"/>
      <c r="H69" s="9"/>
      <c r="I69" s="9"/>
      <c r="J69" s="9"/>
      <c r="K69" s="18"/>
      <c r="L69" s="9"/>
      <c r="M69" s="9"/>
      <c r="N69" s="9"/>
      <c r="O69" s="9"/>
      <c r="P69" s="9"/>
      <c r="Q69" s="9"/>
      <c r="R69" s="9"/>
      <c r="S69" s="18"/>
    </row>
    <row r="70" spans="1:19" ht="17.25" customHeight="1" x14ac:dyDescent="0.3">
      <c r="A70" s="7"/>
      <c r="B70" s="6" t="s">
        <v>58</v>
      </c>
      <c r="C70" s="10"/>
      <c r="D70" s="10"/>
      <c r="E70" s="10"/>
      <c r="F70" s="10"/>
      <c r="G70" s="10"/>
      <c r="H70" s="10"/>
      <c r="I70" s="10"/>
      <c r="J70" s="10"/>
      <c r="K70" s="18"/>
      <c r="L70" s="10"/>
      <c r="M70" s="10"/>
      <c r="N70" s="10"/>
      <c r="O70" s="10"/>
      <c r="P70" s="10"/>
      <c r="Q70" s="10"/>
      <c r="R70" s="10"/>
      <c r="S70" s="87"/>
    </row>
    <row r="71" spans="1:19" ht="15" x14ac:dyDescent="0.3">
      <c r="A71" s="29"/>
      <c r="B71" s="48" t="s">
        <v>52</v>
      </c>
      <c r="C71" s="14">
        <v>0</v>
      </c>
      <c r="D71" s="70">
        <v>0</v>
      </c>
      <c r="E71" s="8" t="s">
        <v>43</v>
      </c>
      <c r="F71" s="14">
        <v>0</v>
      </c>
      <c r="G71" s="8" t="s">
        <v>43</v>
      </c>
      <c r="H71" s="9">
        <f>SUM(C71:F71)</f>
        <v>0</v>
      </c>
      <c r="I71" s="8" t="s">
        <v>43</v>
      </c>
      <c r="J71" s="9">
        <f t="shared" ref="J71:J76" si="39">SUM(H71:I71)</f>
        <v>0</v>
      </c>
      <c r="K71" s="18"/>
      <c r="L71" s="14">
        <v>0</v>
      </c>
      <c r="M71" s="70">
        <v>0</v>
      </c>
      <c r="N71" s="8" t="s">
        <v>43</v>
      </c>
      <c r="O71" s="14">
        <v>0</v>
      </c>
      <c r="P71" s="9">
        <f>SUM(L71:O71)</f>
        <v>0</v>
      </c>
      <c r="Q71" s="8" t="s">
        <v>43</v>
      </c>
      <c r="R71" s="9">
        <f>SUM(P71:Q71)</f>
        <v>0</v>
      </c>
      <c r="S71" s="18"/>
    </row>
    <row r="72" spans="1:19" ht="15" x14ac:dyDescent="0.3">
      <c r="A72" s="29"/>
      <c r="B72" s="48" t="s">
        <v>44</v>
      </c>
      <c r="C72" s="14">
        <v>523</v>
      </c>
      <c r="D72" s="14">
        <v>0</v>
      </c>
      <c r="E72" s="8" t="s">
        <v>43</v>
      </c>
      <c r="F72" s="14">
        <v>129</v>
      </c>
      <c r="G72" s="8" t="s">
        <v>43</v>
      </c>
      <c r="H72" s="9">
        <f>SUM(C72:F72)</f>
        <v>652</v>
      </c>
      <c r="I72" s="8" t="s">
        <v>43</v>
      </c>
      <c r="J72" s="9">
        <f t="shared" si="39"/>
        <v>652</v>
      </c>
      <c r="K72" s="18"/>
      <c r="L72" s="14">
        <v>4399</v>
      </c>
      <c r="M72" s="14">
        <v>47</v>
      </c>
      <c r="N72" s="8" t="s">
        <v>43</v>
      </c>
      <c r="O72" s="14">
        <v>847</v>
      </c>
      <c r="P72" s="9">
        <f>SUM(L72:O72)</f>
        <v>5293</v>
      </c>
      <c r="Q72" s="8" t="s">
        <v>43</v>
      </c>
      <c r="R72" s="9">
        <f t="shared" ref="R72:R76" si="40">SUM(P72:Q72)</f>
        <v>5293</v>
      </c>
      <c r="S72" s="18"/>
    </row>
    <row r="73" spans="1:19" ht="15" x14ac:dyDescent="0.3">
      <c r="A73" s="29"/>
      <c r="B73" s="48" t="s">
        <v>696</v>
      </c>
      <c r="C73" s="8" t="s">
        <v>43</v>
      </c>
      <c r="D73" s="8" t="s">
        <v>43</v>
      </c>
      <c r="E73" s="8" t="s">
        <v>43</v>
      </c>
      <c r="F73" s="8" t="s">
        <v>43</v>
      </c>
      <c r="G73" s="8" t="s">
        <v>43</v>
      </c>
      <c r="H73" s="8" t="s">
        <v>43</v>
      </c>
      <c r="I73" s="70">
        <v>0</v>
      </c>
      <c r="J73" s="9">
        <f t="shared" si="39"/>
        <v>0</v>
      </c>
      <c r="K73" s="18"/>
      <c r="L73" s="8" t="s">
        <v>43</v>
      </c>
      <c r="M73" s="8" t="s">
        <v>43</v>
      </c>
      <c r="N73" s="8" t="s">
        <v>43</v>
      </c>
      <c r="O73" s="8" t="s">
        <v>43</v>
      </c>
      <c r="P73" s="8" t="s">
        <v>43</v>
      </c>
      <c r="Q73" s="70">
        <v>1022</v>
      </c>
      <c r="R73" s="9">
        <f t="shared" si="40"/>
        <v>1022</v>
      </c>
      <c r="S73" s="87"/>
    </row>
    <row r="74" spans="1:19" ht="15" x14ac:dyDescent="0.3">
      <c r="A74" s="29"/>
      <c r="B74" s="48" t="s">
        <v>53</v>
      </c>
      <c r="C74" s="70">
        <v>116</v>
      </c>
      <c r="D74" s="70">
        <v>6</v>
      </c>
      <c r="E74" s="8" t="s">
        <v>43</v>
      </c>
      <c r="F74" s="70">
        <v>15</v>
      </c>
      <c r="G74" s="8" t="s">
        <v>43</v>
      </c>
      <c r="H74" s="9">
        <f>SUM(C74:F74)</f>
        <v>137</v>
      </c>
      <c r="I74" s="8" t="s">
        <v>43</v>
      </c>
      <c r="J74" s="9">
        <f t="shared" si="39"/>
        <v>137</v>
      </c>
      <c r="K74" s="18"/>
      <c r="L74" s="70">
        <v>276</v>
      </c>
      <c r="M74" s="70">
        <v>0</v>
      </c>
      <c r="N74" s="8" t="s">
        <v>43</v>
      </c>
      <c r="O74" s="70">
        <v>0</v>
      </c>
      <c r="P74" s="9">
        <f t="shared" ref="P74:P76" si="41">SUM(L74:O74)</f>
        <v>276</v>
      </c>
      <c r="Q74" s="8" t="s">
        <v>43</v>
      </c>
      <c r="R74" s="9">
        <f t="shared" si="40"/>
        <v>276</v>
      </c>
      <c r="S74" s="87"/>
    </row>
    <row r="75" spans="1:19" ht="15" x14ac:dyDescent="0.3">
      <c r="A75" s="29"/>
      <c r="B75" s="48" t="s">
        <v>697</v>
      </c>
      <c r="C75" s="32" t="s">
        <v>43</v>
      </c>
      <c r="D75" s="70">
        <v>0</v>
      </c>
      <c r="E75" s="70">
        <v>0</v>
      </c>
      <c r="F75" s="70">
        <v>0</v>
      </c>
      <c r="G75" s="8" t="s">
        <v>43</v>
      </c>
      <c r="H75" s="9">
        <f t="shared" ref="H75:H76" si="42">SUM(C75:F75)</f>
        <v>0</v>
      </c>
      <c r="I75" s="70">
        <v>0</v>
      </c>
      <c r="J75" s="9">
        <f t="shared" si="39"/>
        <v>0</v>
      </c>
      <c r="K75" s="18"/>
      <c r="L75" s="8" t="s">
        <v>43</v>
      </c>
      <c r="M75" s="14">
        <v>0</v>
      </c>
      <c r="N75" s="14">
        <v>0</v>
      </c>
      <c r="O75" s="14">
        <v>0</v>
      </c>
      <c r="P75" s="9">
        <f t="shared" si="41"/>
        <v>0</v>
      </c>
      <c r="Q75" s="14">
        <v>12</v>
      </c>
      <c r="R75" s="9">
        <f t="shared" si="40"/>
        <v>12</v>
      </c>
      <c r="S75" s="18"/>
    </row>
    <row r="76" spans="1:19" ht="15" x14ac:dyDescent="0.3">
      <c r="A76" s="29"/>
      <c r="B76" s="48" t="s">
        <v>54</v>
      </c>
      <c r="C76" s="70">
        <v>0</v>
      </c>
      <c r="D76" s="8" t="s">
        <v>43</v>
      </c>
      <c r="E76" s="8" t="s">
        <v>43</v>
      </c>
      <c r="F76" s="8" t="s">
        <v>43</v>
      </c>
      <c r="G76" s="8" t="s">
        <v>43</v>
      </c>
      <c r="H76" s="9">
        <f t="shared" si="42"/>
        <v>0</v>
      </c>
      <c r="I76" s="8" t="s">
        <v>43</v>
      </c>
      <c r="J76" s="9">
        <f t="shared" si="39"/>
        <v>0</v>
      </c>
      <c r="K76" s="18"/>
      <c r="L76" s="70">
        <v>0</v>
      </c>
      <c r="M76" s="8" t="s">
        <v>43</v>
      </c>
      <c r="N76" s="8" t="s">
        <v>43</v>
      </c>
      <c r="O76" s="8" t="s">
        <v>43</v>
      </c>
      <c r="P76" s="9">
        <f t="shared" si="41"/>
        <v>0</v>
      </c>
      <c r="Q76" s="8" t="s">
        <v>43</v>
      </c>
      <c r="R76" s="9">
        <f t="shared" si="40"/>
        <v>0</v>
      </c>
      <c r="S76" s="87"/>
    </row>
    <row r="77" spans="1:19" ht="15" x14ac:dyDescent="0.3">
      <c r="A77" s="29"/>
      <c r="B77" s="48" t="s">
        <v>55</v>
      </c>
      <c r="C77" s="32" t="s">
        <v>43</v>
      </c>
      <c r="D77" s="70">
        <v>0</v>
      </c>
      <c r="E77" s="70">
        <v>0</v>
      </c>
      <c r="F77" s="70">
        <v>0</v>
      </c>
      <c r="G77" s="8" t="s">
        <v>43</v>
      </c>
      <c r="H77" s="9">
        <f>SUM(C77:F77)</f>
        <v>0</v>
      </c>
      <c r="I77" s="32" t="s">
        <v>43</v>
      </c>
      <c r="J77" s="9">
        <f>SUM(H77:I77)</f>
        <v>0</v>
      </c>
      <c r="K77" s="18"/>
      <c r="L77" s="32" t="s">
        <v>43</v>
      </c>
      <c r="M77" s="70">
        <v>22</v>
      </c>
      <c r="N77" s="70">
        <v>0</v>
      </c>
      <c r="O77" s="70">
        <v>16</v>
      </c>
      <c r="P77" s="9">
        <f>SUM(L77:O77)</f>
        <v>38</v>
      </c>
      <c r="Q77" s="32" t="s">
        <v>43</v>
      </c>
      <c r="R77" s="9">
        <f>SUM(P77:Q77)</f>
        <v>38</v>
      </c>
      <c r="S77" s="87"/>
    </row>
    <row r="78" spans="1:19" ht="15" x14ac:dyDescent="0.3">
      <c r="A78" s="29"/>
      <c r="B78" s="48" t="s">
        <v>45</v>
      </c>
      <c r="C78" s="70">
        <v>226</v>
      </c>
      <c r="D78" s="70">
        <v>24</v>
      </c>
      <c r="E78" s="8" t="s">
        <v>43</v>
      </c>
      <c r="F78" s="8" t="s">
        <v>43</v>
      </c>
      <c r="G78" s="8" t="s">
        <v>43</v>
      </c>
      <c r="H78" s="9">
        <f t="shared" ref="H78:H82" si="43">SUM(C78:F78)</f>
        <v>250</v>
      </c>
      <c r="I78" s="8" t="s">
        <v>43</v>
      </c>
      <c r="J78" s="9">
        <f t="shared" ref="J78:J82" si="44">SUM(H78:I78)</f>
        <v>250</v>
      </c>
      <c r="K78" s="18"/>
      <c r="L78" s="70">
        <v>68</v>
      </c>
      <c r="M78" s="70">
        <v>0</v>
      </c>
      <c r="N78" s="8" t="s">
        <v>43</v>
      </c>
      <c r="O78" s="8" t="s">
        <v>43</v>
      </c>
      <c r="P78" s="9">
        <f t="shared" ref="P78:P82" si="45">SUM(L78:O78)</f>
        <v>68</v>
      </c>
      <c r="Q78" s="8" t="s">
        <v>43</v>
      </c>
      <c r="R78" s="9">
        <f t="shared" ref="R78:R82" si="46">SUM(P78:Q78)</f>
        <v>68</v>
      </c>
      <c r="S78" s="87"/>
    </row>
    <row r="79" spans="1:19" ht="15" x14ac:dyDescent="0.3">
      <c r="A79" s="29"/>
      <c r="B79" s="48" t="s">
        <v>691</v>
      </c>
      <c r="C79" s="14">
        <v>11209</v>
      </c>
      <c r="D79" s="70">
        <v>579</v>
      </c>
      <c r="E79" s="8" t="s">
        <v>43</v>
      </c>
      <c r="F79" s="14">
        <v>7012</v>
      </c>
      <c r="G79" s="8" t="s">
        <v>43</v>
      </c>
      <c r="H79" s="9">
        <f t="shared" si="43"/>
        <v>18800</v>
      </c>
      <c r="I79" s="8" t="s">
        <v>43</v>
      </c>
      <c r="J79" s="9">
        <f t="shared" si="44"/>
        <v>18800</v>
      </c>
      <c r="K79" s="18"/>
      <c r="L79" s="70">
        <v>6234</v>
      </c>
      <c r="M79" s="70">
        <v>238</v>
      </c>
      <c r="N79" s="8" t="s">
        <v>43</v>
      </c>
      <c r="O79" s="70">
        <v>4882</v>
      </c>
      <c r="P79" s="9">
        <f t="shared" si="45"/>
        <v>11354</v>
      </c>
      <c r="Q79" s="8" t="s">
        <v>43</v>
      </c>
      <c r="R79" s="9">
        <f t="shared" si="46"/>
        <v>11354</v>
      </c>
      <c r="S79" s="18"/>
    </row>
    <row r="80" spans="1:19" ht="15" x14ac:dyDescent="0.3">
      <c r="A80" s="29"/>
      <c r="B80" s="48" t="s">
        <v>56</v>
      </c>
      <c r="C80" s="14">
        <v>0</v>
      </c>
      <c r="D80" s="8" t="s">
        <v>43</v>
      </c>
      <c r="E80" s="8" t="s">
        <v>43</v>
      </c>
      <c r="F80" s="8" t="s">
        <v>43</v>
      </c>
      <c r="G80" s="8" t="s">
        <v>43</v>
      </c>
      <c r="H80" s="9">
        <f t="shared" si="43"/>
        <v>0</v>
      </c>
      <c r="I80" s="8" t="s">
        <v>43</v>
      </c>
      <c r="J80" s="9">
        <f t="shared" si="44"/>
        <v>0</v>
      </c>
      <c r="K80" s="18"/>
      <c r="L80" s="14">
        <v>0</v>
      </c>
      <c r="M80" s="8" t="s">
        <v>43</v>
      </c>
      <c r="N80" s="8" t="s">
        <v>43</v>
      </c>
      <c r="O80" s="8" t="s">
        <v>43</v>
      </c>
      <c r="P80" s="9">
        <f t="shared" si="45"/>
        <v>0</v>
      </c>
      <c r="Q80" s="8" t="s">
        <v>43</v>
      </c>
      <c r="R80" s="9">
        <f t="shared" si="46"/>
        <v>0</v>
      </c>
      <c r="S80" s="87"/>
    </row>
    <row r="81" spans="1:19" ht="15" x14ac:dyDescent="0.3">
      <c r="A81" s="29"/>
      <c r="B81" s="48" t="s">
        <v>693</v>
      </c>
      <c r="C81" s="8" t="s">
        <v>43</v>
      </c>
      <c r="D81" s="14">
        <v>84</v>
      </c>
      <c r="E81" s="70">
        <v>79</v>
      </c>
      <c r="F81" s="14">
        <v>264</v>
      </c>
      <c r="G81" s="8" t="s">
        <v>43</v>
      </c>
      <c r="H81" s="9">
        <f t="shared" si="43"/>
        <v>427</v>
      </c>
      <c r="I81" s="14">
        <v>4821</v>
      </c>
      <c r="J81" s="9">
        <f t="shared" si="44"/>
        <v>5248</v>
      </c>
      <c r="K81" s="18"/>
      <c r="L81" s="8" t="s">
        <v>43</v>
      </c>
      <c r="M81" s="14">
        <v>327</v>
      </c>
      <c r="N81" s="70">
        <v>34</v>
      </c>
      <c r="O81" s="14">
        <v>162</v>
      </c>
      <c r="P81" s="9">
        <f t="shared" si="45"/>
        <v>523</v>
      </c>
      <c r="Q81" s="14">
        <v>3226</v>
      </c>
      <c r="R81" s="9">
        <f t="shared" si="46"/>
        <v>3749</v>
      </c>
      <c r="S81" s="87"/>
    </row>
    <row r="82" spans="1:19" ht="15" x14ac:dyDescent="0.3">
      <c r="A82" s="29"/>
      <c r="B82" s="48" t="s">
        <v>695</v>
      </c>
      <c r="C82" s="8" t="s">
        <v>43</v>
      </c>
      <c r="D82" s="14">
        <v>56</v>
      </c>
      <c r="E82" s="70">
        <v>97</v>
      </c>
      <c r="F82" s="14">
        <v>272</v>
      </c>
      <c r="G82" s="8" t="s">
        <v>43</v>
      </c>
      <c r="H82" s="9">
        <f t="shared" si="43"/>
        <v>425</v>
      </c>
      <c r="I82" s="14">
        <v>4378</v>
      </c>
      <c r="J82" s="9">
        <f t="shared" si="44"/>
        <v>4803</v>
      </c>
      <c r="K82" s="18"/>
      <c r="L82" s="8" t="s">
        <v>43</v>
      </c>
      <c r="M82" s="14">
        <v>35</v>
      </c>
      <c r="N82" s="70">
        <v>14</v>
      </c>
      <c r="O82" s="14">
        <v>56</v>
      </c>
      <c r="P82" s="9">
        <f t="shared" si="45"/>
        <v>105</v>
      </c>
      <c r="Q82" s="14">
        <v>2565</v>
      </c>
      <c r="R82" s="9">
        <f t="shared" si="46"/>
        <v>2670</v>
      </c>
      <c r="S82" s="87"/>
    </row>
    <row r="83" spans="1:19" ht="15" x14ac:dyDescent="0.3">
      <c r="A83" s="29"/>
      <c r="B83" s="2" t="s">
        <v>59</v>
      </c>
      <c r="C83" s="9">
        <f t="shared" ref="C83:J83" si="47">SUM(C71:C82)</f>
        <v>12074</v>
      </c>
      <c r="D83" s="9">
        <f t="shared" si="47"/>
        <v>749</v>
      </c>
      <c r="E83" s="9">
        <f t="shared" si="47"/>
        <v>176</v>
      </c>
      <c r="F83" s="9">
        <f t="shared" si="47"/>
        <v>7692</v>
      </c>
      <c r="G83" s="8" t="s">
        <v>43</v>
      </c>
      <c r="H83" s="9">
        <f t="shared" si="47"/>
        <v>20691</v>
      </c>
      <c r="I83" s="9">
        <f t="shared" si="47"/>
        <v>9199</v>
      </c>
      <c r="J83" s="9">
        <f t="shared" si="47"/>
        <v>29890</v>
      </c>
      <c r="K83" s="18"/>
      <c r="L83" s="9">
        <f t="shared" ref="L83:R83" si="48">SUM(L71:L82)</f>
        <v>10977</v>
      </c>
      <c r="M83" s="9">
        <f t="shared" si="48"/>
        <v>669</v>
      </c>
      <c r="N83" s="9">
        <f t="shared" si="48"/>
        <v>48</v>
      </c>
      <c r="O83" s="9">
        <f t="shared" si="48"/>
        <v>5963</v>
      </c>
      <c r="P83" s="9">
        <f t="shared" si="48"/>
        <v>17657</v>
      </c>
      <c r="Q83" s="9">
        <f t="shared" si="48"/>
        <v>6825</v>
      </c>
      <c r="R83" s="9">
        <f t="shared" si="48"/>
        <v>24482</v>
      </c>
      <c r="S83" s="18"/>
    </row>
    <row r="84" spans="1:19" ht="15" x14ac:dyDescent="0.3">
      <c r="A84" s="29"/>
      <c r="B84" s="2"/>
      <c r="C84" s="9"/>
      <c r="D84" s="9"/>
      <c r="E84" s="9"/>
      <c r="F84" s="9"/>
      <c r="G84" s="9"/>
      <c r="H84" s="9"/>
      <c r="I84" s="9"/>
      <c r="J84" s="9"/>
      <c r="K84" s="18"/>
      <c r="L84" s="9"/>
      <c r="M84" s="9"/>
      <c r="N84" s="9"/>
      <c r="O84" s="9"/>
      <c r="P84" s="9"/>
      <c r="Q84" s="9"/>
      <c r="R84" s="9"/>
      <c r="S84" s="18"/>
    </row>
    <row r="85" spans="1:19" ht="17.25" customHeight="1" x14ac:dyDescent="0.3">
      <c r="A85" s="7"/>
      <c r="B85" s="6" t="s">
        <v>50</v>
      </c>
      <c r="C85" s="10"/>
      <c r="D85" s="10"/>
      <c r="E85" s="10"/>
      <c r="F85" s="10"/>
      <c r="G85" s="10"/>
      <c r="H85" s="10"/>
      <c r="I85" s="10"/>
      <c r="J85" s="10"/>
      <c r="K85" s="18"/>
      <c r="L85" s="10"/>
      <c r="M85" s="10"/>
      <c r="N85" s="10"/>
      <c r="O85" s="10"/>
      <c r="P85" s="10"/>
      <c r="Q85" s="10"/>
      <c r="R85" s="10"/>
      <c r="S85" s="87"/>
    </row>
    <row r="86" spans="1:19" ht="15" x14ac:dyDescent="0.3">
      <c r="A86" s="29"/>
      <c r="B86" s="48" t="s">
        <v>52</v>
      </c>
      <c r="C86" s="14">
        <f>C56+C71</f>
        <v>19</v>
      </c>
      <c r="D86" s="14">
        <f>D56+D71</f>
        <v>0</v>
      </c>
      <c r="E86" s="8" t="s">
        <v>43</v>
      </c>
      <c r="F86" s="14">
        <f>F56+F71</f>
        <v>8</v>
      </c>
      <c r="G86" s="8" t="s">
        <v>43</v>
      </c>
      <c r="H86" s="9">
        <f>SUM(C86:F86)</f>
        <v>27</v>
      </c>
      <c r="I86" s="8" t="s">
        <v>43</v>
      </c>
      <c r="J86" s="9">
        <f t="shared" ref="J86:J91" si="49">SUM(H86:I86)</f>
        <v>27</v>
      </c>
      <c r="K86" s="18"/>
      <c r="L86" s="14">
        <f t="shared" ref="L86:M86" si="50">L56+L71</f>
        <v>120</v>
      </c>
      <c r="M86" s="14">
        <f t="shared" si="50"/>
        <v>0</v>
      </c>
      <c r="N86" s="8" t="s">
        <v>43</v>
      </c>
      <c r="O86" s="14">
        <f>O56+O71</f>
        <v>46</v>
      </c>
      <c r="P86" s="9">
        <f>SUM(L86:O86)</f>
        <v>166</v>
      </c>
      <c r="Q86" s="8" t="s">
        <v>43</v>
      </c>
      <c r="R86" s="9">
        <f>SUM(P86:Q86)</f>
        <v>166</v>
      </c>
      <c r="S86" s="18"/>
    </row>
    <row r="87" spans="1:19" ht="15" x14ac:dyDescent="0.3">
      <c r="A87" s="29"/>
      <c r="B87" s="48" t="s">
        <v>44</v>
      </c>
      <c r="C87" s="14">
        <f>C57+C72</f>
        <v>1094</v>
      </c>
      <c r="D87" s="14">
        <f>D57+D72</f>
        <v>5</v>
      </c>
      <c r="E87" s="8" t="s">
        <v>43</v>
      </c>
      <c r="F87" s="14">
        <f>F57+F72</f>
        <v>298</v>
      </c>
      <c r="G87" s="8" t="s">
        <v>43</v>
      </c>
      <c r="H87" s="9">
        <f>SUM(C87:F87)</f>
        <v>1397</v>
      </c>
      <c r="I87" s="8" t="s">
        <v>43</v>
      </c>
      <c r="J87" s="9">
        <f t="shared" si="49"/>
        <v>1397</v>
      </c>
      <c r="K87" s="18"/>
      <c r="L87" s="14">
        <f>L57+L72</f>
        <v>9239</v>
      </c>
      <c r="M87" s="14">
        <f>M57+M72</f>
        <v>104</v>
      </c>
      <c r="N87" s="8" t="s">
        <v>43</v>
      </c>
      <c r="O87" s="14">
        <f>O57+O72</f>
        <v>1775</v>
      </c>
      <c r="P87" s="9">
        <f>SUM(L87:O87)</f>
        <v>11118</v>
      </c>
      <c r="Q87" s="8" t="s">
        <v>43</v>
      </c>
      <c r="R87" s="9">
        <f t="shared" ref="R87:R97" si="51">SUM(P87:Q87)</f>
        <v>11118</v>
      </c>
      <c r="S87" s="18"/>
    </row>
    <row r="88" spans="1:19" ht="15" x14ac:dyDescent="0.3">
      <c r="A88" s="29"/>
      <c r="B88" s="48" t="s">
        <v>696</v>
      </c>
      <c r="C88" s="8" t="s">
        <v>43</v>
      </c>
      <c r="D88" s="8" t="s">
        <v>43</v>
      </c>
      <c r="E88" s="8" t="s">
        <v>43</v>
      </c>
      <c r="F88" s="8" t="s">
        <v>43</v>
      </c>
      <c r="G88" s="8" t="s">
        <v>43</v>
      </c>
      <c r="H88" s="8" t="s">
        <v>43</v>
      </c>
      <c r="I88" s="14">
        <f>I58+I73</f>
        <v>0</v>
      </c>
      <c r="J88" s="9">
        <f t="shared" si="49"/>
        <v>0</v>
      </c>
      <c r="K88" s="18"/>
      <c r="L88" s="8" t="s">
        <v>43</v>
      </c>
      <c r="M88" s="8" t="s">
        <v>43</v>
      </c>
      <c r="N88" s="8" t="s">
        <v>43</v>
      </c>
      <c r="O88" s="8" t="s">
        <v>43</v>
      </c>
      <c r="P88" s="8" t="s">
        <v>43</v>
      </c>
      <c r="Q88" s="14">
        <f>Q58+Q73</f>
        <v>1423</v>
      </c>
      <c r="R88" s="9">
        <f t="shared" si="51"/>
        <v>1423</v>
      </c>
      <c r="S88" s="18"/>
    </row>
    <row r="89" spans="1:19" ht="15" x14ac:dyDescent="0.3">
      <c r="A89" s="29"/>
      <c r="B89" s="48" t="s">
        <v>53</v>
      </c>
      <c r="C89" s="14">
        <f>C59+C74</f>
        <v>123</v>
      </c>
      <c r="D89" s="14">
        <f>D59+D74</f>
        <v>58</v>
      </c>
      <c r="E89" s="8" t="s">
        <v>43</v>
      </c>
      <c r="F89" s="14">
        <f>F59+F74</f>
        <v>25</v>
      </c>
      <c r="G89" s="8" t="s">
        <v>43</v>
      </c>
      <c r="H89" s="9">
        <f>SUM(C89:F89)</f>
        <v>206</v>
      </c>
      <c r="I89" s="8" t="s">
        <v>43</v>
      </c>
      <c r="J89" s="9">
        <f t="shared" si="49"/>
        <v>206</v>
      </c>
      <c r="K89" s="18"/>
      <c r="L89" s="14">
        <f>L59+L74</f>
        <v>396</v>
      </c>
      <c r="M89" s="14">
        <f>M59+M74</f>
        <v>0</v>
      </c>
      <c r="N89" s="8" t="s">
        <v>43</v>
      </c>
      <c r="O89" s="14">
        <f>O59+O74</f>
        <v>0</v>
      </c>
      <c r="P89" s="9">
        <f t="shared" ref="P89:P91" si="52">SUM(L89:O89)</f>
        <v>396</v>
      </c>
      <c r="Q89" s="8" t="s">
        <v>43</v>
      </c>
      <c r="R89" s="9">
        <f t="shared" si="51"/>
        <v>396</v>
      </c>
      <c r="S89" s="87"/>
    </row>
    <row r="90" spans="1:19" ht="15" x14ac:dyDescent="0.3">
      <c r="A90" s="29"/>
      <c r="B90" s="48" t="s">
        <v>697</v>
      </c>
      <c r="C90" s="32" t="s">
        <v>43</v>
      </c>
      <c r="D90" s="14">
        <f>D60+D75</f>
        <v>0</v>
      </c>
      <c r="E90" s="14">
        <f>E60+E75</f>
        <v>0</v>
      </c>
      <c r="F90" s="14">
        <f>F60+F75</f>
        <v>0</v>
      </c>
      <c r="G90" s="8" t="s">
        <v>43</v>
      </c>
      <c r="H90" s="9">
        <f t="shared" ref="H90:H91" si="53">SUM(C90:F90)</f>
        <v>0</v>
      </c>
      <c r="I90" s="14">
        <f>I60+I75</f>
        <v>0</v>
      </c>
      <c r="J90" s="9">
        <f t="shared" si="49"/>
        <v>0</v>
      </c>
      <c r="K90" s="18"/>
      <c r="L90" s="8" t="s">
        <v>43</v>
      </c>
      <c r="M90" s="14">
        <f>M60+M75</f>
        <v>0</v>
      </c>
      <c r="N90" s="14">
        <f>N60+N75</f>
        <v>0</v>
      </c>
      <c r="O90" s="14">
        <f>O60+O75</f>
        <v>0</v>
      </c>
      <c r="P90" s="9">
        <f t="shared" si="52"/>
        <v>0</v>
      </c>
      <c r="Q90" s="14">
        <f>Q60+Q75</f>
        <v>89</v>
      </c>
      <c r="R90" s="9">
        <f t="shared" si="51"/>
        <v>89</v>
      </c>
      <c r="S90" s="87"/>
    </row>
    <row r="91" spans="1:19" ht="15" x14ac:dyDescent="0.3">
      <c r="A91" s="29"/>
      <c r="B91" s="48" t="s">
        <v>54</v>
      </c>
      <c r="C91" s="14">
        <f>C61+C76</f>
        <v>0</v>
      </c>
      <c r="D91" s="8" t="s">
        <v>43</v>
      </c>
      <c r="E91" s="8" t="s">
        <v>43</v>
      </c>
      <c r="F91" s="8" t="s">
        <v>43</v>
      </c>
      <c r="G91" s="8" t="s">
        <v>43</v>
      </c>
      <c r="H91" s="9">
        <f t="shared" si="53"/>
        <v>0</v>
      </c>
      <c r="I91" s="8" t="s">
        <v>43</v>
      </c>
      <c r="J91" s="9">
        <f t="shared" si="49"/>
        <v>0</v>
      </c>
      <c r="K91" s="18"/>
      <c r="L91" s="14">
        <f>L61+L76</f>
        <v>30</v>
      </c>
      <c r="M91" s="8" t="s">
        <v>43</v>
      </c>
      <c r="N91" s="8" t="s">
        <v>43</v>
      </c>
      <c r="O91" s="8" t="s">
        <v>43</v>
      </c>
      <c r="P91" s="9">
        <f t="shared" si="52"/>
        <v>30</v>
      </c>
      <c r="Q91" s="8" t="s">
        <v>43</v>
      </c>
      <c r="R91" s="9">
        <f t="shared" si="51"/>
        <v>30</v>
      </c>
      <c r="S91" s="18"/>
    </row>
    <row r="92" spans="1:19" ht="15" x14ac:dyDescent="0.3">
      <c r="A92" s="29"/>
      <c r="B92" s="48" t="s">
        <v>55</v>
      </c>
      <c r="C92" s="32" t="s">
        <v>43</v>
      </c>
      <c r="D92" s="14">
        <f>D62+D77</f>
        <v>0</v>
      </c>
      <c r="E92" s="14">
        <f>E62+E77</f>
        <v>0</v>
      </c>
      <c r="F92" s="14">
        <f>F62+F77</f>
        <v>0</v>
      </c>
      <c r="G92" s="8" t="s">
        <v>43</v>
      </c>
      <c r="H92" s="9">
        <f>SUM(C92:F92)</f>
        <v>0</v>
      </c>
      <c r="I92" s="32" t="s">
        <v>43</v>
      </c>
      <c r="J92" s="9">
        <f>SUM(H92:I92)</f>
        <v>0</v>
      </c>
      <c r="K92" s="18"/>
      <c r="L92" s="32" t="s">
        <v>43</v>
      </c>
      <c r="M92" s="14">
        <f>M62+M77</f>
        <v>26</v>
      </c>
      <c r="N92" s="14">
        <f>N62+N77</f>
        <v>0</v>
      </c>
      <c r="O92" s="14">
        <f>O62+O77</f>
        <v>16</v>
      </c>
      <c r="P92" s="9">
        <f>SUM(L92:O92)</f>
        <v>42</v>
      </c>
      <c r="Q92" s="32" t="s">
        <v>43</v>
      </c>
      <c r="R92" s="9">
        <f t="shared" si="51"/>
        <v>42</v>
      </c>
      <c r="S92" s="87"/>
    </row>
    <row r="93" spans="1:19" ht="15" x14ac:dyDescent="0.3">
      <c r="A93" s="29"/>
      <c r="B93" s="48" t="s">
        <v>45</v>
      </c>
      <c r="C93" s="14">
        <f>C63+C78</f>
        <v>271</v>
      </c>
      <c r="D93" s="14">
        <f>D63+D78</f>
        <v>24</v>
      </c>
      <c r="E93" s="8" t="s">
        <v>43</v>
      </c>
      <c r="F93" s="8" t="s">
        <v>43</v>
      </c>
      <c r="G93" s="8" t="s">
        <v>43</v>
      </c>
      <c r="H93" s="9">
        <f t="shared" ref="H93:H97" si="54">SUM(C93:F93)</f>
        <v>295</v>
      </c>
      <c r="I93" s="8" t="s">
        <v>43</v>
      </c>
      <c r="J93" s="9">
        <f t="shared" ref="J93:J97" si="55">SUM(H93:I93)</f>
        <v>295</v>
      </c>
      <c r="K93" s="18"/>
      <c r="L93" s="14">
        <f>L63+L78</f>
        <v>206</v>
      </c>
      <c r="M93" s="14">
        <f>M63+M78</f>
        <v>0</v>
      </c>
      <c r="N93" s="8" t="s">
        <v>43</v>
      </c>
      <c r="O93" s="8" t="s">
        <v>43</v>
      </c>
      <c r="P93" s="9">
        <f t="shared" ref="P93:P97" si="56">SUM(L93:O93)</f>
        <v>206</v>
      </c>
      <c r="Q93" s="8" t="s">
        <v>43</v>
      </c>
      <c r="R93" s="9">
        <f t="shared" si="51"/>
        <v>206</v>
      </c>
      <c r="S93" s="87"/>
    </row>
    <row r="94" spans="1:19" ht="15" x14ac:dyDescent="0.3">
      <c r="A94" s="29"/>
      <c r="B94" s="48" t="s">
        <v>691</v>
      </c>
      <c r="C94" s="14">
        <f>C64+C79</f>
        <v>16265</v>
      </c>
      <c r="D94" s="14">
        <f>D64+D79</f>
        <v>874</v>
      </c>
      <c r="E94" s="8" t="s">
        <v>43</v>
      </c>
      <c r="F94" s="14">
        <f>F64+F79</f>
        <v>10075</v>
      </c>
      <c r="G94" s="8" t="s">
        <v>43</v>
      </c>
      <c r="H94" s="9">
        <f t="shared" si="54"/>
        <v>27214</v>
      </c>
      <c r="I94" s="8" t="s">
        <v>43</v>
      </c>
      <c r="J94" s="9">
        <f t="shared" si="55"/>
        <v>27214</v>
      </c>
      <c r="K94" s="105"/>
      <c r="L94" s="14">
        <f>L64+L79</f>
        <v>8897</v>
      </c>
      <c r="M94" s="14">
        <f>M64+M79</f>
        <v>347</v>
      </c>
      <c r="N94" s="8" t="s">
        <v>43</v>
      </c>
      <c r="O94" s="14">
        <f>O64+O79</f>
        <v>6628</v>
      </c>
      <c r="P94" s="9">
        <f t="shared" si="56"/>
        <v>15872</v>
      </c>
      <c r="Q94" s="8" t="s">
        <v>43</v>
      </c>
      <c r="R94" s="9">
        <f t="shared" si="51"/>
        <v>15872</v>
      </c>
      <c r="S94" s="18"/>
    </row>
    <row r="95" spans="1:19" ht="15" x14ac:dyDescent="0.3">
      <c r="A95" s="29"/>
      <c r="B95" s="48" t="s">
        <v>56</v>
      </c>
      <c r="C95" s="14">
        <f>C65+C80</f>
        <v>0</v>
      </c>
      <c r="D95" s="8" t="s">
        <v>43</v>
      </c>
      <c r="E95" s="8" t="s">
        <v>43</v>
      </c>
      <c r="F95" s="8" t="s">
        <v>43</v>
      </c>
      <c r="G95" s="8" t="s">
        <v>43</v>
      </c>
      <c r="H95" s="9">
        <f t="shared" si="54"/>
        <v>0</v>
      </c>
      <c r="I95" s="8" t="s">
        <v>43</v>
      </c>
      <c r="J95" s="9">
        <f t="shared" si="55"/>
        <v>0</v>
      </c>
      <c r="K95" s="18"/>
      <c r="L95" s="14">
        <f>L65+L80</f>
        <v>1</v>
      </c>
      <c r="M95" s="8" t="s">
        <v>43</v>
      </c>
      <c r="N95" s="8" t="s">
        <v>43</v>
      </c>
      <c r="O95" s="8" t="s">
        <v>43</v>
      </c>
      <c r="P95" s="9">
        <f t="shared" si="56"/>
        <v>1</v>
      </c>
      <c r="Q95" s="8" t="s">
        <v>43</v>
      </c>
      <c r="R95" s="9">
        <f t="shared" si="51"/>
        <v>1</v>
      </c>
      <c r="S95" s="18"/>
    </row>
    <row r="96" spans="1:19" ht="15" x14ac:dyDescent="0.3">
      <c r="A96" s="29"/>
      <c r="B96" s="48" t="s">
        <v>693</v>
      </c>
      <c r="C96" s="8" t="s">
        <v>43</v>
      </c>
      <c r="D96" s="14">
        <f t="shared" ref="D96:F97" si="57">D66+D81</f>
        <v>232</v>
      </c>
      <c r="E96" s="14">
        <f t="shared" si="57"/>
        <v>79</v>
      </c>
      <c r="F96" s="14">
        <f t="shared" si="57"/>
        <v>345</v>
      </c>
      <c r="G96" s="8" t="s">
        <v>43</v>
      </c>
      <c r="H96" s="9">
        <f t="shared" si="54"/>
        <v>656</v>
      </c>
      <c r="I96" s="14">
        <f>I66+I81</f>
        <v>8315</v>
      </c>
      <c r="J96" s="9">
        <f t="shared" si="55"/>
        <v>8971</v>
      </c>
      <c r="K96" s="18"/>
      <c r="L96" s="8" t="s">
        <v>43</v>
      </c>
      <c r="M96" s="14">
        <f t="shared" ref="M96:O97" si="58">M66+M81</f>
        <v>476</v>
      </c>
      <c r="N96" s="14">
        <f t="shared" si="58"/>
        <v>38</v>
      </c>
      <c r="O96" s="14">
        <f t="shared" si="58"/>
        <v>224</v>
      </c>
      <c r="P96" s="9">
        <f t="shared" si="56"/>
        <v>738</v>
      </c>
      <c r="Q96" s="14">
        <f>Q66+Q81</f>
        <v>6197</v>
      </c>
      <c r="R96" s="9">
        <f t="shared" si="51"/>
        <v>6935</v>
      </c>
      <c r="S96" s="87"/>
    </row>
    <row r="97" spans="1:19" ht="15" x14ac:dyDescent="0.3">
      <c r="A97" s="29"/>
      <c r="B97" s="48" t="s">
        <v>695</v>
      </c>
      <c r="C97" s="8" t="s">
        <v>43</v>
      </c>
      <c r="D97" s="14">
        <f t="shared" si="57"/>
        <v>62</v>
      </c>
      <c r="E97" s="14">
        <f t="shared" si="57"/>
        <v>238</v>
      </c>
      <c r="F97" s="14">
        <f t="shared" si="57"/>
        <v>472</v>
      </c>
      <c r="G97" s="8" t="s">
        <v>43</v>
      </c>
      <c r="H97" s="9">
        <f t="shared" si="54"/>
        <v>772</v>
      </c>
      <c r="I97" s="14">
        <f>I67+I82</f>
        <v>7088</v>
      </c>
      <c r="J97" s="9">
        <f t="shared" si="55"/>
        <v>7860</v>
      </c>
      <c r="K97" s="18"/>
      <c r="L97" s="8" t="s">
        <v>43</v>
      </c>
      <c r="M97" s="14">
        <f t="shared" si="58"/>
        <v>42</v>
      </c>
      <c r="N97" s="14">
        <f t="shared" si="58"/>
        <v>17</v>
      </c>
      <c r="O97" s="14">
        <f t="shared" si="58"/>
        <v>98</v>
      </c>
      <c r="P97" s="9">
        <f t="shared" si="56"/>
        <v>157</v>
      </c>
      <c r="Q97" s="14">
        <f>Q67+Q82</f>
        <v>3915</v>
      </c>
      <c r="R97" s="9">
        <f t="shared" si="51"/>
        <v>4072</v>
      </c>
      <c r="S97" s="18"/>
    </row>
    <row r="98" spans="1:19" ht="15.5" thickBot="1" x14ac:dyDescent="0.35">
      <c r="A98" s="39"/>
      <c r="B98" s="36" t="s">
        <v>60</v>
      </c>
      <c r="C98" s="37">
        <f t="shared" ref="C98:J98" si="59">SUM(C86:C97)</f>
        <v>17772</v>
      </c>
      <c r="D98" s="37">
        <f t="shared" si="59"/>
        <v>1255</v>
      </c>
      <c r="E98" s="37">
        <f t="shared" si="59"/>
        <v>317</v>
      </c>
      <c r="F98" s="37">
        <f t="shared" si="59"/>
        <v>11223</v>
      </c>
      <c r="G98" s="37" t="s">
        <v>43</v>
      </c>
      <c r="H98" s="37">
        <f t="shared" si="59"/>
        <v>30567</v>
      </c>
      <c r="I98" s="37">
        <f t="shared" si="59"/>
        <v>15403</v>
      </c>
      <c r="J98" s="37">
        <f t="shared" si="59"/>
        <v>45970</v>
      </c>
      <c r="K98" s="97"/>
      <c r="L98" s="37">
        <f t="shared" ref="L98:R98" si="60">SUM(L86:L97)</f>
        <v>18889</v>
      </c>
      <c r="M98" s="37">
        <f t="shared" si="60"/>
        <v>995</v>
      </c>
      <c r="N98" s="37">
        <f t="shared" si="60"/>
        <v>55</v>
      </c>
      <c r="O98" s="37">
        <f t="shared" si="60"/>
        <v>8787</v>
      </c>
      <c r="P98" s="37">
        <f t="shared" si="60"/>
        <v>28726</v>
      </c>
      <c r="Q98" s="37">
        <f t="shared" si="60"/>
        <v>11624</v>
      </c>
      <c r="R98" s="37">
        <f t="shared" si="60"/>
        <v>40350</v>
      </c>
      <c r="S98" s="18"/>
    </row>
    <row r="99" spans="1:19" ht="15" x14ac:dyDescent="0.3">
      <c r="A99" s="29"/>
      <c r="B99" s="2"/>
      <c r="C99" s="111"/>
      <c r="D99" s="111"/>
      <c r="E99" s="111"/>
      <c r="F99" s="9"/>
      <c r="G99" s="9"/>
      <c r="H99" s="111"/>
      <c r="I99" s="9"/>
      <c r="J99" s="110"/>
      <c r="K99" s="18"/>
      <c r="L99" s="9"/>
      <c r="M99" s="9"/>
      <c r="N99" s="9"/>
      <c r="O99" s="111"/>
      <c r="P99" s="111"/>
      <c r="Q99" s="9"/>
      <c r="R99" s="9"/>
      <c r="S99" s="18"/>
    </row>
    <row r="100" spans="1:19" ht="17.25" customHeight="1" x14ac:dyDescent="0.3">
      <c r="A100" s="7" t="s">
        <v>61</v>
      </c>
      <c r="B100" s="6" t="s">
        <v>62</v>
      </c>
      <c r="C100" s="10"/>
      <c r="D100" s="10"/>
      <c r="E100" s="10"/>
      <c r="F100" s="10"/>
      <c r="G100" s="10"/>
      <c r="H100" s="10"/>
      <c r="I100" s="10"/>
      <c r="J100" s="10"/>
      <c r="K100" s="18"/>
      <c r="L100" s="10"/>
      <c r="M100" s="10"/>
      <c r="N100" s="10"/>
      <c r="O100" s="10"/>
      <c r="P100" s="10"/>
      <c r="Q100" s="10"/>
      <c r="R100" s="10"/>
      <c r="S100" s="87"/>
    </row>
    <row r="101" spans="1:19" ht="15" x14ac:dyDescent="0.3">
      <c r="A101" s="29"/>
      <c r="B101" s="48" t="s">
        <v>52</v>
      </c>
      <c r="C101" s="14">
        <v>4</v>
      </c>
      <c r="D101" s="70">
        <v>0</v>
      </c>
      <c r="E101" s="8" t="s">
        <v>43</v>
      </c>
      <c r="F101" s="14">
        <v>3</v>
      </c>
      <c r="G101" s="8" t="s">
        <v>43</v>
      </c>
      <c r="H101" s="9">
        <f>SUM(C101:F101)</f>
        <v>7</v>
      </c>
      <c r="I101" s="8" t="s">
        <v>43</v>
      </c>
      <c r="J101" s="9">
        <f t="shared" ref="J101:J105" si="61">SUM(H101:I101)</f>
        <v>7</v>
      </c>
      <c r="K101" s="18"/>
      <c r="L101" s="14">
        <v>225</v>
      </c>
      <c r="M101" s="70">
        <v>0</v>
      </c>
      <c r="N101" s="8" t="s">
        <v>43</v>
      </c>
      <c r="O101" s="14">
        <v>3</v>
      </c>
      <c r="P101" s="9">
        <f>SUM(L101:O101)</f>
        <v>228</v>
      </c>
      <c r="Q101" s="8" t="s">
        <v>43</v>
      </c>
      <c r="R101" s="9">
        <f>SUM(P101:Q101)</f>
        <v>228</v>
      </c>
      <c r="S101" s="18"/>
    </row>
    <row r="102" spans="1:19" ht="15" x14ac:dyDescent="0.3">
      <c r="A102" s="29"/>
      <c r="B102" s="48" t="s">
        <v>63</v>
      </c>
      <c r="C102" s="14">
        <v>0</v>
      </c>
      <c r="D102" s="14">
        <v>0</v>
      </c>
      <c r="E102" s="8" t="s">
        <v>43</v>
      </c>
      <c r="F102" s="14">
        <v>0</v>
      </c>
      <c r="G102" s="8" t="s">
        <v>43</v>
      </c>
      <c r="H102" s="9">
        <f>SUM(C102:F102)</f>
        <v>0</v>
      </c>
      <c r="I102" s="8" t="s">
        <v>43</v>
      </c>
      <c r="J102" s="9">
        <f t="shared" si="61"/>
        <v>0</v>
      </c>
      <c r="K102" s="18"/>
      <c r="L102" s="14">
        <v>66</v>
      </c>
      <c r="M102" s="14">
        <v>0</v>
      </c>
      <c r="N102" s="8" t="s">
        <v>43</v>
      </c>
      <c r="O102" s="14">
        <v>22</v>
      </c>
      <c r="P102" s="9">
        <f>SUM(L102:O102)</f>
        <v>88</v>
      </c>
      <c r="Q102" s="8" t="s">
        <v>43</v>
      </c>
      <c r="R102" s="9">
        <f t="shared" ref="R102:R114" si="62">SUM(P102:Q102)</f>
        <v>88</v>
      </c>
      <c r="S102" s="18"/>
    </row>
    <row r="103" spans="1:19" ht="15" x14ac:dyDescent="0.3">
      <c r="A103" s="29"/>
      <c r="B103" s="48" t="s">
        <v>44</v>
      </c>
      <c r="C103" s="14">
        <v>2508</v>
      </c>
      <c r="D103" s="14">
        <v>46</v>
      </c>
      <c r="E103" s="8" t="s">
        <v>43</v>
      </c>
      <c r="F103" s="14">
        <v>523</v>
      </c>
      <c r="G103" s="8" t="s">
        <v>43</v>
      </c>
      <c r="H103" s="9">
        <f>SUM(C103:F103)</f>
        <v>3077</v>
      </c>
      <c r="I103" s="8" t="s">
        <v>43</v>
      </c>
      <c r="J103" s="9">
        <f t="shared" si="61"/>
        <v>3077</v>
      </c>
      <c r="K103" s="18"/>
      <c r="L103" s="14">
        <v>5635</v>
      </c>
      <c r="M103" s="14">
        <v>85</v>
      </c>
      <c r="N103" s="8" t="s">
        <v>43</v>
      </c>
      <c r="O103" s="14">
        <v>982</v>
      </c>
      <c r="P103" s="9">
        <f>SUM(L103:O103)</f>
        <v>6702</v>
      </c>
      <c r="Q103" s="8" t="s">
        <v>43</v>
      </c>
      <c r="R103" s="9">
        <f t="shared" si="62"/>
        <v>6702</v>
      </c>
      <c r="S103" s="18"/>
    </row>
    <row r="104" spans="1:19" ht="15" x14ac:dyDescent="0.3">
      <c r="A104" s="29"/>
      <c r="B104" s="48" t="s">
        <v>696</v>
      </c>
      <c r="C104" s="8" t="s">
        <v>43</v>
      </c>
      <c r="D104" s="8" t="s">
        <v>43</v>
      </c>
      <c r="E104" s="8" t="s">
        <v>43</v>
      </c>
      <c r="F104" s="8" t="s">
        <v>43</v>
      </c>
      <c r="G104" s="8" t="s">
        <v>43</v>
      </c>
      <c r="H104" s="8" t="s">
        <v>43</v>
      </c>
      <c r="I104" s="70">
        <v>0</v>
      </c>
      <c r="J104" s="9">
        <f t="shared" si="61"/>
        <v>0</v>
      </c>
      <c r="K104" s="18"/>
      <c r="L104" s="8" t="s">
        <v>43</v>
      </c>
      <c r="M104" s="8" t="s">
        <v>43</v>
      </c>
      <c r="N104" s="8" t="s">
        <v>43</v>
      </c>
      <c r="O104" s="8" t="s">
        <v>43</v>
      </c>
      <c r="P104" s="8" t="s">
        <v>43</v>
      </c>
      <c r="Q104" s="70">
        <v>164</v>
      </c>
      <c r="R104" s="9">
        <f t="shared" si="62"/>
        <v>164</v>
      </c>
      <c r="S104" s="87"/>
    </row>
    <row r="105" spans="1:19" ht="15" x14ac:dyDescent="0.3">
      <c r="A105" s="29"/>
      <c r="B105" s="48" t="s">
        <v>53</v>
      </c>
      <c r="C105" s="70">
        <v>63</v>
      </c>
      <c r="D105" s="70">
        <v>0</v>
      </c>
      <c r="E105" s="8" t="s">
        <v>43</v>
      </c>
      <c r="F105" s="70">
        <v>0</v>
      </c>
      <c r="G105" s="8" t="s">
        <v>43</v>
      </c>
      <c r="H105" s="9">
        <f>SUM(C105:F105)</f>
        <v>63</v>
      </c>
      <c r="I105" s="8" t="s">
        <v>43</v>
      </c>
      <c r="J105" s="9">
        <f t="shared" si="61"/>
        <v>63</v>
      </c>
      <c r="K105" s="18"/>
      <c r="L105" s="70">
        <v>320</v>
      </c>
      <c r="M105" s="70">
        <v>0</v>
      </c>
      <c r="N105" s="8" t="s">
        <v>43</v>
      </c>
      <c r="O105" s="70">
        <v>31</v>
      </c>
      <c r="P105" s="9">
        <f t="shared" ref="P105:P114" si="63">SUM(L105:O105)</f>
        <v>351</v>
      </c>
      <c r="Q105" s="8" t="s">
        <v>43</v>
      </c>
      <c r="R105" s="9">
        <f t="shared" si="62"/>
        <v>351</v>
      </c>
      <c r="S105" s="87"/>
    </row>
    <row r="106" spans="1:19" ht="15" x14ac:dyDescent="0.3">
      <c r="A106" s="29"/>
      <c r="B106" s="48" t="s">
        <v>697</v>
      </c>
      <c r="C106" s="32" t="s">
        <v>43</v>
      </c>
      <c r="D106" s="70">
        <v>0</v>
      </c>
      <c r="E106" s="70">
        <v>0</v>
      </c>
      <c r="F106" s="70">
        <v>0</v>
      </c>
      <c r="G106" s="8" t="s">
        <v>43</v>
      </c>
      <c r="H106" s="9">
        <f t="shared" ref="H106" si="64">SUM(C106:F106)</f>
        <v>0</v>
      </c>
      <c r="I106" s="70">
        <v>0</v>
      </c>
      <c r="J106" s="9">
        <f t="shared" ref="J106" si="65">SUM(H106:I106)</f>
        <v>0</v>
      </c>
      <c r="K106" s="18"/>
      <c r="L106" s="8" t="s">
        <v>43</v>
      </c>
      <c r="M106" s="14">
        <v>0</v>
      </c>
      <c r="N106" s="14">
        <v>0</v>
      </c>
      <c r="O106" s="14">
        <v>0</v>
      </c>
      <c r="P106" s="9">
        <f t="shared" si="63"/>
        <v>0</v>
      </c>
      <c r="Q106" s="14">
        <v>83</v>
      </c>
      <c r="R106" s="9">
        <f t="shared" si="62"/>
        <v>83</v>
      </c>
      <c r="S106" s="18"/>
    </row>
    <row r="107" spans="1:19" ht="15" x14ac:dyDescent="0.3">
      <c r="A107" s="29"/>
      <c r="B107" s="48" t="s">
        <v>54</v>
      </c>
      <c r="C107" s="70">
        <v>57</v>
      </c>
      <c r="D107" s="8" t="s">
        <v>43</v>
      </c>
      <c r="E107" s="8" t="s">
        <v>43</v>
      </c>
      <c r="F107" s="8" t="s">
        <v>43</v>
      </c>
      <c r="G107" s="8" t="s">
        <v>43</v>
      </c>
      <c r="H107" s="9">
        <f t="shared" ref="H107:H114" si="66">SUM(C107:F107)</f>
        <v>57</v>
      </c>
      <c r="I107" s="8" t="s">
        <v>43</v>
      </c>
      <c r="J107" s="9">
        <f t="shared" ref="J107:J114" si="67">SUM(H107:I107)</f>
        <v>57</v>
      </c>
      <c r="K107" s="18"/>
      <c r="L107" s="70">
        <v>57</v>
      </c>
      <c r="M107" s="8" t="s">
        <v>43</v>
      </c>
      <c r="N107" s="8" t="s">
        <v>43</v>
      </c>
      <c r="O107" s="8" t="s">
        <v>43</v>
      </c>
      <c r="P107" s="9">
        <f t="shared" si="63"/>
        <v>57</v>
      </c>
      <c r="Q107" s="8" t="s">
        <v>43</v>
      </c>
      <c r="R107" s="9">
        <f t="shared" si="62"/>
        <v>57</v>
      </c>
      <c r="S107" s="87"/>
    </row>
    <row r="108" spans="1:19" ht="15" x14ac:dyDescent="0.3">
      <c r="A108" s="29"/>
      <c r="B108" s="48" t="s">
        <v>64</v>
      </c>
      <c r="C108" s="70">
        <v>28</v>
      </c>
      <c r="D108" s="8" t="s">
        <v>43</v>
      </c>
      <c r="E108" s="8" t="s">
        <v>43</v>
      </c>
      <c r="F108" s="8" t="s">
        <v>43</v>
      </c>
      <c r="G108" s="8" t="s">
        <v>43</v>
      </c>
      <c r="H108" s="9">
        <f t="shared" si="66"/>
        <v>28</v>
      </c>
      <c r="I108" s="8" t="s">
        <v>43</v>
      </c>
      <c r="J108" s="9">
        <f t="shared" si="67"/>
        <v>28</v>
      </c>
      <c r="K108" s="18"/>
      <c r="L108" s="70">
        <v>35</v>
      </c>
      <c r="M108" s="8" t="s">
        <v>43</v>
      </c>
      <c r="N108" s="8" t="s">
        <v>43</v>
      </c>
      <c r="O108" s="8" t="s">
        <v>43</v>
      </c>
      <c r="P108" s="9">
        <f t="shared" si="63"/>
        <v>35</v>
      </c>
      <c r="Q108" s="8" t="s">
        <v>43</v>
      </c>
      <c r="R108" s="9">
        <f t="shared" si="62"/>
        <v>35</v>
      </c>
      <c r="S108" s="18"/>
    </row>
    <row r="109" spans="1:19" ht="15" x14ac:dyDescent="0.3">
      <c r="A109" s="29"/>
      <c r="B109" s="48" t="s">
        <v>65</v>
      </c>
      <c r="C109" s="8" t="s">
        <v>43</v>
      </c>
      <c r="D109" s="8" t="s">
        <v>43</v>
      </c>
      <c r="E109" s="8" t="s">
        <v>43</v>
      </c>
      <c r="F109" s="70">
        <v>38</v>
      </c>
      <c r="G109" s="8" t="s">
        <v>43</v>
      </c>
      <c r="H109" s="9">
        <f t="shared" si="66"/>
        <v>38</v>
      </c>
      <c r="I109" s="8" t="s">
        <v>43</v>
      </c>
      <c r="J109" s="9">
        <f t="shared" si="67"/>
        <v>38</v>
      </c>
      <c r="K109" s="18"/>
      <c r="L109" s="8" t="s">
        <v>43</v>
      </c>
      <c r="M109" s="8" t="s">
        <v>43</v>
      </c>
      <c r="N109" s="8" t="s">
        <v>43</v>
      </c>
      <c r="O109" s="70">
        <v>38</v>
      </c>
      <c r="P109" s="9">
        <f t="shared" si="63"/>
        <v>38</v>
      </c>
      <c r="Q109" s="8" t="s">
        <v>43</v>
      </c>
      <c r="R109" s="9">
        <f t="shared" si="62"/>
        <v>38</v>
      </c>
      <c r="S109" s="18"/>
    </row>
    <row r="110" spans="1:19" ht="15" x14ac:dyDescent="0.3">
      <c r="A110" s="29"/>
      <c r="B110" s="48" t="s">
        <v>45</v>
      </c>
      <c r="C110" s="70">
        <v>133</v>
      </c>
      <c r="D110" s="8" t="s">
        <v>43</v>
      </c>
      <c r="E110" s="8" t="s">
        <v>43</v>
      </c>
      <c r="F110" s="70">
        <v>0</v>
      </c>
      <c r="G110" s="8" t="s">
        <v>43</v>
      </c>
      <c r="H110" s="9">
        <f t="shared" si="66"/>
        <v>133</v>
      </c>
      <c r="I110" s="8" t="s">
        <v>43</v>
      </c>
      <c r="J110" s="9">
        <f t="shared" si="67"/>
        <v>133</v>
      </c>
      <c r="K110" s="18"/>
      <c r="L110" s="70">
        <v>20</v>
      </c>
      <c r="M110" s="8" t="s">
        <v>43</v>
      </c>
      <c r="N110" s="8" t="s">
        <v>43</v>
      </c>
      <c r="O110" s="70">
        <v>0</v>
      </c>
      <c r="P110" s="9">
        <f t="shared" si="63"/>
        <v>20</v>
      </c>
      <c r="Q110" s="8" t="s">
        <v>43</v>
      </c>
      <c r="R110" s="9">
        <f t="shared" si="62"/>
        <v>20</v>
      </c>
      <c r="S110" s="87"/>
    </row>
    <row r="111" spans="1:19" ht="15" x14ac:dyDescent="0.3">
      <c r="A111" s="29"/>
      <c r="B111" s="48" t="s">
        <v>691</v>
      </c>
      <c r="C111" s="14">
        <v>1732</v>
      </c>
      <c r="D111" s="70">
        <v>19</v>
      </c>
      <c r="E111" s="8" t="s">
        <v>43</v>
      </c>
      <c r="F111" s="14">
        <v>1455</v>
      </c>
      <c r="G111" s="8" t="s">
        <v>43</v>
      </c>
      <c r="H111" s="9">
        <f t="shared" si="66"/>
        <v>3206</v>
      </c>
      <c r="I111" s="8" t="s">
        <v>43</v>
      </c>
      <c r="J111" s="9">
        <f t="shared" si="67"/>
        <v>3206</v>
      </c>
      <c r="K111" s="18"/>
      <c r="L111" s="70">
        <v>728</v>
      </c>
      <c r="M111" s="70">
        <v>51</v>
      </c>
      <c r="N111" s="8" t="s">
        <v>43</v>
      </c>
      <c r="O111" s="70">
        <v>716</v>
      </c>
      <c r="P111" s="9">
        <f t="shared" si="63"/>
        <v>1495</v>
      </c>
      <c r="Q111" s="8" t="s">
        <v>43</v>
      </c>
      <c r="R111" s="9">
        <f t="shared" si="62"/>
        <v>1495</v>
      </c>
      <c r="S111" s="18"/>
    </row>
    <row r="112" spans="1:19" ht="15" x14ac:dyDescent="0.3">
      <c r="A112" s="29"/>
      <c r="B112" s="48" t="s">
        <v>56</v>
      </c>
      <c r="C112" s="14">
        <v>1</v>
      </c>
      <c r="D112" s="8" t="s">
        <v>43</v>
      </c>
      <c r="E112" s="8" t="s">
        <v>43</v>
      </c>
      <c r="F112" s="8" t="s">
        <v>43</v>
      </c>
      <c r="G112" s="8" t="s">
        <v>43</v>
      </c>
      <c r="H112" s="9">
        <f t="shared" si="66"/>
        <v>1</v>
      </c>
      <c r="I112" s="8" t="s">
        <v>43</v>
      </c>
      <c r="J112" s="9">
        <f t="shared" si="67"/>
        <v>1</v>
      </c>
      <c r="K112" s="18"/>
      <c r="L112" s="14">
        <v>133</v>
      </c>
      <c r="M112" s="8" t="s">
        <v>43</v>
      </c>
      <c r="N112" s="8" t="s">
        <v>43</v>
      </c>
      <c r="O112" s="8" t="s">
        <v>43</v>
      </c>
      <c r="P112" s="9">
        <f t="shared" si="63"/>
        <v>133</v>
      </c>
      <c r="Q112" s="8" t="s">
        <v>43</v>
      </c>
      <c r="R112" s="9">
        <f t="shared" si="62"/>
        <v>133</v>
      </c>
      <c r="S112" s="87"/>
    </row>
    <row r="113" spans="1:19" ht="15" x14ac:dyDescent="0.3">
      <c r="A113" s="29"/>
      <c r="B113" s="48" t="s">
        <v>693</v>
      </c>
      <c r="C113" s="8" t="s">
        <v>43</v>
      </c>
      <c r="D113" s="14">
        <v>126</v>
      </c>
      <c r="E113" s="70">
        <v>0</v>
      </c>
      <c r="F113" s="14">
        <v>64</v>
      </c>
      <c r="G113" s="8" t="s">
        <v>43</v>
      </c>
      <c r="H113" s="9">
        <f t="shared" si="66"/>
        <v>190</v>
      </c>
      <c r="I113" s="14">
        <v>3582</v>
      </c>
      <c r="J113" s="9">
        <f t="shared" si="67"/>
        <v>3772</v>
      </c>
      <c r="K113" s="18"/>
      <c r="L113" s="8" t="s">
        <v>43</v>
      </c>
      <c r="M113" s="14">
        <v>24</v>
      </c>
      <c r="N113" s="70">
        <v>0</v>
      </c>
      <c r="O113" s="14">
        <v>73</v>
      </c>
      <c r="P113" s="9">
        <f t="shared" si="63"/>
        <v>97</v>
      </c>
      <c r="Q113" s="14">
        <v>1838</v>
      </c>
      <c r="R113" s="9">
        <f t="shared" si="62"/>
        <v>1935</v>
      </c>
      <c r="S113" s="87"/>
    </row>
    <row r="114" spans="1:19" ht="15" x14ac:dyDescent="0.3">
      <c r="A114" s="29"/>
      <c r="B114" s="48" t="s">
        <v>695</v>
      </c>
      <c r="C114" s="8" t="s">
        <v>43</v>
      </c>
      <c r="D114" s="14">
        <v>113</v>
      </c>
      <c r="E114" s="70">
        <v>8</v>
      </c>
      <c r="F114" s="14">
        <v>47</v>
      </c>
      <c r="G114" s="8" t="s">
        <v>43</v>
      </c>
      <c r="H114" s="9">
        <f t="shared" si="66"/>
        <v>168</v>
      </c>
      <c r="I114" s="14">
        <v>2919</v>
      </c>
      <c r="J114" s="9">
        <f t="shared" si="67"/>
        <v>3087</v>
      </c>
      <c r="K114" s="18"/>
      <c r="L114" s="8" t="s">
        <v>43</v>
      </c>
      <c r="M114" s="14">
        <v>14</v>
      </c>
      <c r="N114" s="70">
        <v>0</v>
      </c>
      <c r="O114" s="14">
        <v>35</v>
      </c>
      <c r="P114" s="9">
        <f t="shared" si="63"/>
        <v>49</v>
      </c>
      <c r="Q114" s="14">
        <v>638</v>
      </c>
      <c r="R114" s="9">
        <f t="shared" si="62"/>
        <v>687</v>
      </c>
      <c r="S114" s="87"/>
    </row>
    <row r="115" spans="1:19" ht="15" x14ac:dyDescent="0.3">
      <c r="A115" s="29"/>
      <c r="B115" s="2" t="s">
        <v>66</v>
      </c>
      <c r="C115" s="9">
        <f t="shared" ref="C115:J115" si="68">SUM(C101:C114)</f>
        <v>4526</v>
      </c>
      <c r="D115" s="9">
        <f t="shared" si="68"/>
        <v>304</v>
      </c>
      <c r="E115" s="9">
        <f t="shared" si="68"/>
        <v>8</v>
      </c>
      <c r="F115" s="9">
        <f t="shared" si="68"/>
        <v>2130</v>
      </c>
      <c r="G115" s="8" t="s">
        <v>43</v>
      </c>
      <c r="H115" s="9">
        <f t="shared" si="68"/>
        <v>6968</v>
      </c>
      <c r="I115" s="9">
        <f t="shared" si="68"/>
        <v>6501</v>
      </c>
      <c r="J115" s="9">
        <f t="shared" si="68"/>
        <v>13469</v>
      </c>
      <c r="K115" s="18"/>
      <c r="L115" s="9">
        <f t="shared" ref="L115:R115" si="69">SUM(L101:L114)</f>
        <v>7219</v>
      </c>
      <c r="M115" s="9">
        <f t="shared" si="69"/>
        <v>174</v>
      </c>
      <c r="N115" s="9">
        <f t="shared" si="69"/>
        <v>0</v>
      </c>
      <c r="O115" s="9">
        <f t="shared" si="69"/>
        <v>1900</v>
      </c>
      <c r="P115" s="9">
        <f t="shared" si="69"/>
        <v>9293</v>
      </c>
      <c r="Q115" s="9">
        <f t="shared" si="69"/>
        <v>2723</v>
      </c>
      <c r="R115" s="9">
        <f t="shared" si="69"/>
        <v>12016</v>
      </c>
      <c r="S115" s="18"/>
    </row>
    <row r="116" spans="1:19" ht="15" x14ac:dyDescent="0.3">
      <c r="A116" s="29"/>
      <c r="B116" s="2"/>
      <c r="C116" s="9"/>
      <c r="D116" s="9"/>
      <c r="E116" s="9"/>
      <c r="F116" s="9"/>
      <c r="G116" s="9"/>
      <c r="H116" s="9"/>
      <c r="I116" s="9"/>
      <c r="J116" s="9"/>
      <c r="K116" s="18"/>
      <c r="L116" s="9"/>
      <c r="M116" s="9"/>
      <c r="N116" s="9"/>
      <c r="O116" s="9"/>
      <c r="P116" s="9"/>
      <c r="Q116" s="9"/>
      <c r="R116" s="9"/>
      <c r="S116" s="18"/>
    </row>
    <row r="117" spans="1:19" ht="17.25" customHeight="1" x14ac:dyDescent="0.3">
      <c r="A117" s="7"/>
      <c r="B117" s="6" t="s">
        <v>67</v>
      </c>
      <c r="C117" s="10"/>
      <c r="D117" s="10"/>
      <c r="E117" s="10"/>
      <c r="F117" s="10"/>
      <c r="G117" s="10"/>
      <c r="H117" s="10"/>
      <c r="I117" s="10"/>
      <c r="J117" s="10"/>
      <c r="K117" s="18"/>
      <c r="L117" s="10"/>
      <c r="M117" s="10"/>
      <c r="N117" s="10"/>
      <c r="O117" s="10"/>
      <c r="P117" s="10"/>
      <c r="Q117" s="10"/>
      <c r="R117" s="10"/>
      <c r="S117" s="87"/>
    </row>
    <row r="118" spans="1:19" ht="15" x14ac:dyDescent="0.3">
      <c r="A118" s="29"/>
      <c r="B118" s="48" t="s">
        <v>52</v>
      </c>
      <c r="C118" s="14">
        <v>25</v>
      </c>
      <c r="D118" s="70">
        <v>0</v>
      </c>
      <c r="E118" s="8" t="s">
        <v>43</v>
      </c>
      <c r="F118" s="14">
        <v>16</v>
      </c>
      <c r="G118" s="8" t="s">
        <v>43</v>
      </c>
      <c r="H118" s="9">
        <f>SUM(C118:F118)</f>
        <v>41</v>
      </c>
      <c r="I118" s="8" t="s">
        <v>43</v>
      </c>
      <c r="J118" s="9">
        <f t="shared" ref="J118:J123" si="70">SUM(H118:I118)</f>
        <v>41</v>
      </c>
      <c r="K118" s="18"/>
      <c r="L118" s="14">
        <v>141</v>
      </c>
      <c r="M118" s="70">
        <v>38</v>
      </c>
      <c r="N118" s="8" t="s">
        <v>43</v>
      </c>
      <c r="O118" s="14">
        <v>16</v>
      </c>
      <c r="P118" s="9">
        <f>SUM(L118:O118)</f>
        <v>195</v>
      </c>
      <c r="Q118" s="8" t="s">
        <v>43</v>
      </c>
      <c r="R118" s="9">
        <f>SUM(P118:Q118)</f>
        <v>195</v>
      </c>
      <c r="S118" s="18"/>
    </row>
    <row r="119" spans="1:19" ht="15" x14ac:dyDescent="0.3">
      <c r="A119" s="29"/>
      <c r="B119" s="48" t="s">
        <v>63</v>
      </c>
      <c r="C119" s="14">
        <v>0</v>
      </c>
      <c r="D119" s="14">
        <v>0</v>
      </c>
      <c r="E119" s="8" t="s">
        <v>43</v>
      </c>
      <c r="F119" s="14">
        <v>0</v>
      </c>
      <c r="G119" s="8" t="s">
        <v>43</v>
      </c>
      <c r="H119" s="9">
        <f>SUM(C119:F119)</f>
        <v>0</v>
      </c>
      <c r="I119" s="8" t="s">
        <v>43</v>
      </c>
      <c r="J119" s="9">
        <f t="shared" si="70"/>
        <v>0</v>
      </c>
      <c r="K119" s="18"/>
      <c r="L119" s="14">
        <v>8</v>
      </c>
      <c r="M119" s="14">
        <v>0</v>
      </c>
      <c r="N119" s="8" t="s">
        <v>43</v>
      </c>
      <c r="O119" s="14">
        <v>2</v>
      </c>
      <c r="P119" s="9">
        <f>SUM(L119:O119)</f>
        <v>10</v>
      </c>
      <c r="Q119" s="8" t="s">
        <v>43</v>
      </c>
      <c r="R119" s="9">
        <f t="shared" ref="R119:R132" si="71">SUM(P119:Q119)</f>
        <v>10</v>
      </c>
      <c r="S119" s="18"/>
    </row>
    <row r="120" spans="1:19" ht="15" x14ac:dyDescent="0.3">
      <c r="A120" s="29"/>
      <c r="B120" s="48" t="s">
        <v>44</v>
      </c>
      <c r="C120" s="14">
        <v>2425</v>
      </c>
      <c r="D120" s="14">
        <v>12</v>
      </c>
      <c r="E120" s="8" t="s">
        <v>43</v>
      </c>
      <c r="F120" s="14">
        <v>377</v>
      </c>
      <c r="G120" s="8" t="s">
        <v>43</v>
      </c>
      <c r="H120" s="9">
        <f>SUM(C120:F120)</f>
        <v>2814</v>
      </c>
      <c r="I120" s="8" t="s">
        <v>43</v>
      </c>
      <c r="J120" s="9">
        <f t="shared" si="70"/>
        <v>2814</v>
      </c>
      <c r="K120" s="18"/>
      <c r="L120" s="14">
        <v>8564</v>
      </c>
      <c r="M120" s="14">
        <v>121</v>
      </c>
      <c r="N120" s="8" t="s">
        <v>43</v>
      </c>
      <c r="O120" s="14">
        <v>1275</v>
      </c>
      <c r="P120" s="9">
        <f>SUM(L120:O120)</f>
        <v>9960</v>
      </c>
      <c r="Q120" s="8" t="s">
        <v>43</v>
      </c>
      <c r="R120" s="9">
        <f t="shared" si="71"/>
        <v>9960</v>
      </c>
      <c r="S120" s="18"/>
    </row>
    <row r="121" spans="1:19" ht="15" x14ac:dyDescent="0.3">
      <c r="A121" s="29"/>
      <c r="B121" s="48" t="s">
        <v>696</v>
      </c>
      <c r="C121" s="8" t="s">
        <v>43</v>
      </c>
      <c r="D121" s="8" t="s">
        <v>43</v>
      </c>
      <c r="E121" s="8" t="s">
        <v>43</v>
      </c>
      <c r="F121" s="8" t="s">
        <v>43</v>
      </c>
      <c r="G121" s="8" t="s">
        <v>43</v>
      </c>
      <c r="H121" s="8" t="s">
        <v>43</v>
      </c>
      <c r="I121" s="70">
        <v>201</v>
      </c>
      <c r="J121" s="9">
        <f t="shared" si="70"/>
        <v>201</v>
      </c>
      <c r="K121" s="18"/>
      <c r="L121" s="8" t="s">
        <v>43</v>
      </c>
      <c r="M121" s="8" t="s">
        <v>43</v>
      </c>
      <c r="N121" s="8" t="s">
        <v>43</v>
      </c>
      <c r="O121" s="8" t="s">
        <v>43</v>
      </c>
      <c r="P121" s="8" t="s">
        <v>43</v>
      </c>
      <c r="Q121" s="70">
        <v>451</v>
      </c>
      <c r="R121" s="9">
        <f t="shared" si="71"/>
        <v>451</v>
      </c>
      <c r="S121" s="87"/>
    </row>
    <row r="122" spans="1:19" ht="15" x14ac:dyDescent="0.3">
      <c r="A122" s="29"/>
      <c r="B122" s="48" t="s">
        <v>53</v>
      </c>
      <c r="C122" s="70">
        <v>251</v>
      </c>
      <c r="D122" s="70">
        <v>31</v>
      </c>
      <c r="E122" s="8" t="s">
        <v>43</v>
      </c>
      <c r="F122" s="70">
        <v>40</v>
      </c>
      <c r="G122" s="8" t="s">
        <v>43</v>
      </c>
      <c r="H122" s="9">
        <f>SUM(C122:F122)</f>
        <v>322</v>
      </c>
      <c r="I122" s="8" t="s">
        <v>43</v>
      </c>
      <c r="J122" s="9">
        <f t="shared" si="70"/>
        <v>322</v>
      </c>
      <c r="K122" s="18"/>
      <c r="L122" s="70">
        <v>449</v>
      </c>
      <c r="M122" s="70">
        <v>22</v>
      </c>
      <c r="N122" s="8" t="s">
        <v>43</v>
      </c>
      <c r="O122" s="70">
        <v>63</v>
      </c>
      <c r="P122" s="9">
        <f t="shared" ref="P122:P132" si="72">SUM(L122:O122)</f>
        <v>534</v>
      </c>
      <c r="Q122" s="8" t="s">
        <v>43</v>
      </c>
      <c r="R122" s="9">
        <f t="shared" si="71"/>
        <v>534</v>
      </c>
      <c r="S122" s="87"/>
    </row>
    <row r="123" spans="1:19" ht="15" x14ac:dyDescent="0.3">
      <c r="A123" s="29"/>
      <c r="B123" s="48" t="s">
        <v>697</v>
      </c>
      <c r="C123" s="8" t="s">
        <v>43</v>
      </c>
      <c r="D123" s="70">
        <v>0</v>
      </c>
      <c r="E123" s="70">
        <v>0</v>
      </c>
      <c r="F123" s="70">
        <v>0</v>
      </c>
      <c r="G123" s="8" t="s">
        <v>43</v>
      </c>
      <c r="H123" s="9">
        <f>SUM(C123:F123)</f>
        <v>0</v>
      </c>
      <c r="I123" s="70">
        <v>5</v>
      </c>
      <c r="J123" s="9">
        <f t="shared" si="70"/>
        <v>5</v>
      </c>
      <c r="K123" s="18"/>
      <c r="L123" s="8" t="s">
        <v>43</v>
      </c>
      <c r="M123" s="14">
        <v>0</v>
      </c>
      <c r="N123" s="14">
        <v>0</v>
      </c>
      <c r="O123" s="14">
        <v>0</v>
      </c>
      <c r="P123" s="9">
        <f t="shared" si="72"/>
        <v>0</v>
      </c>
      <c r="Q123" s="14">
        <v>29</v>
      </c>
      <c r="R123" s="9">
        <f t="shared" si="71"/>
        <v>29</v>
      </c>
      <c r="S123" s="18"/>
    </row>
    <row r="124" spans="1:19" ht="15" x14ac:dyDescent="0.3">
      <c r="A124" s="29"/>
      <c r="B124" s="48" t="s">
        <v>54</v>
      </c>
      <c r="C124" s="70">
        <v>14</v>
      </c>
      <c r="D124" s="8" t="s">
        <v>43</v>
      </c>
      <c r="E124" s="8" t="s">
        <v>43</v>
      </c>
      <c r="F124" s="8" t="s">
        <v>43</v>
      </c>
      <c r="G124" s="8" t="s">
        <v>43</v>
      </c>
      <c r="H124" s="9">
        <f t="shared" ref="H124:H132" si="73">SUM(C124:F124)</f>
        <v>14</v>
      </c>
      <c r="I124" s="8" t="s">
        <v>43</v>
      </c>
      <c r="J124" s="9">
        <f t="shared" ref="J124:J132" si="74">SUM(H124:I124)</f>
        <v>14</v>
      </c>
      <c r="K124" s="18"/>
      <c r="L124" s="70">
        <v>145</v>
      </c>
      <c r="M124" s="8" t="s">
        <v>43</v>
      </c>
      <c r="N124" s="8" t="s">
        <v>43</v>
      </c>
      <c r="O124" s="8" t="s">
        <v>43</v>
      </c>
      <c r="P124" s="9">
        <f t="shared" si="72"/>
        <v>145</v>
      </c>
      <c r="Q124" s="8" t="s">
        <v>43</v>
      </c>
      <c r="R124" s="9">
        <f t="shared" si="71"/>
        <v>145</v>
      </c>
      <c r="S124" s="87"/>
    </row>
    <row r="125" spans="1:19" ht="15" x14ac:dyDescent="0.3">
      <c r="A125" s="29"/>
      <c r="B125" s="48" t="s">
        <v>55</v>
      </c>
      <c r="C125" s="32" t="s">
        <v>43</v>
      </c>
      <c r="D125" s="8">
        <v>0</v>
      </c>
      <c r="E125" s="8">
        <v>0</v>
      </c>
      <c r="F125" s="8">
        <v>0</v>
      </c>
      <c r="G125" s="8" t="s">
        <v>43</v>
      </c>
      <c r="H125" s="9">
        <f>SUM(C125:F125)</f>
        <v>0</v>
      </c>
      <c r="I125" s="32" t="s">
        <v>43</v>
      </c>
      <c r="J125" s="9">
        <f>SUM(H125:I125)</f>
        <v>0</v>
      </c>
      <c r="K125" s="18"/>
      <c r="L125" s="32" t="s">
        <v>43</v>
      </c>
      <c r="M125" s="8">
        <v>14</v>
      </c>
      <c r="N125" s="8">
        <v>0</v>
      </c>
      <c r="O125" s="8">
        <v>7</v>
      </c>
      <c r="P125" s="9">
        <f>SUM(L125:O125)</f>
        <v>21</v>
      </c>
      <c r="Q125" s="32" t="s">
        <v>43</v>
      </c>
      <c r="R125" s="9">
        <f>SUM(P125:Q125)</f>
        <v>21</v>
      </c>
      <c r="S125" s="87"/>
    </row>
    <row r="126" spans="1:19" ht="15" x14ac:dyDescent="0.3">
      <c r="A126" s="29"/>
      <c r="B126" s="48" t="s">
        <v>64</v>
      </c>
      <c r="C126" s="70">
        <v>22</v>
      </c>
      <c r="D126" s="8" t="s">
        <v>43</v>
      </c>
      <c r="E126" s="8" t="s">
        <v>43</v>
      </c>
      <c r="F126" s="8" t="s">
        <v>43</v>
      </c>
      <c r="G126" s="8" t="s">
        <v>43</v>
      </c>
      <c r="H126" s="9">
        <f t="shared" si="73"/>
        <v>22</v>
      </c>
      <c r="I126" s="8" t="s">
        <v>43</v>
      </c>
      <c r="J126" s="9">
        <f t="shared" si="74"/>
        <v>22</v>
      </c>
      <c r="K126" s="18"/>
      <c r="L126" s="70">
        <v>95</v>
      </c>
      <c r="M126" s="8" t="s">
        <v>43</v>
      </c>
      <c r="N126" s="8" t="s">
        <v>43</v>
      </c>
      <c r="O126" s="8" t="s">
        <v>43</v>
      </c>
      <c r="P126" s="9">
        <f t="shared" si="72"/>
        <v>95</v>
      </c>
      <c r="Q126" s="8" t="s">
        <v>43</v>
      </c>
      <c r="R126" s="9">
        <f t="shared" si="71"/>
        <v>95</v>
      </c>
      <c r="S126" s="18"/>
    </row>
    <row r="127" spans="1:19" ht="15" x14ac:dyDescent="0.3">
      <c r="A127" s="29"/>
      <c r="B127" s="48" t="s">
        <v>65</v>
      </c>
      <c r="C127" s="8" t="s">
        <v>43</v>
      </c>
      <c r="D127" s="8" t="s">
        <v>43</v>
      </c>
      <c r="E127" s="8" t="s">
        <v>43</v>
      </c>
      <c r="F127" s="70">
        <v>0</v>
      </c>
      <c r="G127" s="8" t="s">
        <v>43</v>
      </c>
      <c r="H127" s="9">
        <f t="shared" si="73"/>
        <v>0</v>
      </c>
      <c r="I127" s="8" t="s">
        <v>43</v>
      </c>
      <c r="J127" s="9">
        <f t="shared" si="74"/>
        <v>0</v>
      </c>
      <c r="K127" s="18"/>
      <c r="L127" s="8" t="s">
        <v>43</v>
      </c>
      <c r="M127" s="8" t="s">
        <v>43</v>
      </c>
      <c r="N127" s="8" t="s">
        <v>43</v>
      </c>
      <c r="O127" s="70">
        <v>20</v>
      </c>
      <c r="P127" s="9">
        <f t="shared" si="72"/>
        <v>20</v>
      </c>
      <c r="Q127" s="8" t="s">
        <v>43</v>
      </c>
      <c r="R127" s="9">
        <f t="shared" si="71"/>
        <v>20</v>
      </c>
      <c r="S127" s="18"/>
    </row>
    <row r="128" spans="1:19" ht="15" x14ac:dyDescent="0.3">
      <c r="A128" s="29"/>
      <c r="B128" s="48" t="s">
        <v>45</v>
      </c>
      <c r="C128" s="70">
        <v>167</v>
      </c>
      <c r="D128" s="8" t="s">
        <v>43</v>
      </c>
      <c r="E128" s="8" t="s">
        <v>43</v>
      </c>
      <c r="F128" s="8" t="s">
        <v>43</v>
      </c>
      <c r="G128" s="8" t="s">
        <v>43</v>
      </c>
      <c r="H128" s="9">
        <f t="shared" si="73"/>
        <v>167</v>
      </c>
      <c r="I128" s="8" t="s">
        <v>43</v>
      </c>
      <c r="J128" s="9">
        <f t="shared" si="74"/>
        <v>167</v>
      </c>
      <c r="K128" s="18"/>
      <c r="L128" s="70">
        <v>74</v>
      </c>
      <c r="M128" s="8" t="s">
        <v>43</v>
      </c>
      <c r="N128" s="8" t="s">
        <v>43</v>
      </c>
      <c r="O128" s="70">
        <v>0</v>
      </c>
      <c r="P128" s="9">
        <f t="shared" si="72"/>
        <v>74</v>
      </c>
      <c r="Q128" s="8" t="s">
        <v>43</v>
      </c>
      <c r="R128" s="9">
        <f t="shared" si="71"/>
        <v>74</v>
      </c>
      <c r="S128" s="87"/>
    </row>
    <row r="129" spans="1:19" ht="15" x14ac:dyDescent="0.3">
      <c r="A129" s="29"/>
      <c r="B129" s="48" t="s">
        <v>691</v>
      </c>
      <c r="C129" s="70">
        <v>9722</v>
      </c>
      <c r="D129" s="70">
        <v>781</v>
      </c>
      <c r="E129" s="8" t="s">
        <v>43</v>
      </c>
      <c r="F129" s="14">
        <v>6195</v>
      </c>
      <c r="G129" s="8" t="s">
        <v>43</v>
      </c>
      <c r="H129" s="9">
        <f t="shared" si="73"/>
        <v>16698</v>
      </c>
      <c r="I129" s="8" t="s">
        <v>43</v>
      </c>
      <c r="J129" s="9">
        <f t="shared" si="74"/>
        <v>16698</v>
      </c>
      <c r="K129" s="18"/>
      <c r="L129" s="70">
        <v>3010</v>
      </c>
      <c r="M129" s="70">
        <v>300</v>
      </c>
      <c r="N129" s="8" t="s">
        <v>43</v>
      </c>
      <c r="O129" s="70">
        <v>1547</v>
      </c>
      <c r="P129" s="9">
        <f t="shared" si="72"/>
        <v>4857</v>
      </c>
      <c r="Q129" s="8" t="s">
        <v>43</v>
      </c>
      <c r="R129" s="9">
        <f t="shared" si="71"/>
        <v>4857</v>
      </c>
      <c r="S129" s="18"/>
    </row>
    <row r="130" spans="1:19" ht="15" x14ac:dyDescent="0.3">
      <c r="A130" s="29"/>
      <c r="B130" s="48" t="s">
        <v>56</v>
      </c>
      <c r="C130" s="14">
        <v>7</v>
      </c>
      <c r="D130" s="8" t="s">
        <v>43</v>
      </c>
      <c r="E130" s="8" t="s">
        <v>43</v>
      </c>
      <c r="F130" s="8" t="s">
        <v>43</v>
      </c>
      <c r="G130" s="8" t="s">
        <v>43</v>
      </c>
      <c r="H130" s="9">
        <f t="shared" si="73"/>
        <v>7</v>
      </c>
      <c r="I130" s="8" t="s">
        <v>43</v>
      </c>
      <c r="J130" s="9">
        <f t="shared" si="74"/>
        <v>7</v>
      </c>
      <c r="K130" s="18"/>
      <c r="L130" s="14">
        <v>58</v>
      </c>
      <c r="M130" s="8" t="s">
        <v>43</v>
      </c>
      <c r="N130" s="8" t="s">
        <v>43</v>
      </c>
      <c r="O130" s="8" t="s">
        <v>43</v>
      </c>
      <c r="P130" s="9">
        <f t="shared" si="72"/>
        <v>58</v>
      </c>
      <c r="Q130" s="8" t="s">
        <v>43</v>
      </c>
      <c r="R130" s="9">
        <f t="shared" si="71"/>
        <v>58</v>
      </c>
      <c r="S130" s="87"/>
    </row>
    <row r="131" spans="1:19" ht="15" x14ac:dyDescent="0.3">
      <c r="A131" s="29"/>
      <c r="B131" s="48" t="s">
        <v>693</v>
      </c>
      <c r="C131" s="8" t="s">
        <v>43</v>
      </c>
      <c r="D131" s="14">
        <v>270</v>
      </c>
      <c r="E131" s="70">
        <v>49</v>
      </c>
      <c r="F131" s="14">
        <v>207</v>
      </c>
      <c r="G131" s="8" t="s">
        <v>43</v>
      </c>
      <c r="H131" s="9">
        <f t="shared" si="73"/>
        <v>526</v>
      </c>
      <c r="I131" s="14">
        <v>4294</v>
      </c>
      <c r="J131" s="9">
        <f t="shared" si="74"/>
        <v>4820</v>
      </c>
      <c r="K131" s="18"/>
      <c r="L131" s="8" t="s">
        <v>43</v>
      </c>
      <c r="M131" s="14">
        <v>264</v>
      </c>
      <c r="N131" s="70">
        <v>26</v>
      </c>
      <c r="O131" s="14">
        <v>177</v>
      </c>
      <c r="P131" s="9">
        <f t="shared" si="72"/>
        <v>467</v>
      </c>
      <c r="Q131" s="14">
        <v>3691</v>
      </c>
      <c r="R131" s="9">
        <f t="shared" si="71"/>
        <v>4158</v>
      </c>
      <c r="S131" s="87"/>
    </row>
    <row r="132" spans="1:19" ht="15" x14ac:dyDescent="0.3">
      <c r="A132" s="29"/>
      <c r="B132" s="48" t="s">
        <v>695</v>
      </c>
      <c r="C132" s="8" t="s">
        <v>43</v>
      </c>
      <c r="D132" s="14">
        <v>220</v>
      </c>
      <c r="E132" s="70">
        <v>59</v>
      </c>
      <c r="F132" s="14">
        <v>182</v>
      </c>
      <c r="G132" s="8" t="s">
        <v>43</v>
      </c>
      <c r="H132" s="9">
        <f t="shared" si="73"/>
        <v>461</v>
      </c>
      <c r="I132" s="14">
        <v>3116</v>
      </c>
      <c r="J132" s="9">
        <f t="shared" si="74"/>
        <v>3577</v>
      </c>
      <c r="K132" s="18"/>
      <c r="L132" s="8" t="s">
        <v>43</v>
      </c>
      <c r="M132" s="14">
        <v>100</v>
      </c>
      <c r="N132" s="70">
        <v>8</v>
      </c>
      <c r="O132" s="14">
        <v>25</v>
      </c>
      <c r="P132" s="9">
        <f t="shared" si="72"/>
        <v>133</v>
      </c>
      <c r="Q132" s="14">
        <v>1150</v>
      </c>
      <c r="R132" s="9">
        <f t="shared" si="71"/>
        <v>1283</v>
      </c>
      <c r="S132" s="87"/>
    </row>
    <row r="133" spans="1:19" ht="15" x14ac:dyDescent="0.3">
      <c r="A133" s="29"/>
      <c r="B133" s="2" t="s">
        <v>68</v>
      </c>
      <c r="C133" s="9">
        <f t="shared" ref="C133:J133" si="75">SUM(C118:C132)</f>
        <v>12633</v>
      </c>
      <c r="D133" s="9">
        <f t="shared" si="75"/>
        <v>1314</v>
      </c>
      <c r="E133" s="9">
        <f t="shared" si="75"/>
        <v>108</v>
      </c>
      <c r="F133" s="9">
        <f t="shared" si="75"/>
        <v>7017</v>
      </c>
      <c r="G133" s="8" t="s">
        <v>43</v>
      </c>
      <c r="H133" s="9">
        <f t="shared" si="75"/>
        <v>21072</v>
      </c>
      <c r="I133" s="9">
        <f t="shared" si="75"/>
        <v>7616</v>
      </c>
      <c r="J133" s="9">
        <f t="shared" si="75"/>
        <v>28688</v>
      </c>
      <c r="K133" s="18"/>
      <c r="L133" s="9">
        <f t="shared" ref="L133:R133" si="76">SUM(L118:L132)</f>
        <v>12544</v>
      </c>
      <c r="M133" s="9">
        <f t="shared" si="76"/>
        <v>859</v>
      </c>
      <c r="N133" s="9">
        <f t="shared" si="76"/>
        <v>34</v>
      </c>
      <c r="O133" s="9">
        <f t="shared" si="76"/>
        <v>3132</v>
      </c>
      <c r="P133" s="9">
        <f t="shared" si="76"/>
        <v>16569</v>
      </c>
      <c r="Q133" s="9">
        <f t="shared" si="76"/>
        <v>5321</v>
      </c>
      <c r="R133" s="9">
        <f t="shared" si="76"/>
        <v>21890</v>
      </c>
      <c r="S133" s="18"/>
    </row>
    <row r="134" spans="1:19" ht="15" x14ac:dyDescent="0.3">
      <c r="A134" s="29"/>
      <c r="B134" s="2"/>
      <c r="C134" s="9"/>
      <c r="D134" s="9"/>
      <c r="E134" s="9"/>
      <c r="F134" s="9"/>
      <c r="G134" s="9"/>
      <c r="H134" s="9"/>
      <c r="I134" s="9"/>
      <c r="J134" s="9"/>
      <c r="K134" s="18"/>
      <c r="L134" s="9"/>
      <c r="M134" s="9"/>
      <c r="N134" s="9"/>
      <c r="O134" s="9"/>
      <c r="P134" s="9"/>
      <c r="Q134" s="9"/>
      <c r="R134" s="9"/>
      <c r="S134" s="18"/>
    </row>
    <row r="135" spans="1:19" ht="17.25" customHeight="1" x14ac:dyDescent="0.3">
      <c r="A135" s="7"/>
      <c r="B135" s="6" t="s">
        <v>61</v>
      </c>
      <c r="C135" s="10"/>
      <c r="D135" s="10"/>
      <c r="E135" s="10"/>
      <c r="F135" s="10"/>
      <c r="G135" s="10"/>
      <c r="H135" s="10"/>
      <c r="I135" s="10"/>
      <c r="J135" s="10"/>
      <c r="K135" s="18"/>
      <c r="L135" s="10"/>
      <c r="M135" s="10"/>
      <c r="N135" s="10"/>
      <c r="O135" s="10"/>
      <c r="P135" s="10"/>
      <c r="Q135" s="10"/>
      <c r="R135" s="10"/>
      <c r="S135" s="87"/>
    </row>
    <row r="136" spans="1:19" ht="15" x14ac:dyDescent="0.3">
      <c r="A136" s="29"/>
      <c r="B136" s="48" t="s">
        <v>52</v>
      </c>
      <c r="C136" s="14">
        <f t="shared" ref="C136:D138" si="77">SUM(C101,C118)</f>
        <v>29</v>
      </c>
      <c r="D136" s="14">
        <f t="shared" si="77"/>
        <v>0</v>
      </c>
      <c r="E136" s="8" t="s">
        <v>43</v>
      </c>
      <c r="F136" s="14">
        <f>SUM(F101,F118)</f>
        <v>19</v>
      </c>
      <c r="G136" s="8" t="s">
        <v>43</v>
      </c>
      <c r="H136" s="9">
        <f>SUM(C136:F136)</f>
        <v>48</v>
      </c>
      <c r="I136" s="8" t="s">
        <v>43</v>
      </c>
      <c r="J136" s="9">
        <f t="shared" ref="J136:J141" si="78">SUM(H136:I136)</f>
        <v>48</v>
      </c>
      <c r="K136" s="18"/>
      <c r="L136" s="14">
        <f t="shared" ref="L136:M138" si="79">SUM(L101,L118)</f>
        <v>366</v>
      </c>
      <c r="M136" s="14">
        <f t="shared" si="79"/>
        <v>38</v>
      </c>
      <c r="N136" s="8" t="s">
        <v>43</v>
      </c>
      <c r="O136" s="14">
        <f>SUM(O101,O118)</f>
        <v>19</v>
      </c>
      <c r="P136" s="9">
        <f>SUM(L136:O136)</f>
        <v>423</v>
      </c>
      <c r="Q136" s="8" t="s">
        <v>43</v>
      </c>
      <c r="R136" s="9">
        <f>SUM(P136:Q136)</f>
        <v>423</v>
      </c>
      <c r="S136" s="18"/>
    </row>
    <row r="137" spans="1:19" ht="15" x14ac:dyDescent="0.3">
      <c r="A137" s="29"/>
      <c r="B137" s="48" t="s">
        <v>63</v>
      </c>
      <c r="C137" s="14">
        <f t="shared" si="77"/>
        <v>0</v>
      </c>
      <c r="D137" s="14">
        <f t="shared" si="77"/>
        <v>0</v>
      </c>
      <c r="E137" s="8" t="s">
        <v>43</v>
      </c>
      <c r="F137" s="14">
        <f>SUM(F102,F119)</f>
        <v>0</v>
      </c>
      <c r="G137" s="8" t="s">
        <v>43</v>
      </c>
      <c r="H137" s="9">
        <f>SUM(C137:F137)</f>
        <v>0</v>
      </c>
      <c r="I137" s="8" t="s">
        <v>43</v>
      </c>
      <c r="J137" s="9">
        <f t="shared" si="78"/>
        <v>0</v>
      </c>
      <c r="K137" s="18"/>
      <c r="L137" s="14">
        <f t="shared" si="79"/>
        <v>74</v>
      </c>
      <c r="M137" s="14">
        <f t="shared" si="79"/>
        <v>0</v>
      </c>
      <c r="N137" s="8" t="s">
        <v>43</v>
      </c>
      <c r="O137" s="14">
        <f>SUM(O102,O119)</f>
        <v>24</v>
      </c>
      <c r="P137" s="9">
        <f>SUM(L137:O137)</f>
        <v>98</v>
      </c>
      <c r="Q137" s="8" t="s">
        <v>43</v>
      </c>
      <c r="R137" s="9">
        <f t="shared" ref="R137:R150" si="80">SUM(P137:Q137)</f>
        <v>98</v>
      </c>
      <c r="S137" s="18"/>
    </row>
    <row r="138" spans="1:19" ht="15" x14ac:dyDescent="0.3">
      <c r="A138" s="29"/>
      <c r="B138" s="48" t="s">
        <v>44</v>
      </c>
      <c r="C138" s="14">
        <f t="shared" si="77"/>
        <v>4933</v>
      </c>
      <c r="D138" s="14">
        <f t="shared" si="77"/>
        <v>58</v>
      </c>
      <c r="E138" s="8" t="s">
        <v>43</v>
      </c>
      <c r="F138" s="14">
        <f>SUM(F103,F120)</f>
        <v>900</v>
      </c>
      <c r="G138" s="8" t="s">
        <v>43</v>
      </c>
      <c r="H138" s="9">
        <f>SUM(C138:F138)</f>
        <v>5891</v>
      </c>
      <c r="I138" s="8" t="s">
        <v>43</v>
      </c>
      <c r="J138" s="9">
        <f t="shared" si="78"/>
        <v>5891</v>
      </c>
      <c r="K138" s="18"/>
      <c r="L138" s="14">
        <f t="shared" si="79"/>
        <v>14199</v>
      </c>
      <c r="M138" s="14">
        <f t="shared" si="79"/>
        <v>206</v>
      </c>
      <c r="N138" s="8" t="s">
        <v>43</v>
      </c>
      <c r="O138" s="14">
        <f>SUM(O103,O120)</f>
        <v>2257</v>
      </c>
      <c r="P138" s="9">
        <f>SUM(L138:O138)</f>
        <v>16662</v>
      </c>
      <c r="Q138" s="8" t="s">
        <v>43</v>
      </c>
      <c r="R138" s="9">
        <f t="shared" si="80"/>
        <v>16662</v>
      </c>
      <c r="S138" s="18"/>
    </row>
    <row r="139" spans="1:19" ht="15" x14ac:dyDescent="0.3">
      <c r="A139" s="29"/>
      <c r="B139" s="48" t="s">
        <v>696</v>
      </c>
      <c r="C139" s="8" t="s">
        <v>43</v>
      </c>
      <c r="D139" s="8" t="s">
        <v>43</v>
      </c>
      <c r="E139" s="8" t="s">
        <v>43</v>
      </c>
      <c r="F139" s="8" t="s">
        <v>43</v>
      </c>
      <c r="G139" s="8" t="s">
        <v>43</v>
      </c>
      <c r="H139" s="8" t="s">
        <v>43</v>
      </c>
      <c r="I139" s="14">
        <f>SUM(I104,I121)</f>
        <v>201</v>
      </c>
      <c r="J139" s="9">
        <f t="shared" si="78"/>
        <v>201</v>
      </c>
      <c r="K139" s="18"/>
      <c r="L139" s="8" t="s">
        <v>43</v>
      </c>
      <c r="M139" s="8" t="s">
        <v>43</v>
      </c>
      <c r="N139" s="8" t="s">
        <v>43</v>
      </c>
      <c r="O139" s="8" t="s">
        <v>43</v>
      </c>
      <c r="P139" s="8" t="s">
        <v>43</v>
      </c>
      <c r="Q139" s="14">
        <f>SUM(Q104,Q121)</f>
        <v>615</v>
      </c>
      <c r="R139" s="9">
        <f t="shared" si="80"/>
        <v>615</v>
      </c>
      <c r="S139" s="87"/>
    </row>
    <row r="140" spans="1:19" ht="15" x14ac:dyDescent="0.3">
      <c r="A140" s="29"/>
      <c r="B140" s="48" t="s">
        <v>53</v>
      </c>
      <c r="C140" s="14">
        <f>SUM(C105,C122)</f>
        <v>314</v>
      </c>
      <c r="D140" s="14">
        <f>SUM(D105,D122)</f>
        <v>31</v>
      </c>
      <c r="E140" s="8" t="s">
        <v>43</v>
      </c>
      <c r="F140" s="14">
        <f>SUM(F105,F122)</f>
        <v>40</v>
      </c>
      <c r="G140" s="8" t="s">
        <v>43</v>
      </c>
      <c r="H140" s="9">
        <f>SUM(C140:F140)</f>
        <v>385</v>
      </c>
      <c r="I140" s="8" t="s">
        <v>43</v>
      </c>
      <c r="J140" s="9">
        <f t="shared" si="78"/>
        <v>385</v>
      </c>
      <c r="K140" s="18"/>
      <c r="L140" s="14">
        <f>SUM(L105,L122)</f>
        <v>769</v>
      </c>
      <c r="M140" s="14">
        <f>SUM(M105,M122)</f>
        <v>22</v>
      </c>
      <c r="N140" s="8" t="s">
        <v>43</v>
      </c>
      <c r="O140" s="14">
        <f>SUM(O105,O122)</f>
        <v>94</v>
      </c>
      <c r="P140" s="9">
        <f t="shared" ref="P140:P150" si="81">SUM(L140:O140)</f>
        <v>885</v>
      </c>
      <c r="Q140" s="8" t="s">
        <v>43</v>
      </c>
      <c r="R140" s="9">
        <f t="shared" si="80"/>
        <v>885</v>
      </c>
      <c r="S140" s="87"/>
    </row>
    <row r="141" spans="1:19" ht="15" x14ac:dyDescent="0.3">
      <c r="A141" s="29"/>
      <c r="B141" s="48" t="s">
        <v>697</v>
      </c>
      <c r="C141" s="8" t="s">
        <v>43</v>
      </c>
      <c r="D141" s="14">
        <f>SUM(D106,D123)</f>
        <v>0</v>
      </c>
      <c r="E141" s="14">
        <f>SUM(E106,E123)</f>
        <v>0</v>
      </c>
      <c r="F141" s="14">
        <f>SUM(F106,F123)</f>
        <v>0</v>
      </c>
      <c r="G141" s="8" t="s">
        <v>43</v>
      </c>
      <c r="H141" s="9">
        <f t="shared" ref="H141" si="82">SUM(C141:F141)</f>
        <v>0</v>
      </c>
      <c r="I141" s="14">
        <f>SUM(I106,I123)</f>
        <v>5</v>
      </c>
      <c r="J141" s="9">
        <f t="shared" si="78"/>
        <v>5</v>
      </c>
      <c r="K141" s="18"/>
      <c r="L141" s="8" t="s">
        <v>43</v>
      </c>
      <c r="M141" s="14">
        <f>SUM(M106,M123)</f>
        <v>0</v>
      </c>
      <c r="N141" s="14">
        <f>SUM(N106,N123)</f>
        <v>0</v>
      </c>
      <c r="O141" s="14">
        <f>SUM(O106,O123)</f>
        <v>0</v>
      </c>
      <c r="P141" s="9">
        <f t="shared" si="81"/>
        <v>0</v>
      </c>
      <c r="Q141" s="14">
        <f>SUM(Q106,Q123)</f>
        <v>112</v>
      </c>
      <c r="R141" s="9">
        <f t="shared" si="80"/>
        <v>112</v>
      </c>
      <c r="S141" s="18"/>
    </row>
    <row r="142" spans="1:19" ht="15" x14ac:dyDescent="0.3">
      <c r="A142" s="29"/>
      <c r="B142" s="48" t="s">
        <v>54</v>
      </c>
      <c r="C142" s="14">
        <f>SUM(C107,C124)</f>
        <v>71</v>
      </c>
      <c r="D142" s="8" t="s">
        <v>43</v>
      </c>
      <c r="E142" s="8" t="s">
        <v>43</v>
      </c>
      <c r="F142" s="8" t="s">
        <v>43</v>
      </c>
      <c r="G142" s="8" t="s">
        <v>43</v>
      </c>
      <c r="H142" s="9">
        <f t="shared" ref="H142:H150" si="83">SUM(C142:F142)</f>
        <v>71</v>
      </c>
      <c r="I142" s="8" t="s">
        <v>43</v>
      </c>
      <c r="J142" s="9">
        <f t="shared" ref="J142:J150" si="84">SUM(H142:I142)</f>
        <v>71</v>
      </c>
      <c r="K142" s="18"/>
      <c r="L142" s="14">
        <f>SUM(L107,L124)</f>
        <v>202</v>
      </c>
      <c r="M142" s="8" t="s">
        <v>43</v>
      </c>
      <c r="N142" s="8" t="s">
        <v>43</v>
      </c>
      <c r="O142" s="8" t="s">
        <v>43</v>
      </c>
      <c r="P142" s="9">
        <f t="shared" si="81"/>
        <v>202</v>
      </c>
      <c r="Q142" s="8" t="s">
        <v>43</v>
      </c>
      <c r="R142" s="9">
        <f t="shared" si="80"/>
        <v>202</v>
      </c>
      <c r="S142" s="87"/>
    </row>
    <row r="143" spans="1:19" ht="15" x14ac:dyDescent="0.3">
      <c r="A143" s="29"/>
      <c r="B143" s="48" t="s">
        <v>55</v>
      </c>
      <c r="C143" s="32" t="s">
        <v>43</v>
      </c>
      <c r="D143" s="70">
        <f>D125</f>
        <v>0</v>
      </c>
      <c r="E143" s="70">
        <f>E125</f>
        <v>0</v>
      </c>
      <c r="F143" s="70">
        <f>F125</f>
        <v>0</v>
      </c>
      <c r="G143" s="8" t="s">
        <v>43</v>
      </c>
      <c r="H143" s="9">
        <f t="shared" si="83"/>
        <v>0</v>
      </c>
      <c r="I143" s="32" t="s">
        <v>43</v>
      </c>
      <c r="J143" s="9">
        <f t="shared" si="84"/>
        <v>0</v>
      </c>
      <c r="K143" s="18"/>
      <c r="L143" s="32" t="s">
        <v>43</v>
      </c>
      <c r="M143" s="70">
        <f t="shared" ref="M143:O143" si="85">M125</f>
        <v>14</v>
      </c>
      <c r="N143" s="70">
        <f t="shared" si="85"/>
        <v>0</v>
      </c>
      <c r="O143" s="70">
        <f t="shared" si="85"/>
        <v>7</v>
      </c>
      <c r="P143" s="9">
        <f t="shared" si="81"/>
        <v>21</v>
      </c>
      <c r="Q143" s="32" t="s">
        <v>43</v>
      </c>
      <c r="R143" s="9">
        <f t="shared" si="80"/>
        <v>21</v>
      </c>
      <c r="S143" s="87"/>
    </row>
    <row r="144" spans="1:19" ht="15" x14ac:dyDescent="0.3">
      <c r="A144" s="29"/>
      <c r="B144" s="48" t="s">
        <v>64</v>
      </c>
      <c r="C144" s="14">
        <f>SUM(C108,C126)</f>
        <v>50</v>
      </c>
      <c r="D144" s="8" t="s">
        <v>43</v>
      </c>
      <c r="E144" s="8" t="s">
        <v>43</v>
      </c>
      <c r="F144" s="8" t="s">
        <v>43</v>
      </c>
      <c r="G144" s="8" t="s">
        <v>43</v>
      </c>
      <c r="H144" s="9">
        <f t="shared" si="83"/>
        <v>50</v>
      </c>
      <c r="I144" s="8" t="s">
        <v>43</v>
      </c>
      <c r="J144" s="9">
        <f t="shared" si="84"/>
        <v>50</v>
      </c>
      <c r="K144" s="18"/>
      <c r="L144" s="14">
        <f>SUM(L108,L126)</f>
        <v>130</v>
      </c>
      <c r="M144" s="8" t="s">
        <v>43</v>
      </c>
      <c r="N144" s="8" t="s">
        <v>43</v>
      </c>
      <c r="O144" s="8" t="s">
        <v>43</v>
      </c>
      <c r="P144" s="9">
        <f t="shared" si="81"/>
        <v>130</v>
      </c>
      <c r="Q144" s="8" t="s">
        <v>43</v>
      </c>
      <c r="R144" s="9">
        <f t="shared" si="80"/>
        <v>130</v>
      </c>
      <c r="S144" s="18"/>
    </row>
    <row r="145" spans="1:19" ht="15" x14ac:dyDescent="0.3">
      <c r="A145" s="29"/>
      <c r="B145" s="48" t="s">
        <v>65</v>
      </c>
      <c r="C145" s="8" t="s">
        <v>43</v>
      </c>
      <c r="D145" s="8" t="s">
        <v>43</v>
      </c>
      <c r="E145" s="8" t="s">
        <v>43</v>
      </c>
      <c r="F145" s="14">
        <f>SUM(F109,F127)</f>
        <v>38</v>
      </c>
      <c r="G145" s="8" t="s">
        <v>43</v>
      </c>
      <c r="H145" s="9">
        <f t="shared" si="83"/>
        <v>38</v>
      </c>
      <c r="I145" s="8" t="s">
        <v>43</v>
      </c>
      <c r="J145" s="9">
        <f t="shared" si="84"/>
        <v>38</v>
      </c>
      <c r="K145" s="18"/>
      <c r="L145" s="8" t="s">
        <v>43</v>
      </c>
      <c r="M145" s="8" t="s">
        <v>43</v>
      </c>
      <c r="N145" s="8" t="s">
        <v>43</v>
      </c>
      <c r="O145" s="14">
        <f>SUM(O109,O127)</f>
        <v>58</v>
      </c>
      <c r="P145" s="9">
        <f t="shared" si="81"/>
        <v>58</v>
      </c>
      <c r="Q145" s="8" t="s">
        <v>43</v>
      </c>
      <c r="R145" s="9">
        <f t="shared" si="80"/>
        <v>58</v>
      </c>
      <c r="S145" s="18"/>
    </row>
    <row r="146" spans="1:19" ht="15" x14ac:dyDescent="0.3">
      <c r="A146" s="29"/>
      <c r="B146" s="48" t="s">
        <v>45</v>
      </c>
      <c r="C146" s="14">
        <f>SUM(C110,C128)</f>
        <v>300</v>
      </c>
      <c r="D146" s="8" t="s">
        <v>43</v>
      </c>
      <c r="E146" s="8" t="s">
        <v>43</v>
      </c>
      <c r="F146" s="14">
        <f>SUM(F110,F128)</f>
        <v>0</v>
      </c>
      <c r="G146" s="8" t="s">
        <v>43</v>
      </c>
      <c r="H146" s="9">
        <f t="shared" si="83"/>
        <v>300</v>
      </c>
      <c r="I146" s="8" t="s">
        <v>43</v>
      </c>
      <c r="J146" s="9">
        <f t="shared" si="84"/>
        <v>300</v>
      </c>
      <c r="K146" s="18"/>
      <c r="L146" s="14">
        <f>SUM(L110,L128)</f>
        <v>94</v>
      </c>
      <c r="M146" s="8" t="s">
        <v>43</v>
      </c>
      <c r="N146" s="8" t="s">
        <v>43</v>
      </c>
      <c r="O146" s="14">
        <f>SUM(O110,O128)</f>
        <v>0</v>
      </c>
      <c r="P146" s="9">
        <f t="shared" si="81"/>
        <v>94</v>
      </c>
      <c r="Q146" s="8" t="s">
        <v>43</v>
      </c>
      <c r="R146" s="9">
        <f t="shared" si="80"/>
        <v>94</v>
      </c>
      <c r="S146" s="87"/>
    </row>
    <row r="147" spans="1:19" ht="15" x14ac:dyDescent="0.3">
      <c r="A147" s="29"/>
      <c r="B147" s="48" t="s">
        <v>691</v>
      </c>
      <c r="C147" s="14">
        <f>SUM(C111,C129)</f>
        <v>11454</v>
      </c>
      <c r="D147" s="14">
        <f>SUM(D111,D129)</f>
        <v>800</v>
      </c>
      <c r="E147" s="8" t="s">
        <v>43</v>
      </c>
      <c r="F147" s="14">
        <f>SUM(F111,F129)</f>
        <v>7650</v>
      </c>
      <c r="G147" s="8" t="s">
        <v>43</v>
      </c>
      <c r="H147" s="9">
        <f t="shared" si="83"/>
        <v>19904</v>
      </c>
      <c r="I147" s="8" t="s">
        <v>43</v>
      </c>
      <c r="J147" s="9">
        <f t="shared" si="84"/>
        <v>19904</v>
      </c>
      <c r="K147" s="18"/>
      <c r="L147" s="14">
        <f>SUM(L111,L129)</f>
        <v>3738</v>
      </c>
      <c r="M147" s="14">
        <f>SUM(M111,M129)</f>
        <v>351</v>
      </c>
      <c r="N147" s="8" t="s">
        <v>43</v>
      </c>
      <c r="O147" s="14">
        <f>SUM(O111,O129)</f>
        <v>2263</v>
      </c>
      <c r="P147" s="9">
        <f t="shared" si="81"/>
        <v>6352</v>
      </c>
      <c r="Q147" s="8" t="s">
        <v>43</v>
      </c>
      <c r="R147" s="9">
        <f t="shared" si="80"/>
        <v>6352</v>
      </c>
      <c r="S147" s="18"/>
    </row>
    <row r="148" spans="1:19" ht="15" x14ac:dyDescent="0.3">
      <c r="A148" s="29"/>
      <c r="B148" s="48" t="s">
        <v>56</v>
      </c>
      <c r="C148" s="14">
        <f>SUM(C112,C130)</f>
        <v>8</v>
      </c>
      <c r="D148" s="8" t="s">
        <v>43</v>
      </c>
      <c r="E148" s="8" t="s">
        <v>43</v>
      </c>
      <c r="F148" s="8" t="s">
        <v>43</v>
      </c>
      <c r="G148" s="8" t="s">
        <v>43</v>
      </c>
      <c r="H148" s="9">
        <f t="shared" si="83"/>
        <v>8</v>
      </c>
      <c r="I148" s="8" t="s">
        <v>43</v>
      </c>
      <c r="J148" s="9">
        <f t="shared" si="84"/>
        <v>8</v>
      </c>
      <c r="K148" s="18"/>
      <c r="L148" s="14">
        <f>SUM(L112,L130)</f>
        <v>191</v>
      </c>
      <c r="M148" s="8" t="s">
        <v>43</v>
      </c>
      <c r="N148" s="8" t="s">
        <v>43</v>
      </c>
      <c r="O148" s="8" t="s">
        <v>43</v>
      </c>
      <c r="P148" s="9">
        <f t="shared" si="81"/>
        <v>191</v>
      </c>
      <c r="Q148" s="8" t="s">
        <v>43</v>
      </c>
      <c r="R148" s="9">
        <f t="shared" si="80"/>
        <v>191</v>
      </c>
      <c r="S148" s="87"/>
    </row>
    <row r="149" spans="1:19" ht="15" x14ac:dyDescent="0.3">
      <c r="A149" s="29"/>
      <c r="B149" s="48" t="s">
        <v>693</v>
      </c>
      <c r="C149" s="8" t="s">
        <v>43</v>
      </c>
      <c r="D149" s="14">
        <f t="shared" ref="D149:F150" si="86">SUM(D113,D131)</f>
        <v>396</v>
      </c>
      <c r="E149" s="14">
        <f t="shared" si="86"/>
        <v>49</v>
      </c>
      <c r="F149" s="14">
        <f t="shared" si="86"/>
        <v>271</v>
      </c>
      <c r="G149" s="8" t="s">
        <v>43</v>
      </c>
      <c r="H149" s="9">
        <f t="shared" si="83"/>
        <v>716</v>
      </c>
      <c r="I149" s="14">
        <f>SUM(I113,I131)</f>
        <v>7876</v>
      </c>
      <c r="J149" s="9">
        <f t="shared" si="84"/>
        <v>8592</v>
      </c>
      <c r="K149" s="18"/>
      <c r="L149" s="8" t="s">
        <v>43</v>
      </c>
      <c r="M149" s="14">
        <f t="shared" ref="M149:O150" si="87">SUM(M113,M131)</f>
        <v>288</v>
      </c>
      <c r="N149" s="14">
        <f t="shared" si="87"/>
        <v>26</v>
      </c>
      <c r="O149" s="14">
        <f t="shared" si="87"/>
        <v>250</v>
      </c>
      <c r="P149" s="9">
        <f t="shared" si="81"/>
        <v>564</v>
      </c>
      <c r="Q149" s="14">
        <f>SUM(Q113,Q131)</f>
        <v>5529</v>
      </c>
      <c r="R149" s="9">
        <f t="shared" si="80"/>
        <v>6093</v>
      </c>
      <c r="S149" s="87"/>
    </row>
    <row r="150" spans="1:19" ht="15" x14ac:dyDescent="0.3">
      <c r="A150" s="29"/>
      <c r="B150" s="48" t="s">
        <v>695</v>
      </c>
      <c r="C150" s="8" t="s">
        <v>43</v>
      </c>
      <c r="D150" s="14">
        <f t="shared" si="86"/>
        <v>333</v>
      </c>
      <c r="E150" s="14">
        <f t="shared" si="86"/>
        <v>67</v>
      </c>
      <c r="F150" s="14">
        <f t="shared" si="86"/>
        <v>229</v>
      </c>
      <c r="G150" s="8" t="s">
        <v>43</v>
      </c>
      <c r="H150" s="9">
        <f t="shared" si="83"/>
        <v>629</v>
      </c>
      <c r="I150" s="14">
        <f>SUM(I114,I132)</f>
        <v>6035</v>
      </c>
      <c r="J150" s="9">
        <f t="shared" si="84"/>
        <v>6664</v>
      </c>
      <c r="K150" s="18"/>
      <c r="L150" s="8" t="s">
        <v>43</v>
      </c>
      <c r="M150" s="14">
        <f t="shared" si="87"/>
        <v>114</v>
      </c>
      <c r="N150" s="14">
        <f t="shared" si="87"/>
        <v>8</v>
      </c>
      <c r="O150" s="14">
        <f t="shared" si="87"/>
        <v>60</v>
      </c>
      <c r="P150" s="9">
        <f t="shared" si="81"/>
        <v>182</v>
      </c>
      <c r="Q150" s="14">
        <f>SUM(Q114,Q132)</f>
        <v>1788</v>
      </c>
      <c r="R150" s="9">
        <f t="shared" si="80"/>
        <v>1970</v>
      </c>
      <c r="S150" s="87"/>
    </row>
    <row r="151" spans="1:19" ht="15.5" thickBot="1" x14ac:dyDescent="0.35">
      <c r="A151" s="29"/>
      <c r="B151" s="2" t="s">
        <v>69</v>
      </c>
      <c r="C151" s="9">
        <f t="shared" ref="C151:J151" si="88">SUM(C136:C150)</f>
        <v>17159</v>
      </c>
      <c r="D151" s="9">
        <f t="shared" si="88"/>
        <v>1618</v>
      </c>
      <c r="E151" s="9">
        <f t="shared" si="88"/>
        <v>116</v>
      </c>
      <c r="F151" s="9">
        <f t="shared" si="88"/>
        <v>9147</v>
      </c>
      <c r="G151" s="9" t="s">
        <v>43</v>
      </c>
      <c r="H151" s="9">
        <f t="shared" si="88"/>
        <v>28040</v>
      </c>
      <c r="I151" s="9">
        <f t="shared" si="88"/>
        <v>14117</v>
      </c>
      <c r="J151" s="9">
        <f t="shared" si="88"/>
        <v>42157</v>
      </c>
      <c r="K151" s="18"/>
      <c r="L151" s="9">
        <f t="shared" ref="L151:R151" si="89">SUM(L136:L150)</f>
        <v>19763</v>
      </c>
      <c r="M151" s="9">
        <f t="shared" si="89"/>
        <v>1033</v>
      </c>
      <c r="N151" s="9">
        <f t="shared" si="89"/>
        <v>34</v>
      </c>
      <c r="O151" s="9">
        <f t="shared" si="89"/>
        <v>5032</v>
      </c>
      <c r="P151" s="9">
        <f t="shared" si="89"/>
        <v>25862</v>
      </c>
      <c r="Q151" s="9">
        <f t="shared" si="89"/>
        <v>8044</v>
      </c>
      <c r="R151" s="9">
        <f t="shared" si="89"/>
        <v>33906</v>
      </c>
      <c r="S151" s="18"/>
    </row>
    <row r="152" spans="1:19" x14ac:dyDescent="0.25">
      <c r="A152" s="89"/>
      <c r="B152" s="89"/>
      <c r="C152" s="89"/>
      <c r="D152" s="89"/>
      <c r="E152" s="89"/>
      <c r="F152" s="89"/>
      <c r="G152" s="89"/>
      <c r="H152" s="89"/>
      <c r="I152" s="89"/>
      <c r="J152" s="89"/>
      <c r="K152" s="93"/>
      <c r="L152" s="89"/>
      <c r="M152" s="89"/>
      <c r="N152" s="89"/>
      <c r="O152" s="89"/>
      <c r="P152" s="89"/>
      <c r="Q152" s="89"/>
      <c r="R152" s="89"/>
    </row>
    <row r="153" spans="1:19" ht="17.25" customHeight="1" x14ac:dyDescent="0.3">
      <c r="A153" s="7" t="s">
        <v>70</v>
      </c>
      <c r="B153" s="6" t="s">
        <v>71</v>
      </c>
      <c r="C153" s="10"/>
      <c r="D153" s="10"/>
      <c r="E153" s="10"/>
      <c r="F153" s="10"/>
      <c r="G153" s="10"/>
      <c r="H153" s="10"/>
      <c r="I153" s="10"/>
      <c r="J153" s="10"/>
      <c r="K153" s="18"/>
      <c r="L153" s="10"/>
      <c r="M153" s="10"/>
      <c r="N153" s="10"/>
      <c r="O153" s="10"/>
      <c r="P153" s="10"/>
      <c r="Q153" s="10"/>
      <c r="R153" s="10"/>
      <c r="S153" s="87"/>
    </row>
    <row r="154" spans="1:19" ht="15" x14ac:dyDescent="0.3">
      <c r="A154" s="29"/>
      <c r="B154" s="48" t="s">
        <v>52</v>
      </c>
      <c r="C154" s="14">
        <v>55</v>
      </c>
      <c r="D154" s="43">
        <v>0</v>
      </c>
      <c r="E154" s="32" t="s">
        <v>43</v>
      </c>
      <c r="F154" s="14">
        <v>14</v>
      </c>
      <c r="G154" s="8" t="s">
        <v>43</v>
      </c>
      <c r="H154" s="9">
        <f>SUM(C154:F154)</f>
        <v>69</v>
      </c>
      <c r="I154" s="32" t="s">
        <v>43</v>
      </c>
      <c r="J154" s="9">
        <f t="shared" ref="J154:J159" si="90">SUM(H154:I154)</f>
        <v>69</v>
      </c>
      <c r="K154" s="18"/>
      <c r="L154" s="14">
        <v>2106</v>
      </c>
      <c r="M154" s="43">
        <v>30</v>
      </c>
      <c r="N154" s="32" t="s">
        <v>43</v>
      </c>
      <c r="O154" s="14">
        <v>439</v>
      </c>
      <c r="P154" s="9">
        <f>SUM(L154:O154)</f>
        <v>2575</v>
      </c>
      <c r="Q154" s="32" t="s">
        <v>43</v>
      </c>
      <c r="R154" s="9">
        <f>SUM(P154:Q154)</f>
        <v>2575</v>
      </c>
      <c r="S154" s="18"/>
    </row>
    <row r="155" spans="1:19" ht="15" x14ac:dyDescent="0.3">
      <c r="A155" s="29"/>
      <c r="B155" s="48" t="s">
        <v>63</v>
      </c>
      <c r="C155" s="14">
        <v>0</v>
      </c>
      <c r="D155" s="14">
        <v>0</v>
      </c>
      <c r="E155" s="32" t="s">
        <v>43</v>
      </c>
      <c r="F155" s="14">
        <v>0</v>
      </c>
      <c r="G155" s="8" t="s">
        <v>43</v>
      </c>
      <c r="H155" s="9">
        <f>SUM(C155:F155)</f>
        <v>0</v>
      </c>
      <c r="I155" s="32" t="s">
        <v>43</v>
      </c>
      <c r="J155" s="9">
        <f t="shared" si="90"/>
        <v>0</v>
      </c>
      <c r="K155" s="18"/>
      <c r="L155" s="14">
        <v>253</v>
      </c>
      <c r="M155" s="14">
        <v>0</v>
      </c>
      <c r="N155" s="32" t="s">
        <v>43</v>
      </c>
      <c r="O155" s="14">
        <v>33</v>
      </c>
      <c r="P155" s="9">
        <f>SUM(L155:O155)</f>
        <v>286</v>
      </c>
      <c r="Q155" s="32" t="s">
        <v>43</v>
      </c>
      <c r="R155" s="9">
        <f t="shared" ref="R155:R168" si="91">SUM(P155:Q155)</f>
        <v>286</v>
      </c>
      <c r="S155" s="18"/>
    </row>
    <row r="156" spans="1:19" ht="15" x14ac:dyDescent="0.3">
      <c r="A156" s="29"/>
      <c r="B156" s="48" t="s">
        <v>44</v>
      </c>
      <c r="C156" s="14">
        <v>6436</v>
      </c>
      <c r="D156" s="14">
        <v>115</v>
      </c>
      <c r="E156" s="32" t="s">
        <v>43</v>
      </c>
      <c r="F156" s="14">
        <v>937</v>
      </c>
      <c r="G156" s="8" t="s">
        <v>43</v>
      </c>
      <c r="H156" s="9">
        <f>SUM(C156:F156)</f>
        <v>7488</v>
      </c>
      <c r="I156" s="32" t="s">
        <v>43</v>
      </c>
      <c r="J156" s="9">
        <f t="shared" si="90"/>
        <v>7488</v>
      </c>
      <c r="K156" s="18"/>
      <c r="L156" s="14">
        <v>4386</v>
      </c>
      <c r="M156" s="14">
        <v>30</v>
      </c>
      <c r="N156" s="32" t="s">
        <v>43</v>
      </c>
      <c r="O156" s="14">
        <v>652</v>
      </c>
      <c r="P156" s="9">
        <f>SUM(L156:O156)</f>
        <v>5068</v>
      </c>
      <c r="Q156" s="32" t="s">
        <v>43</v>
      </c>
      <c r="R156" s="9">
        <f t="shared" si="91"/>
        <v>5068</v>
      </c>
      <c r="S156" s="18"/>
    </row>
    <row r="157" spans="1:19" ht="15" x14ac:dyDescent="0.3">
      <c r="A157" s="29"/>
      <c r="B157" s="48" t="s">
        <v>696</v>
      </c>
      <c r="C157" s="32" t="s">
        <v>43</v>
      </c>
      <c r="D157" s="32" t="s">
        <v>43</v>
      </c>
      <c r="E157" s="32" t="s">
        <v>43</v>
      </c>
      <c r="F157" s="32" t="s">
        <v>43</v>
      </c>
      <c r="G157" s="8" t="s">
        <v>43</v>
      </c>
      <c r="H157" s="32" t="s">
        <v>43</v>
      </c>
      <c r="I157" s="43">
        <v>0</v>
      </c>
      <c r="J157" s="9">
        <f t="shared" si="90"/>
        <v>0</v>
      </c>
      <c r="K157" s="18"/>
      <c r="L157" s="32" t="s">
        <v>43</v>
      </c>
      <c r="M157" s="32" t="s">
        <v>43</v>
      </c>
      <c r="N157" s="32" t="s">
        <v>43</v>
      </c>
      <c r="O157" s="32" t="s">
        <v>43</v>
      </c>
      <c r="P157" s="32" t="s">
        <v>43</v>
      </c>
      <c r="Q157" s="43">
        <v>347</v>
      </c>
      <c r="R157" s="9">
        <f t="shared" si="91"/>
        <v>347</v>
      </c>
      <c r="S157" s="87"/>
    </row>
    <row r="158" spans="1:19" ht="15" x14ac:dyDescent="0.3">
      <c r="A158" s="29"/>
      <c r="B158" s="48" t="s">
        <v>72</v>
      </c>
      <c r="C158" s="32" t="s">
        <v>43</v>
      </c>
      <c r="D158" s="43">
        <v>12</v>
      </c>
      <c r="E158" s="43">
        <v>0</v>
      </c>
      <c r="F158" s="43">
        <v>27</v>
      </c>
      <c r="G158" s="8" t="s">
        <v>43</v>
      </c>
      <c r="H158" s="9">
        <f>SUM(C158:F158)</f>
        <v>39</v>
      </c>
      <c r="I158" s="14">
        <v>1113</v>
      </c>
      <c r="J158" s="9">
        <f t="shared" si="90"/>
        <v>1152</v>
      </c>
      <c r="K158" s="18"/>
      <c r="L158" s="32" t="s">
        <v>43</v>
      </c>
      <c r="M158" s="43">
        <v>2</v>
      </c>
      <c r="N158" s="43">
        <v>1</v>
      </c>
      <c r="O158" s="43">
        <v>0</v>
      </c>
      <c r="P158" s="9">
        <f t="shared" ref="P158:P168" si="92">SUM(L158:O158)</f>
        <v>3</v>
      </c>
      <c r="Q158" s="43">
        <v>192</v>
      </c>
      <c r="R158" s="9">
        <f t="shared" si="91"/>
        <v>195</v>
      </c>
      <c r="S158" s="87"/>
    </row>
    <row r="159" spans="1:19" ht="15" x14ac:dyDescent="0.3">
      <c r="A159" s="29"/>
      <c r="B159" s="48" t="s">
        <v>53</v>
      </c>
      <c r="C159" s="43">
        <v>76</v>
      </c>
      <c r="D159" s="43">
        <v>0</v>
      </c>
      <c r="E159" s="32" t="s">
        <v>43</v>
      </c>
      <c r="F159" s="43">
        <v>0</v>
      </c>
      <c r="G159" s="8" t="s">
        <v>43</v>
      </c>
      <c r="H159" s="9">
        <f>SUM(C159:F159)</f>
        <v>76</v>
      </c>
      <c r="I159" s="32" t="s">
        <v>43</v>
      </c>
      <c r="J159" s="9">
        <f t="shared" si="90"/>
        <v>76</v>
      </c>
      <c r="K159" s="18"/>
      <c r="L159" s="43">
        <v>190</v>
      </c>
      <c r="M159" s="43">
        <v>92</v>
      </c>
      <c r="N159" s="32" t="s">
        <v>43</v>
      </c>
      <c r="O159" s="43">
        <v>30</v>
      </c>
      <c r="P159" s="9">
        <f t="shared" si="92"/>
        <v>312</v>
      </c>
      <c r="Q159" s="32" t="s">
        <v>43</v>
      </c>
      <c r="R159" s="9">
        <f t="shared" si="91"/>
        <v>312</v>
      </c>
      <c r="S159" s="87"/>
    </row>
    <row r="160" spans="1:19" ht="15" x14ac:dyDescent="0.3">
      <c r="A160" s="29"/>
      <c r="B160" s="48" t="s">
        <v>73</v>
      </c>
      <c r="C160" s="32" t="s">
        <v>43</v>
      </c>
      <c r="D160" s="32" t="s">
        <v>43</v>
      </c>
      <c r="E160" s="32" t="s">
        <v>43</v>
      </c>
      <c r="F160" s="32" t="s">
        <v>43</v>
      </c>
      <c r="G160" s="8" t="s">
        <v>43</v>
      </c>
      <c r="H160" s="32" t="s">
        <v>43</v>
      </c>
      <c r="I160" s="32" t="s">
        <v>43</v>
      </c>
      <c r="J160" s="32" t="s">
        <v>43</v>
      </c>
      <c r="K160" s="18"/>
      <c r="L160" s="14">
        <v>2</v>
      </c>
      <c r="M160" s="33">
        <v>0</v>
      </c>
      <c r="N160" s="32" t="s">
        <v>43</v>
      </c>
      <c r="O160" s="32" t="s">
        <v>43</v>
      </c>
      <c r="P160" s="9">
        <f t="shared" si="92"/>
        <v>2</v>
      </c>
      <c r="Q160" s="32" t="s">
        <v>43</v>
      </c>
      <c r="R160" s="9">
        <f t="shared" si="91"/>
        <v>2</v>
      </c>
      <c r="S160" s="87"/>
    </row>
    <row r="161" spans="1:19" ht="15" x14ac:dyDescent="0.3">
      <c r="A161" s="29"/>
      <c r="B161" s="49" t="s">
        <v>74</v>
      </c>
      <c r="C161" s="32" t="s">
        <v>43</v>
      </c>
      <c r="D161" s="32" t="s">
        <v>43</v>
      </c>
      <c r="E161" s="32" t="s">
        <v>43</v>
      </c>
      <c r="F161" s="32" t="s">
        <v>43</v>
      </c>
      <c r="G161" s="8" t="s">
        <v>43</v>
      </c>
      <c r="H161" s="32" t="s">
        <v>43</v>
      </c>
      <c r="I161" s="32" t="s">
        <v>43</v>
      </c>
      <c r="J161" s="32" t="s">
        <v>43</v>
      </c>
      <c r="K161" s="18"/>
      <c r="L161" s="14">
        <v>7</v>
      </c>
      <c r="M161" s="33">
        <v>0</v>
      </c>
      <c r="N161" s="32" t="s">
        <v>43</v>
      </c>
      <c r="O161" s="43">
        <v>0</v>
      </c>
      <c r="P161" s="9">
        <f t="shared" si="92"/>
        <v>7</v>
      </c>
      <c r="Q161" s="32" t="s">
        <v>43</v>
      </c>
      <c r="R161" s="9">
        <f t="shared" si="91"/>
        <v>7</v>
      </c>
      <c r="S161" s="87"/>
    </row>
    <row r="162" spans="1:19" ht="15" x14ac:dyDescent="0.3">
      <c r="A162" s="29"/>
      <c r="B162" s="48" t="s">
        <v>697</v>
      </c>
      <c r="C162" s="32" t="s">
        <v>43</v>
      </c>
      <c r="D162" s="70">
        <v>0</v>
      </c>
      <c r="E162" s="70">
        <v>0</v>
      </c>
      <c r="F162" s="70">
        <v>0</v>
      </c>
      <c r="G162" s="8" t="s">
        <v>43</v>
      </c>
      <c r="H162" s="9">
        <f t="shared" ref="H162:H169" si="93">SUM(C162:F162)</f>
        <v>0</v>
      </c>
      <c r="I162" s="70">
        <v>0</v>
      </c>
      <c r="J162" s="9">
        <f t="shared" ref="J162:J163" si="94">SUM(H162:I162)</f>
        <v>0</v>
      </c>
      <c r="K162" s="18"/>
      <c r="L162" s="32" t="s">
        <v>43</v>
      </c>
      <c r="M162" s="14">
        <v>15</v>
      </c>
      <c r="N162" s="14">
        <v>0</v>
      </c>
      <c r="O162" s="14">
        <v>28</v>
      </c>
      <c r="P162" s="9">
        <f t="shared" si="92"/>
        <v>43</v>
      </c>
      <c r="Q162" s="14">
        <v>323</v>
      </c>
      <c r="R162" s="9">
        <f t="shared" si="91"/>
        <v>366</v>
      </c>
      <c r="S162" s="18"/>
    </row>
    <row r="163" spans="1:19" ht="15" x14ac:dyDescent="0.3">
      <c r="A163" s="29"/>
      <c r="B163" s="48" t="s">
        <v>54</v>
      </c>
      <c r="C163" s="43">
        <v>81</v>
      </c>
      <c r="D163" s="32" t="s">
        <v>43</v>
      </c>
      <c r="E163" s="32" t="s">
        <v>43</v>
      </c>
      <c r="F163" s="32" t="s">
        <v>43</v>
      </c>
      <c r="G163" s="8" t="s">
        <v>43</v>
      </c>
      <c r="H163" s="9">
        <f t="shared" si="93"/>
        <v>81</v>
      </c>
      <c r="I163" s="32" t="s">
        <v>43</v>
      </c>
      <c r="J163" s="9">
        <f t="shared" si="94"/>
        <v>81</v>
      </c>
      <c r="K163" s="18"/>
      <c r="L163" s="43">
        <v>18</v>
      </c>
      <c r="M163" s="32" t="s">
        <v>43</v>
      </c>
      <c r="N163" s="32" t="s">
        <v>43</v>
      </c>
      <c r="O163" s="32" t="s">
        <v>43</v>
      </c>
      <c r="P163" s="9">
        <f t="shared" si="92"/>
        <v>18</v>
      </c>
      <c r="Q163" s="32" t="s">
        <v>43</v>
      </c>
      <c r="R163" s="9">
        <f t="shared" si="91"/>
        <v>18</v>
      </c>
      <c r="S163" s="87"/>
    </row>
    <row r="164" spans="1:19" ht="15" x14ac:dyDescent="0.3">
      <c r="A164" s="29"/>
      <c r="B164" s="48" t="s">
        <v>64</v>
      </c>
      <c r="C164" s="43">
        <v>88</v>
      </c>
      <c r="D164" s="32" t="s">
        <v>43</v>
      </c>
      <c r="E164" s="32" t="s">
        <v>43</v>
      </c>
      <c r="F164" s="32" t="s">
        <v>43</v>
      </c>
      <c r="G164" s="8" t="s">
        <v>43</v>
      </c>
      <c r="H164" s="9">
        <f t="shared" si="93"/>
        <v>88</v>
      </c>
      <c r="I164" s="32" t="s">
        <v>43</v>
      </c>
      <c r="J164" s="9">
        <f t="shared" ref="J164:J168" si="95">SUM(H164:I164)</f>
        <v>88</v>
      </c>
      <c r="K164" s="18"/>
      <c r="L164" s="43">
        <v>8</v>
      </c>
      <c r="M164" s="32" t="s">
        <v>43</v>
      </c>
      <c r="N164" s="32" t="s">
        <v>43</v>
      </c>
      <c r="O164" s="32" t="s">
        <v>43</v>
      </c>
      <c r="P164" s="9">
        <f t="shared" si="92"/>
        <v>8</v>
      </c>
      <c r="Q164" s="32" t="s">
        <v>43</v>
      </c>
      <c r="R164" s="9">
        <f t="shared" si="91"/>
        <v>8</v>
      </c>
      <c r="S164" s="18"/>
    </row>
    <row r="165" spans="1:19" ht="15" x14ac:dyDescent="0.3">
      <c r="A165" s="29"/>
      <c r="B165" s="48" t="s">
        <v>45</v>
      </c>
      <c r="C165" s="43">
        <v>13</v>
      </c>
      <c r="D165" s="32" t="s">
        <v>43</v>
      </c>
      <c r="E165" s="32" t="s">
        <v>43</v>
      </c>
      <c r="F165" s="32" t="s">
        <v>43</v>
      </c>
      <c r="G165" s="8" t="s">
        <v>43</v>
      </c>
      <c r="H165" s="9">
        <f t="shared" si="93"/>
        <v>13</v>
      </c>
      <c r="I165" s="32" t="s">
        <v>43</v>
      </c>
      <c r="J165" s="9">
        <f t="shared" si="95"/>
        <v>13</v>
      </c>
      <c r="K165" s="18"/>
      <c r="L165" s="43">
        <v>73</v>
      </c>
      <c r="M165" s="32" t="s">
        <v>43</v>
      </c>
      <c r="N165" s="32" t="s">
        <v>43</v>
      </c>
      <c r="O165" s="32" t="s">
        <v>43</v>
      </c>
      <c r="P165" s="9">
        <f t="shared" si="92"/>
        <v>73</v>
      </c>
      <c r="Q165" s="32" t="s">
        <v>43</v>
      </c>
      <c r="R165" s="9">
        <f t="shared" si="91"/>
        <v>73</v>
      </c>
      <c r="S165" s="87"/>
    </row>
    <row r="166" spans="1:19" ht="15" x14ac:dyDescent="0.3">
      <c r="A166" s="29"/>
      <c r="B166" s="48" t="s">
        <v>691</v>
      </c>
      <c r="C166" s="43">
        <v>457</v>
      </c>
      <c r="D166" s="43">
        <v>0</v>
      </c>
      <c r="E166" s="32" t="s">
        <v>43</v>
      </c>
      <c r="F166" s="43">
        <v>544</v>
      </c>
      <c r="G166" s="8" t="s">
        <v>43</v>
      </c>
      <c r="H166" s="9">
        <f t="shared" si="93"/>
        <v>1001</v>
      </c>
      <c r="I166" s="32" t="s">
        <v>43</v>
      </c>
      <c r="J166" s="9">
        <f t="shared" si="95"/>
        <v>1001</v>
      </c>
      <c r="K166" s="18"/>
      <c r="L166" s="43">
        <v>53</v>
      </c>
      <c r="M166" s="43">
        <v>0</v>
      </c>
      <c r="N166" s="32" t="s">
        <v>43</v>
      </c>
      <c r="O166" s="43">
        <v>117</v>
      </c>
      <c r="P166" s="9">
        <f t="shared" si="92"/>
        <v>170</v>
      </c>
      <c r="Q166" s="32" t="s">
        <v>43</v>
      </c>
      <c r="R166" s="9">
        <f t="shared" si="91"/>
        <v>170</v>
      </c>
      <c r="S166" s="18"/>
    </row>
    <row r="167" spans="1:19" ht="15" x14ac:dyDescent="0.3">
      <c r="A167" s="29"/>
      <c r="B167" s="48" t="s">
        <v>56</v>
      </c>
      <c r="C167" s="33">
        <v>12</v>
      </c>
      <c r="D167" s="32" t="s">
        <v>43</v>
      </c>
      <c r="E167" s="32" t="s">
        <v>43</v>
      </c>
      <c r="F167" s="32" t="s">
        <v>43</v>
      </c>
      <c r="G167" s="8" t="s">
        <v>43</v>
      </c>
      <c r="H167" s="9">
        <f t="shared" si="93"/>
        <v>12</v>
      </c>
      <c r="I167" s="32" t="s">
        <v>43</v>
      </c>
      <c r="J167" s="9">
        <f t="shared" si="95"/>
        <v>12</v>
      </c>
      <c r="K167" s="18"/>
      <c r="L167" s="33">
        <v>0</v>
      </c>
      <c r="M167" s="32" t="s">
        <v>43</v>
      </c>
      <c r="N167" s="32" t="s">
        <v>43</v>
      </c>
      <c r="O167" s="32" t="s">
        <v>43</v>
      </c>
      <c r="P167" s="9">
        <f t="shared" si="92"/>
        <v>0</v>
      </c>
      <c r="Q167" s="32" t="s">
        <v>43</v>
      </c>
      <c r="R167" s="9">
        <f t="shared" si="91"/>
        <v>0</v>
      </c>
      <c r="S167" s="87"/>
    </row>
    <row r="168" spans="1:19" ht="15" x14ac:dyDescent="0.3">
      <c r="A168" s="29"/>
      <c r="B168" s="48" t="s">
        <v>693</v>
      </c>
      <c r="C168" s="32" t="s">
        <v>43</v>
      </c>
      <c r="D168" s="14">
        <v>181</v>
      </c>
      <c r="E168" s="43">
        <v>42</v>
      </c>
      <c r="F168" s="14">
        <v>316</v>
      </c>
      <c r="G168" s="8" t="s">
        <v>43</v>
      </c>
      <c r="H168" s="9">
        <f t="shared" si="93"/>
        <v>539</v>
      </c>
      <c r="I168" s="14">
        <v>4205</v>
      </c>
      <c r="J168" s="9">
        <f t="shared" si="95"/>
        <v>4744</v>
      </c>
      <c r="K168" s="18"/>
      <c r="L168" s="32" t="s">
        <v>43</v>
      </c>
      <c r="M168" s="14">
        <v>49</v>
      </c>
      <c r="N168" s="43">
        <v>0</v>
      </c>
      <c r="O168" s="14">
        <v>39</v>
      </c>
      <c r="P168" s="9">
        <f t="shared" si="92"/>
        <v>88</v>
      </c>
      <c r="Q168" s="14">
        <v>2095</v>
      </c>
      <c r="R168" s="9">
        <f t="shared" si="91"/>
        <v>2183</v>
      </c>
      <c r="S168" s="87"/>
    </row>
    <row r="169" spans="1:19" ht="15" x14ac:dyDescent="0.3">
      <c r="A169" s="29"/>
      <c r="B169" s="2" t="s">
        <v>75</v>
      </c>
      <c r="C169" s="9">
        <f>SUM(C154:C168)</f>
        <v>7218</v>
      </c>
      <c r="D169" s="9">
        <f>SUM(D154:D168)</f>
        <v>308</v>
      </c>
      <c r="E169" s="9">
        <f>SUM(E154:E168)</f>
        <v>42</v>
      </c>
      <c r="F169" s="9">
        <f>SUM(F154:F168)</f>
        <v>1838</v>
      </c>
      <c r="G169" s="8" t="s">
        <v>43</v>
      </c>
      <c r="H169" s="9">
        <f t="shared" si="93"/>
        <v>9406</v>
      </c>
      <c r="I169" s="9">
        <f>SUM(I154:I168)</f>
        <v>5318</v>
      </c>
      <c r="J169" s="9">
        <f t="shared" ref="J169" si="96">SUM(H169:I169)</f>
        <v>14724</v>
      </c>
      <c r="K169" s="18"/>
      <c r="L169" s="9">
        <f t="shared" ref="L169:R169" si="97">SUM(L154:L168)</f>
        <v>7096</v>
      </c>
      <c r="M169" s="9">
        <f t="shared" si="97"/>
        <v>218</v>
      </c>
      <c r="N169" s="9">
        <f t="shared" si="97"/>
        <v>1</v>
      </c>
      <c r="O169" s="9">
        <f t="shared" si="97"/>
        <v>1338</v>
      </c>
      <c r="P169" s="9">
        <f t="shared" si="97"/>
        <v>8653</v>
      </c>
      <c r="Q169" s="9">
        <f t="shared" si="97"/>
        <v>2957</v>
      </c>
      <c r="R169" s="9">
        <f t="shared" si="97"/>
        <v>11610</v>
      </c>
      <c r="S169" s="18"/>
    </row>
    <row r="170" spans="1:19" ht="15" x14ac:dyDescent="0.3">
      <c r="A170" s="29"/>
      <c r="B170" s="2"/>
      <c r="C170" s="9"/>
      <c r="D170" s="9"/>
      <c r="E170" s="9"/>
      <c r="F170" s="9"/>
      <c r="G170" s="9"/>
      <c r="H170" s="9"/>
      <c r="I170" s="9"/>
      <c r="J170" s="9"/>
      <c r="K170" s="18"/>
      <c r="L170" s="9"/>
      <c r="M170" s="9"/>
      <c r="N170" s="9"/>
      <c r="O170" s="9"/>
      <c r="P170" s="9"/>
      <c r="Q170" s="9"/>
      <c r="R170" s="9"/>
      <c r="S170" s="18"/>
    </row>
    <row r="171" spans="1:19" ht="17.25" customHeight="1" x14ac:dyDescent="0.3">
      <c r="A171" s="7"/>
      <c r="B171" s="6" t="s">
        <v>76</v>
      </c>
      <c r="C171" s="10"/>
      <c r="D171" s="10"/>
      <c r="E171" s="10"/>
      <c r="F171" s="10"/>
      <c r="G171" s="10"/>
      <c r="H171" s="10"/>
      <c r="I171" s="10"/>
      <c r="J171" s="10"/>
      <c r="K171" s="18"/>
      <c r="L171" s="10"/>
      <c r="M171" s="10"/>
      <c r="N171" s="10"/>
      <c r="O171" s="10"/>
      <c r="P171" s="10"/>
      <c r="Q171" s="10"/>
      <c r="R171" s="10"/>
      <c r="S171" s="87"/>
    </row>
    <row r="172" spans="1:19" ht="15" x14ac:dyDescent="0.3">
      <c r="A172" s="29"/>
      <c r="B172" s="48" t="s">
        <v>52</v>
      </c>
      <c r="C172" s="14">
        <v>70</v>
      </c>
      <c r="D172" s="43">
        <v>0</v>
      </c>
      <c r="E172" s="32" t="s">
        <v>43</v>
      </c>
      <c r="F172" s="14">
        <v>59</v>
      </c>
      <c r="G172" s="8" t="s">
        <v>43</v>
      </c>
      <c r="H172" s="9">
        <f>SUM(C172:F172)</f>
        <v>129</v>
      </c>
      <c r="I172" s="32" t="s">
        <v>43</v>
      </c>
      <c r="J172" s="9">
        <f t="shared" ref="J172:J176" si="98">SUM(H172:I172)</f>
        <v>129</v>
      </c>
      <c r="K172" s="18"/>
      <c r="L172" s="14">
        <v>1805</v>
      </c>
      <c r="M172" s="43">
        <v>3</v>
      </c>
      <c r="N172" s="32" t="s">
        <v>43</v>
      </c>
      <c r="O172" s="14">
        <v>265</v>
      </c>
      <c r="P172" s="9">
        <f>SUM(L172:O172)</f>
        <v>2073</v>
      </c>
      <c r="Q172" s="32" t="s">
        <v>43</v>
      </c>
      <c r="R172" s="9">
        <f>SUM(P172:Q172)</f>
        <v>2073</v>
      </c>
      <c r="S172" s="18"/>
    </row>
    <row r="173" spans="1:19" ht="15" x14ac:dyDescent="0.3">
      <c r="A173" s="29"/>
      <c r="B173" s="48" t="s">
        <v>63</v>
      </c>
      <c r="C173" s="14">
        <v>0</v>
      </c>
      <c r="D173" s="14">
        <v>0</v>
      </c>
      <c r="E173" s="32" t="s">
        <v>43</v>
      </c>
      <c r="F173" s="14">
        <v>0</v>
      </c>
      <c r="G173" s="8" t="s">
        <v>43</v>
      </c>
      <c r="H173" s="9">
        <f>SUM(C173:F173)</f>
        <v>0</v>
      </c>
      <c r="I173" s="32" t="s">
        <v>43</v>
      </c>
      <c r="J173" s="9">
        <f t="shared" si="98"/>
        <v>0</v>
      </c>
      <c r="K173" s="18"/>
      <c r="L173" s="14">
        <v>157</v>
      </c>
      <c r="M173" s="14">
        <v>13</v>
      </c>
      <c r="N173" s="32" t="s">
        <v>43</v>
      </c>
      <c r="O173" s="14">
        <v>86</v>
      </c>
      <c r="P173" s="9">
        <f>SUM(L173:O173)</f>
        <v>256</v>
      </c>
      <c r="Q173" s="32" t="s">
        <v>43</v>
      </c>
      <c r="R173" s="9">
        <f t="shared" ref="R173:R185" si="99">SUM(P173:Q173)</f>
        <v>256</v>
      </c>
      <c r="S173" s="18"/>
    </row>
    <row r="174" spans="1:19" ht="15" x14ac:dyDescent="0.3">
      <c r="A174" s="29"/>
      <c r="B174" s="48" t="s">
        <v>44</v>
      </c>
      <c r="C174" s="14">
        <v>12585</v>
      </c>
      <c r="D174" s="14">
        <v>119</v>
      </c>
      <c r="E174" s="32" t="s">
        <v>43</v>
      </c>
      <c r="F174" s="14">
        <v>1450</v>
      </c>
      <c r="G174" s="8" t="s">
        <v>43</v>
      </c>
      <c r="H174" s="9">
        <f>SUM(C174:F174)</f>
        <v>14154</v>
      </c>
      <c r="I174" s="32" t="s">
        <v>43</v>
      </c>
      <c r="J174" s="9">
        <f t="shared" si="98"/>
        <v>14154</v>
      </c>
      <c r="K174" s="18"/>
      <c r="L174" s="14">
        <v>8501</v>
      </c>
      <c r="M174" s="14">
        <v>97</v>
      </c>
      <c r="N174" s="32" t="s">
        <v>43</v>
      </c>
      <c r="O174" s="14">
        <v>1399</v>
      </c>
      <c r="P174" s="9">
        <f>SUM(L174:O174)</f>
        <v>9997</v>
      </c>
      <c r="Q174" s="32" t="s">
        <v>43</v>
      </c>
      <c r="R174" s="9">
        <f t="shared" si="99"/>
        <v>9997</v>
      </c>
      <c r="S174" s="18"/>
    </row>
    <row r="175" spans="1:19" ht="15" x14ac:dyDescent="0.3">
      <c r="A175" s="29"/>
      <c r="B175" s="48" t="s">
        <v>696</v>
      </c>
      <c r="C175" s="32" t="s">
        <v>43</v>
      </c>
      <c r="D175" s="32" t="s">
        <v>43</v>
      </c>
      <c r="E175" s="32" t="s">
        <v>43</v>
      </c>
      <c r="F175" s="32" t="s">
        <v>43</v>
      </c>
      <c r="G175" s="8" t="s">
        <v>43</v>
      </c>
      <c r="H175" s="32" t="s">
        <v>43</v>
      </c>
      <c r="I175" s="43">
        <v>414</v>
      </c>
      <c r="J175" s="9">
        <f t="shared" si="98"/>
        <v>414</v>
      </c>
      <c r="K175" s="18"/>
      <c r="L175" s="32" t="s">
        <v>43</v>
      </c>
      <c r="M175" s="32" t="s">
        <v>43</v>
      </c>
      <c r="N175" s="32" t="s">
        <v>43</v>
      </c>
      <c r="O175" s="32" t="s">
        <v>43</v>
      </c>
      <c r="P175" s="32" t="s">
        <v>43</v>
      </c>
      <c r="Q175" s="43">
        <v>726</v>
      </c>
      <c r="R175" s="9">
        <f t="shared" si="99"/>
        <v>726</v>
      </c>
      <c r="S175" s="87"/>
    </row>
    <row r="176" spans="1:19" ht="15" x14ac:dyDescent="0.3">
      <c r="A176" s="29"/>
      <c r="B176" s="48" t="s">
        <v>53</v>
      </c>
      <c r="C176" s="43">
        <v>490</v>
      </c>
      <c r="D176" s="43">
        <v>4</v>
      </c>
      <c r="E176" s="32" t="s">
        <v>43</v>
      </c>
      <c r="F176" s="43">
        <v>0</v>
      </c>
      <c r="G176" s="8" t="s">
        <v>43</v>
      </c>
      <c r="H176" s="9">
        <f>SUM(C176:F176)</f>
        <v>494</v>
      </c>
      <c r="I176" s="32" t="s">
        <v>43</v>
      </c>
      <c r="J176" s="9">
        <f t="shared" si="98"/>
        <v>494</v>
      </c>
      <c r="K176" s="18"/>
      <c r="L176" s="43">
        <v>388</v>
      </c>
      <c r="M176" s="43">
        <v>42</v>
      </c>
      <c r="N176" s="32" t="s">
        <v>43</v>
      </c>
      <c r="O176" s="43">
        <v>56</v>
      </c>
      <c r="P176" s="9">
        <f t="shared" ref="P176:P185" si="100">SUM(L176:O176)</f>
        <v>486</v>
      </c>
      <c r="Q176" s="32" t="s">
        <v>43</v>
      </c>
      <c r="R176" s="9">
        <f t="shared" si="99"/>
        <v>486</v>
      </c>
      <c r="S176" s="87"/>
    </row>
    <row r="177" spans="1:19" ht="15" x14ac:dyDescent="0.3">
      <c r="A177" s="29"/>
      <c r="B177" s="49" t="s">
        <v>74</v>
      </c>
      <c r="C177" s="32" t="s">
        <v>43</v>
      </c>
      <c r="D177" s="32" t="s">
        <v>43</v>
      </c>
      <c r="E177" s="32" t="s">
        <v>43</v>
      </c>
      <c r="F177" s="32" t="s">
        <v>43</v>
      </c>
      <c r="G177" s="8" t="s">
        <v>43</v>
      </c>
      <c r="H177" s="32" t="s">
        <v>43</v>
      </c>
      <c r="I177" s="32" t="s">
        <v>43</v>
      </c>
      <c r="J177" s="32" t="s">
        <v>43</v>
      </c>
      <c r="K177" s="18"/>
      <c r="L177" s="14">
        <v>7</v>
      </c>
      <c r="M177" s="33">
        <v>0</v>
      </c>
      <c r="N177" s="32" t="s">
        <v>43</v>
      </c>
      <c r="O177" s="43">
        <v>0</v>
      </c>
      <c r="P177" s="9">
        <f t="shared" si="100"/>
        <v>7</v>
      </c>
      <c r="Q177" s="32" t="s">
        <v>43</v>
      </c>
      <c r="R177" s="9">
        <f t="shared" si="99"/>
        <v>7</v>
      </c>
      <c r="S177" s="87"/>
    </row>
    <row r="178" spans="1:19" ht="15" x14ac:dyDescent="0.3">
      <c r="A178" s="29"/>
      <c r="B178" s="48" t="s">
        <v>697</v>
      </c>
      <c r="C178" s="32" t="s">
        <v>43</v>
      </c>
      <c r="D178" s="70">
        <v>0</v>
      </c>
      <c r="E178" s="70">
        <v>0</v>
      </c>
      <c r="F178" s="70">
        <v>0</v>
      </c>
      <c r="G178" s="8" t="s">
        <v>43</v>
      </c>
      <c r="H178" s="9">
        <f t="shared" ref="H178" si="101">SUM(C178:F178)</f>
        <v>0</v>
      </c>
      <c r="I178" s="70">
        <v>0</v>
      </c>
      <c r="J178" s="9">
        <f t="shared" ref="J178" si="102">SUM(H178:I178)</f>
        <v>0</v>
      </c>
      <c r="K178" s="18"/>
      <c r="L178" s="32" t="s">
        <v>43</v>
      </c>
      <c r="M178" s="14">
        <v>0</v>
      </c>
      <c r="N178" s="14">
        <v>0</v>
      </c>
      <c r="O178" s="14">
        <v>0</v>
      </c>
      <c r="P178" s="9">
        <f t="shared" si="100"/>
        <v>0</v>
      </c>
      <c r="Q178" s="14">
        <v>242</v>
      </c>
      <c r="R178" s="9">
        <f t="shared" si="99"/>
        <v>242</v>
      </c>
      <c r="S178" s="18"/>
    </row>
    <row r="179" spans="1:19" ht="15" x14ac:dyDescent="0.3">
      <c r="A179" s="29"/>
      <c r="B179" s="48" t="s">
        <v>54</v>
      </c>
      <c r="C179" s="43">
        <v>151</v>
      </c>
      <c r="D179" s="32" t="s">
        <v>43</v>
      </c>
      <c r="E179" s="32" t="s">
        <v>43</v>
      </c>
      <c r="F179" s="32" t="s">
        <v>43</v>
      </c>
      <c r="G179" s="8" t="s">
        <v>43</v>
      </c>
      <c r="H179" s="9">
        <f t="shared" ref="H179:H185" si="103">SUM(C179:F179)</f>
        <v>151</v>
      </c>
      <c r="I179" s="32" t="s">
        <v>43</v>
      </c>
      <c r="J179" s="9">
        <f t="shared" ref="J179:J185" si="104">SUM(H179:I179)</f>
        <v>151</v>
      </c>
      <c r="K179" s="18"/>
      <c r="L179" s="43">
        <v>79</v>
      </c>
      <c r="M179" s="32" t="s">
        <v>43</v>
      </c>
      <c r="N179" s="32" t="s">
        <v>43</v>
      </c>
      <c r="O179" s="32" t="s">
        <v>43</v>
      </c>
      <c r="P179" s="9">
        <f t="shared" si="100"/>
        <v>79</v>
      </c>
      <c r="Q179" s="32" t="s">
        <v>43</v>
      </c>
      <c r="R179" s="9">
        <f t="shared" si="99"/>
        <v>79</v>
      </c>
      <c r="S179" s="87"/>
    </row>
    <row r="180" spans="1:19" ht="15" x14ac:dyDescent="0.3">
      <c r="A180" s="29"/>
      <c r="B180" s="48" t="s">
        <v>55</v>
      </c>
      <c r="C180" s="32" t="s">
        <v>43</v>
      </c>
      <c r="D180" s="14">
        <v>0</v>
      </c>
      <c r="E180" s="14">
        <v>0</v>
      </c>
      <c r="F180" s="14">
        <v>0</v>
      </c>
      <c r="G180" s="8" t="s">
        <v>43</v>
      </c>
      <c r="H180" s="9">
        <f>SUM(C180:F180)</f>
        <v>0</v>
      </c>
      <c r="I180" s="32" t="s">
        <v>43</v>
      </c>
      <c r="J180" s="9">
        <f t="shared" ref="J180" si="105">SUM(H180:I180)</f>
        <v>0</v>
      </c>
      <c r="K180" s="18"/>
      <c r="L180" s="32" t="s">
        <v>43</v>
      </c>
      <c r="M180" s="14">
        <v>41</v>
      </c>
      <c r="N180" s="14">
        <v>0</v>
      </c>
      <c r="O180" s="14">
        <v>45</v>
      </c>
      <c r="P180" s="9">
        <f t="shared" ref="P180" si="106">SUM(L180:O180)</f>
        <v>86</v>
      </c>
      <c r="Q180" s="32" t="s">
        <v>43</v>
      </c>
      <c r="R180" s="9">
        <f t="shared" ref="R180" si="107">SUM(P180:Q180)</f>
        <v>86</v>
      </c>
      <c r="S180" s="87"/>
    </row>
    <row r="181" spans="1:19" ht="15" x14ac:dyDescent="0.3">
      <c r="A181" s="29"/>
      <c r="B181" s="48" t="s">
        <v>64</v>
      </c>
      <c r="C181" s="43">
        <v>22</v>
      </c>
      <c r="D181" s="32" t="s">
        <v>43</v>
      </c>
      <c r="E181" s="32" t="s">
        <v>43</v>
      </c>
      <c r="F181" s="32" t="s">
        <v>43</v>
      </c>
      <c r="G181" s="8" t="s">
        <v>43</v>
      </c>
      <c r="H181" s="9">
        <f t="shared" si="103"/>
        <v>22</v>
      </c>
      <c r="I181" s="32" t="s">
        <v>43</v>
      </c>
      <c r="J181" s="9">
        <f t="shared" si="104"/>
        <v>22</v>
      </c>
      <c r="K181" s="18"/>
      <c r="L181" s="43">
        <v>25</v>
      </c>
      <c r="M181" s="32" t="s">
        <v>43</v>
      </c>
      <c r="N181" s="32" t="s">
        <v>43</v>
      </c>
      <c r="O181" s="32" t="s">
        <v>43</v>
      </c>
      <c r="P181" s="9">
        <f t="shared" si="100"/>
        <v>25</v>
      </c>
      <c r="Q181" s="32" t="s">
        <v>43</v>
      </c>
      <c r="R181" s="9">
        <f t="shared" si="99"/>
        <v>25</v>
      </c>
      <c r="S181" s="87"/>
    </row>
    <row r="182" spans="1:19" ht="15" x14ac:dyDescent="0.3">
      <c r="A182" s="29"/>
      <c r="B182" s="48" t="s">
        <v>45</v>
      </c>
      <c r="C182" s="43">
        <v>176</v>
      </c>
      <c r="D182" s="32" t="s">
        <v>43</v>
      </c>
      <c r="E182" s="32" t="s">
        <v>43</v>
      </c>
      <c r="F182" s="32" t="s">
        <v>43</v>
      </c>
      <c r="G182" s="8" t="s">
        <v>43</v>
      </c>
      <c r="H182" s="9">
        <f t="shared" si="103"/>
        <v>176</v>
      </c>
      <c r="I182" s="32" t="s">
        <v>43</v>
      </c>
      <c r="J182" s="9">
        <f t="shared" si="104"/>
        <v>176</v>
      </c>
      <c r="K182" s="18"/>
      <c r="L182" s="43">
        <v>24</v>
      </c>
      <c r="M182" s="32" t="s">
        <v>43</v>
      </c>
      <c r="N182" s="32" t="s">
        <v>43</v>
      </c>
      <c r="O182" s="32" t="s">
        <v>43</v>
      </c>
      <c r="P182" s="9">
        <f t="shared" si="100"/>
        <v>24</v>
      </c>
      <c r="Q182" s="32" t="s">
        <v>43</v>
      </c>
      <c r="R182" s="9">
        <f t="shared" si="99"/>
        <v>24</v>
      </c>
      <c r="S182" s="18"/>
    </row>
    <row r="183" spans="1:19" ht="15" x14ac:dyDescent="0.3">
      <c r="A183" s="29"/>
      <c r="B183" s="48" t="s">
        <v>691</v>
      </c>
      <c r="C183" s="70">
        <v>1388</v>
      </c>
      <c r="D183" s="70">
        <v>113</v>
      </c>
      <c r="E183" s="8" t="s">
        <v>43</v>
      </c>
      <c r="F183" s="70">
        <v>2572</v>
      </c>
      <c r="G183" s="8" t="s">
        <v>43</v>
      </c>
      <c r="H183" s="9">
        <f t="shared" si="103"/>
        <v>4073</v>
      </c>
      <c r="I183" s="8" t="s">
        <v>43</v>
      </c>
      <c r="J183" s="9">
        <f t="shared" si="104"/>
        <v>4073</v>
      </c>
      <c r="K183" s="18"/>
      <c r="L183" s="70">
        <v>194</v>
      </c>
      <c r="M183" s="70">
        <v>27</v>
      </c>
      <c r="N183" s="8" t="s">
        <v>43</v>
      </c>
      <c r="O183" s="70">
        <v>689</v>
      </c>
      <c r="P183" s="9">
        <f t="shared" si="100"/>
        <v>910</v>
      </c>
      <c r="Q183" s="8" t="s">
        <v>43</v>
      </c>
      <c r="R183" s="9">
        <f t="shared" si="99"/>
        <v>910</v>
      </c>
      <c r="S183" s="18"/>
    </row>
    <row r="184" spans="1:19" ht="15" x14ac:dyDescent="0.3">
      <c r="A184" s="29"/>
      <c r="B184" s="48" t="s">
        <v>56</v>
      </c>
      <c r="C184" s="33">
        <v>13</v>
      </c>
      <c r="D184" s="32" t="s">
        <v>43</v>
      </c>
      <c r="E184" s="32" t="s">
        <v>43</v>
      </c>
      <c r="F184" s="32" t="s">
        <v>43</v>
      </c>
      <c r="G184" s="8" t="s">
        <v>43</v>
      </c>
      <c r="H184" s="9">
        <f t="shared" si="103"/>
        <v>13</v>
      </c>
      <c r="I184" s="32" t="s">
        <v>43</v>
      </c>
      <c r="J184" s="9">
        <f t="shared" si="104"/>
        <v>13</v>
      </c>
      <c r="K184" s="18"/>
      <c r="L184" s="33">
        <v>4</v>
      </c>
      <c r="M184" s="32" t="s">
        <v>43</v>
      </c>
      <c r="N184" s="32" t="s">
        <v>43</v>
      </c>
      <c r="O184" s="32" t="s">
        <v>43</v>
      </c>
      <c r="P184" s="9">
        <f t="shared" si="100"/>
        <v>4</v>
      </c>
      <c r="Q184" s="32" t="s">
        <v>43</v>
      </c>
      <c r="R184" s="9">
        <f t="shared" si="99"/>
        <v>4</v>
      </c>
      <c r="S184" s="87"/>
    </row>
    <row r="185" spans="1:19" ht="15" x14ac:dyDescent="0.3">
      <c r="A185" s="29"/>
      <c r="B185" s="48" t="s">
        <v>693</v>
      </c>
      <c r="C185" s="32" t="s">
        <v>43</v>
      </c>
      <c r="D185" s="14">
        <v>383</v>
      </c>
      <c r="E185" s="43">
        <v>0</v>
      </c>
      <c r="F185" s="14">
        <v>81</v>
      </c>
      <c r="G185" s="8" t="s">
        <v>43</v>
      </c>
      <c r="H185" s="9">
        <f t="shared" si="103"/>
        <v>464</v>
      </c>
      <c r="I185" s="14">
        <v>3073</v>
      </c>
      <c r="J185" s="9">
        <f t="shared" si="104"/>
        <v>3537</v>
      </c>
      <c r="K185" s="18"/>
      <c r="L185" s="32" t="s">
        <v>43</v>
      </c>
      <c r="M185" s="14">
        <v>150</v>
      </c>
      <c r="N185" s="43">
        <v>0</v>
      </c>
      <c r="O185" s="14">
        <v>73</v>
      </c>
      <c r="P185" s="9">
        <f t="shared" si="100"/>
        <v>223</v>
      </c>
      <c r="Q185" s="14">
        <v>3568</v>
      </c>
      <c r="R185" s="9">
        <f t="shared" si="99"/>
        <v>3791</v>
      </c>
      <c r="S185" s="87"/>
    </row>
    <row r="186" spans="1:19" ht="15" x14ac:dyDescent="0.3">
      <c r="A186" s="29"/>
      <c r="B186" s="48" t="s">
        <v>695</v>
      </c>
      <c r="C186" s="32" t="s">
        <v>43</v>
      </c>
      <c r="D186" s="14">
        <v>10</v>
      </c>
      <c r="E186" s="43">
        <v>8</v>
      </c>
      <c r="F186" s="14">
        <v>39</v>
      </c>
      <c r="G186" s="8" t="s">
        <v>43</v>
      </c>
      <c r="H186" s="9">
        <f t="shared" ref="H186" si="108">SUM(C186:F186)</f>
        <v>57</v>
      </c>
      <c r="I186" s="14">
        <v>3206</v>
      </c>
      <c r="J186" s="9">
        <f t="shared" ref="J186" si="109">SUM(H186:I186)</f>
        <v>3263</v>
      </c>
      <c r="K186" s="18"/>
      <c r="L186" s="32" t="s">
        <v>43</v>
      </c>
      <c r="M186" s="14">
        <v>0</v>
      </c>
      <c r="N186" s="43">
        <v>4</v>
      </c>
      <c r="O186" s="14">
        <v>58</v>
      </c>
      <c r="P186" s="9">
        <f t="shared" ref="P186" si="110">SUM(L186:O186)</f>
        <v>62</v>
      </c>
      <c r="Q186" s="14">
        <v>716</v>
      </c>
      <c r="R186" s="9">
        <f t="shared" ref="R186:R187" si="111">SUM(P186:Q186)</f>
        <v>778</v>
      </c>
      <c r="S186" s="87"/>
    </row>
    <row r="187" spans="1:19" ht="15" x14ac:dyDescent="0.3">
      <c r="A187" s="29"/>
      <c r="B187" s="2" t="s">
        <v>77</v>
      </c>
      <c r="C187" s="9">
        <f>SUM(C172:C186)</f>
        <v>14895</v>
      </c>
      <c r="D187" s="9">
        <f>SUM(D172:D186)</f>
        <v>629</v>
      </c>
      <c r="E187" s="9">
        <f>SUM(E172:E186)</f>
        <v>8</v>
      </c>
      <c r="F187" s="9">
        <f>SUM(F172:F186)</f>
        <v>4201</v>
      </c>
      <c r="G187" s="8" t="s">
        <v>43</v>
      </c>
      <c r="H187" s="9">
        <f>SUM(C187:F187)</f>
        <v>19733</v>
      </c>
      <c r="I187" s="9">
        <f>SUM(I172:I186)</f>
        <v>6693</v>
      </c>
      <c r="J187" s="9">
        <f t="shared" ref="J187" si="112">SUM(H187:I187)</f>
        <v>26426</v>
      </c>
      <c r="K187" s="18"/>
      <c r="L187" s="9">
        <f>SUM(L172:L186)</f>
        <v>11184</v>
      </c>
      <c r="M187" s="9">
        <f>SUM(M172:M186)</f>
        <v>373</v>
      </c>
      <c r="N187" s="9">
        <f>SUM(N172:N186)</f>
        <v>4</v>
      </c>
      <c r="O187" s="9">
        <f>SUM(O172:O186)</f>
        <v>2671</v>
      </c>
      <c r="P187" s="9">
        <f>SUM(L187:O187)</f>
        <v>14232</v>
      </c>
      <c r="Q187" s="9">
        <f>SUM(Q172:Q186)</f>
        <v>5252</v>
      </c>
      <c r="R187" s="9">
        <f t="shared" si="111"/>
        <v>19484</v>
      </c>
      <c r="S187" s="18"/>
    </row>
    <row r="188" spans="1:19" ht="15" x14ac:dyDescent="0.3">
      <c r="A188" s="29"/>
      <c r="B188" s="2"/>
      <c r="C188" s="9"/>
      <c r="D188" s="9"/>
      <c r="E188" s="9"/>
      <c r="F188" s="9"/>
      <c r="G188" s="9"/>
      <c r="H188" s="9"/>
      <c r="I188" s="9"/>
      <c r="J188" s="9"/>
      <c r="K188" s="18"/>
      <c r="L188" s="9"/>
      <c r="M188" s="9"/>
      <c r="N188" s="9"/>
      <c r="O188" s="9"/>
      <c r="P188" s="9"/>
      <c r="Q188" s="9"/>
      <c r="R188" s="9"/>
      <c r="S188" s="18"/>
    </row>
    <row r="189" spans="1:19" ht="17.25" customHeight="1" x14ac:dyDescent="0.3">
      <c r="A189" s="7"/>
      <c r="B189" s="6" t="s">
        <v>70</v>
      </c>
      <c r="C189" s="10"/>
      <c r="D189" s="10"/>
      <c r="E189" s="10"/>
      <c r="F189" s="10"/>
      <c r="G189" s="10"/>
      <c r="H189" s="10"/>
      <c r="I189" s="10"/>
      <c r="J189" s="10"/>
      <c r="K189" s="18"/>
      <c r="L189" s="10"/>
      <c r="M189" s="10"/>
      <c r="N189" s="10"/>
      <c r="O189" s="10"/>
      <c r="P189" s="10"/>
      <c r="Q189" s="10"/>
      <c r="R189" s="10"/>
      <c r="S189" s="87"/>
    </row>
    <row r="190" spans="1:19" ht="15" x14ac:dyDescent="0.3">
      <c r="A190" s="29"/>
      <c r="B190" s="48" t="s">
        <v>52</v>
      </c>
      <c r="C190" s="14">
        <f t="shared" ref="C190:D192" si="113">SUM(C154,C172)</f>
        <v>125</v>
      </c>
      <c r="D190" s="14">
        <f t="shared" si="113"/>
        <v>0</v>
      </c>
      <c r="E190" s="32" t="s">
        <v>43</v>
      </c>
      <c r="F190" s="14">
        <f>SUM(F154,F172)</f>
        <v>73</v>
      </c>
      <c r="G190" s="8" t="s">
        <v>43</v>
      </c>
      <c r="H190" s="9">
        <f>SUM(C190:F190)</f>
        <v>198</v>
      </c>
      <c r="I190" s="32" t="s">
        <v>43</v>
      </c>
      <c r="J190" s="9">
        <f t="shared" ref="J190" si="114">SUM(H190:I190)</f>
        <v>198</v>
      </c>
      <c r="K190" s="18"/>
      <c r="L190" s="14">
        <f t="shared" ref="L190:M192" si="115">SUM(L154,L172)</f>
        <v>3911</v>
      </c>
      <c r="M190" s="14">
        <f t="shared" si="115"/>
        <v>33</v>
      </c>
      <c r="N190" s="32" t="s">
        <v>43</v>
      </c>
      <c r="O190" s="14">
        <f>SUM(O154,O172)</f>
        <v>704</v>
      </c>
      <c r="P190" s="9">
        <f>SUM(L190:O190)</f>
        <v>4648</v>
      </c>
      <c r="Q190" s="32" t="s">
        <v>43</v>
      </c>
      <c r="R190" s="9">
        <f>SUM(P190:Q190)</f>
        <v>4648</v>
      </c>
      <c r="S190" s="18"/>
    </row>
    <row r="191" spans="1:19" ht="15" x14ac:dyDescent="0.3">
      <c r="A191" s="29"/>
      <c r="B191" s="48" t="s">
        <v>63</v>
      </c>
      <c r="C191" s="14">
        <f t="shared" si="113"/>
        <v>0</v>
      </c>
      <c r="D191" s="14">
        <f t="shared" si="113"/>
        <v>0</v>
      </c>
      <c r="E191" s="32" t="s">
        <v>43</v>
      </c>
      <c r="F191" s="14">
        <f>SUM(F155,F173)</f>
        <v>0</v>
      </c>
      <c r="G191" s="8" t="s">
        <v>43</v>
      </c>
      <c r="H191" s="9">
        <f>SUM(C191:F191)</f>
        <v>0</v>
      </c>
      <c r="I191" s="32" t="s">
        <v>43</v>
      </c>
      <c r="J191" s="9">
        <f t="shared" ref="J191:J195" si="116">SUM(H191:I191)</f>
        <v>0</v>
      </c>
      <c r="K191" s="18"/>
      <c r="L191" s="14">
        <f t="shared" si="115"/>
        <v>410</v>
      </c>
      <c r="M191" s="14">
        <f t="shared" si="115"/>
        <v>13</v>
      </c>
      <c r="N191" s="32" t="s">
        <v>43</v>
      </c>
      <c r="O191" s="14">
        <f>SUM(O155,O173)</f>
        <v>119</v>
      </c>
      <c r="P191" s="9">
        <f>SUM(L191:O191)</f>
        <v>542</v>
      </c>
      <c r="Q191" s="32" t="s">
        <v>43</v>
      </c>
      <c r="R191" s="9">
        <f t="shared" ref="R191:R205" si="117">SUM(P191:Q191)</f>
        <v>542</v>
      </c>
      <c r="S191" s="18"/>
    </row>
    <row r="192" spans="1:19" ht="15" x14ac:dyDescent="0.3">
      <c r="A192" s="29"/>
      <c r="B192" s="48" t="s">
        <v>44</v>
      </c>
      <c r="C192" s="14">
        <f t="shared" si="113"/>
        <v>19021</v>
      </c>
      <c r="D192" s="14">
        <f t="shared" si="113"/>
        <v>234</v>
      </c>
      <c r="E192" s="32" t="s">
        <v>43</v>
      </c>
      <c r="F192" s="14">
        <f>SUM(F156,F174)</f>
        <v>2387</v>
      </c>
      <c r="G192" s="8" t="s">
        <v>43</v>
      </c>
      <c r="H192" s="9">
        <f>SUM(C192:F192)</f>
        <v>21642</v>
      </c>
      <c r="I192" s="32" t="s">
        <v>43</v>
      </c>
      <c r="J192" s="9">
        <f t="shared" si="116"/>
        <v>21642</v>
      </c>
      <c r="K192" s="18"/>
      <c r="L192" s="14">
        <f t="shared" si="115"/>
        <v>12887</v>
      </c>
      <c r="M192" s="14">
        <f t="shared" si="115"/>
        <v>127</v>
      </c>
      <c r="N192" s="32" t="s">
        <v>43</v>
      </c>
      <c r="O192" s="14">
        <f>SUM(O156,O174)</f>
        <v>2051</v>
      </c>
      <c r="P192" s="9">
        <f>SUM(L192:O192)</f>
        <v>15065</v>
      </c>
      <c r="Q192" s="32" t="s">
        <v>43</v>
      </c>
      <c r="R192" s="9">
        <f t="shared" si="117"/>
        <v>15065</v>
      </c>
      <c r="S192" s="18"/>
    </row>
    <row r="193" spans="1:19" ht="15" x14ac:dyDescent="0.3">
      <c r="A193" s="29"/>
      <c r="B193" s="48" t="s">
        <v>696</v>
      </c>
      <c r="C193" s="32" t="s">
        <v>43</v>
      </c>
      <c r="D193" s="32" t="s">
        <v>43</v>
      </c>
      <c r="E193" s="32" t="s">
        <v>43</v>
      </c>
      <c r="F193" s="32" t="s">
        <v>43</v>
      </c>
      <c r="G193" s="8" t="s">
        <v>43</v>
      </c>
      <c r="H193" s="32" t="s">
        <v>43</v>
      </c>
      <c r="I193" s="14">
        <f>SUM(I157,I175)</f>
        <v>414</v>
      </c>
      <c r="J193" s="9">
        <f t="shared" si="116"/>
        <v>414</v>
      </c>
      <c r="K193" s="18"/>
      <c r="L193" s="32" t="s">
        <v>43</v>
      </c>
      <c r="M193" s="32" t="s">
        <v>43</v>
      </c>
      <c r="N193" s="32" t="s">
        <v>43</v>
      </c>
      <c r="O193" s="32" t="s">
        <v>43</v>
      </c>
      <c r="P193" s="32" t="s">
        <v>43</v>
      </c>
      <c r="Q193" s="14">
        <f>SUM(Q157,Q175)</f>
        <v>1073</v>
      </c>
      <c r="R193" s="9">
        <f t="shared" si="117"/>
        <v>1073</v>
      </c>
      <c r="S193" s="87"/>
    </row>
    <row r="194" spans="1:19" ht="15" x14ac:dyDescent="0.3">
      <c r="A194" s="29"/>
      <c r="B194" s="48" t="s">
        <v>72</v>
      </c>
      <c r="C194" s="32" t="s">
        <v>43</v>
      </c>
      <c r="D194" s="14">
        <f>SUM(D158)</f>
        <v>12</v>
      </c>
      <c r="E194" s="14">
        <f>SUM(E158)</f>
        <v>0</v>
      </c>
      <c r="F194" s="14">
        <f>SUM(F158)</f>
        <v>27</v>
      </c>
      <c r="G194" s="8" t="s">
        <v>43</v>
      </c>
      <c r="H194" s="9">
        <f>SUM(C194:F194)</f>
        <v>39</v>
      </c>
      <c r="I194" s="14">
        <f>SUM(I158)</f>
        <v>1113</v>
      </c>
      <c r="J194" s="9">
        <f t="shared" si="116"/>
        <v>1152</v>
      </c>
      <c r="K194" s="18"/>
      <c r="L194" s="32" t="s">
        <v>43</v>
      </c>
      <c r="M194" s="14">
        <f>SUM(M158)</f>
        <v>2</v>
      </c>
      <c r="N194" s="14">
        <f>SUM(N158)</f>
        <v>1</v>
      </c>
      <c r="O194" s="14">
        <f>SUM(O158)</f>
        <v>0</v>
      </c>
      <c r="P194" s="9">
        <f t="shared" ref="P194:P205" si="118">SUM(L194:O194)</f>
        <v>3</v>
      </c>
      <c r="Q194" s="14">
        <f>SUM(Q158)</f>
        <v>192</v>
      </c>
      <c r="R194" s="9">
        <f t="shared" si="117"/>
        <v>195</v>
      </c>
      <c r="S194" s="87"/>
    </row>
    <row r="195" spans="1:19" ht="15" x14ac:dyDescent="0.3">
      <c r="A195" s="29"/>
      <c r="B195" s="48" t="s">
        <v>53</v>
      </c>
      <c r="C195" s="14">
        <f>SUM(C159,C176)</f>
        <v>566</v>
      </c>
      <c r="D195" s="14">
        <f>SUM(D159,D176)</f>
        <v>4</v>
      </c>
      <c r="E195" s="32" t="s">
        <v>43</v>
      </c>
      <c r="F195" s="14">
        <f>SUM(F159,F176)</f>
        <v>0</v>
      </c>
      <c r="G195" s="8" t="s">
        <v>43</v>
      </c>
      <c r="H195" s="9">
        <f>SUM(C195:F195)</f>
        <v>570</v>
      </c>
      <c r="I195" s="32" t="s">
        <v>43</v>
      </c>
      <c r="J195" s="9">
        <f t="shared" si="116"/>
        <v>570</v>
      </c>
      <c r="K195" s="18"/>
      <c r="L195" s="14">
        <f>SUM(L159,L176)</f>
        <v>578</v>
      </c>
      <c r="M195" s="14">
        <f>SUM(M159,M176)</f>
        <v>134</v>
      </c>
      <c r="N195" s="32" t="s">
        <v>43</v>
      </c>
      <c r="O195" s="14">
        <f>SUM(O159,O176)</f>
        <v>86</v>
      </c>
      <c r="P195" s="9">
        <f t="shared" si="118"/>
        <v>798</v>
      </c>
      <c r="Q195" s="32" t="s">
        <v>43</v>
      </c>
      <c r="R195" s="9">
        <f t="shared" si="117"/>
        <v>798</v>
      </c>
      <c r="S195" s="87"/>
    </row>
    <row r="196" spans="1:19" ht="15" x14ac:dyDescent="0.3">
      <c r="A196" s="29"/>
      <c r="B196" s="48" t="s">
        <v>73</v>
      </c>
      <c r="C196" s="32" t="s">
        <v>43</v>
      </c>
      <c r="D196" s="32" t="s">
        <v>43</v>
      </c>
      <c r="E196" s="32" t="s">
        <v>43</v>
      </c>
      <c r="F196" s="32" t="s">
        <v>43</v>
      </c>
      <c r="G196" s="8" t="s">
        <v>43</v>
      </c>
      <c r="H196" s="32" t="s">
        <v>43</v>
      </c>
      <c r="I196" s="32" t="s">
        <v>43</v>
      </c>
      <c r="J196" s="32" t="s">
        <v>43</v>
      </c>
      <c r="K196" s="18"/>
      <c r="L196" s="14">
        <f>SUM(L160)</f>
        <v>2</v>
      </c>
      <c r="M196" s="14">
        <f>SUM(M160)</f>
        <v>0</v>
      </c>
      <c r="N196" s="32" t="s">
        <v>43</v>
      </c>
      <c r="O196" s="32" t="s">
        <v>43</v>
      </c>
      <c r="P196" s="9">
        <f t="shared" si="118"/>
        <v>2</v>
      </c>
      <c r="Q196" s="32" t="s">
        <v>43</v>
      </c>
      <c r="R196" s="9">
        <f t="shared" si="117"/>
        <v>2</v>
      </c>
      <c r="S196" s="87"/>
    </row>
    <row r="197" spans="1:19" ht="15" x14ac:dyDescent="0.3">
      <c r="A197" s="29"/>
      <c r="B197" s="49" t="s">
        <v>74</v>
      </c>
      <c r="C197" s="32" t="s">
        <v>43</v>
      </c>
      <c r="D197" s="32" t="s">
        <v>43</v>
      </c>
      <c r="E197" s="32" t="s">
        <v>43</v>
      </c>
      <c r="F197" s="32" t="s">
        <v>43</v>
      </c>
      <c r="G197" s="8" t="s">
        <v>43</v>
      </c>
      <c r="H197" s="32" t="s">
        <v>43</v>
      </c>
      <c r="I197" s="32" t="s">
        <v>43</v>
      </c>
      <c r="J197" s="32" t="s">
        <v>43</v>
      </c>
      <c r="K197" s="18"/>
      <c r="L197" s="14">
        <f>SUM(L161,L177)</f>
        <v>14</v>
      </c>
      <c r="M197" s="14">
        <f>SUM(M161,M177)</f>
        <v>0</v>
      </c>
      <c r="N197" s="32" t="s">
        <v>43</v>
      </c>
      <c r="O197" s="14">
        <f>SUM(O161,O177)</f>
        <v>0</v>
      </c>
      <c r="P197" s="9">
        <f t="shared" si="118"/>
        <v>14</v>
      </c>
      <c r="Q197" s="32" t="s">
        <v>43</v>
      </c>
      <c r="R197" s="9">
        <f t="shared" si="117"/>
        <v>14</v>
      </c>
      <c r="S197" s="87"/>
    </row>
    <row r="198" spans="1:19" ht="15" x14ac:dyDescent="0.3">
      <c r="A198" s="29"/>
      <c r="B198" s="48" t="s">
        <v>697</v>
      </c>
      <c r="C198" s="32" t="s">
        <v>43</v>
      </c>
      <c r="D198" s="70">
        <f>D178+D162</f>
        <v>0</v>
      </c>
      <c r="E198" s="70">
        <f t="shared" ref="E198:I198" si="119">E178+E162</f>
        <v>0</v>
      </c>
      <c r="F198" s="70">
        <f t="shared" si="119"/>
        <v>0</v>
      </c>
      <c r="G198" s="8" t="s">
        <v>43</v>
      </c>
      <c r="H198" s="9">
        <f t="shared" ref="H198:H205" si="120">SUM(C198:F198)</f>
        <v>0</v>
      </c>
      <c r="I198" s="70">
        <f t="shared" si="119"/>
        <v>0</v>
      </c>
      <c r="J198" s="9">
        <f t="shared" ref="J198:J205" si="121">SUM(H198:I198)</f>
        <v>0</v>
      </c>
      <c r="K198" s="18"/>
      <c r="L198" s="32" t="s">
        <v>43</v>
      </c>
      <c r="M198" s="14">
        <f>SUM(M162,M178)</f>
        <v>15</v>
      </c>
      <c r="N198" s="14">
        <f>SUM(N162,N178)</f>
        <v>0</v>
      </c>
      <c r="O198" s="14">
        <f>SUM(O162,O178)</f>
        <v>28</v>
      </c>
      <c r="P198" s="9">
        <f t="shared" si="118"/>
        <v>43</v>
      </c>
      <c r="Q198" s="14">
        <f>SUM(Q162,Q178)</f>
        <v>565</v>
      </c>
      <c r="R198" s="9">
        <f t="shared" si="117"/>
        <v>608</v>
      </c>
      <c r="S198" s="18"/>
    </row>
    <row r="199" spans="1:19" ht="15" x14ac:dyDescent="0.3">
      <c r="A199" s="29"/>
      <c r="B199" s="48" t="s">
        <v>54</v>
      </c>
      <c r="C199" s="14">
        <f>SUM(C163,C179)</f>
        <v>232</v>
      </c>
      <c r="D199" s="32" t="s">
        <v>43</v>
      </c>
      <c r="E199" s="32" t="s">
        <v>43</v>
      </c>
      <c r="F199" s="32" t="s">
        <v>43</v>
      </c>
      <c r="G199" s="8" t="s">
        <v>43</v>
      </c>
      <c r="H199" s="9">
        <f t="shared" si="120"/>
        <v>232</v>
      </c>
      <c r="I199" s="32" t="s">
        <v>43</v>
      </c>
      <c r="J199" s="9">
        <f t="shared" si="121"/>
        <v>232</v>
      </c>
      <c r="K199" s="18"/>
      <c r="L199" s="14">
        <f>SUM(L163,L179)</f>
        <v>97</v>
      </c>
      <c r="M199" s="32" t="s">
        <v>43</v>
      </c>
      <c r="N199" s="32" t="s">
        <v>43</v>
      </c>
      <c r="O199" s="32" t="s">
        <v>43</v>
      </c>
      <c r="P199" s="9">
        <f t="shared" si="118"/>
        <v>97</v>
      </c>
      <c r="Q199" s="32" t="s">
        <v>43</v>
      </c>
      <c r="R199" s="9">
        <f t="shared" si="117"/>
        <v>97</v>
      </c>
      <c r="S199" s="87"/>
    </row>
    <row r="200" spans="1:19" ht="15" x14ac:dyDescent="0.3">
      <c r="A200" s="29"/>
      <c r="B200" s="48" t="s">
        <v>55</v>
      </c>
      <c r="C200" s="32" t="s">
        <v>43</v>
      </c>
      <c r="D200" s="14">
        <f>D180</f>
        <v>0</v>
      </c>
      <c r="E200" s="14">
        <f>E180</f>
        <v>0</v>
      </c>
      <c r="F200" s="14">
        <f>F180</f>
        <v>0</v>
      </c>
      <c r="G200" s="8" t="s">
        <v>43</v>
      </c>
      <c r="H200" s="9">
        <f>SUM(C200:F200)</f>
        <v>0</v>
      </c>
      <c r="I200" s="32" t="s">
        <v>43</v>
      </c>
      <c r="J200" s="9">
        <f t="shared" si="121"/>
        <v>0</v>
      </c>
      <c r="K200" s="18"/>
      <c r="L200" s="32" t="s">
        <v>43</v>
      </c>
      <c r="M200" s="14">
        <f>M180</f>
        <v>41</v>
      </c>
      <c r="N200" s="14">
        <f>N180</f>
        <v>0</v>
      </c>
      <c r="O200" s="14">
        <f>O180</f>
        <v>45</v>
      </c>
      <c r="P200" s="9">
        <f t="shared" ref="P200" si="122">SUM(L200:O200)</f>
        <v>86</v>
      </c>
      <c r="Q200" s="32" t="s">
        <v>43</v>
      </c>
      <c r="R200" s="9">
        <f t="shared" si="117"/>
        <v>86</v>
      </c>
      <c r="S200" s="87"/>
    </row>
    <row r="201" spans="1:19" ht="15" x14ac:dyDescent="0.3">
      <c r="A201" s="29"/>
      <c r="B201" s="48" t="s">
        <v>64</v>
      </c>
      <c r="C201" s="14">
        <f>SUM(C164,C181)</f>
        <v>110</v>
      </c>
      <c r="D201" s="32" t="s">
        <v>43</v>
      </c>
      <c r="E201" s="32" t="s">
        <v>43</v>
      </c>
      <c r="F201" s="32" t="s">
        <v>43</v>
      </c>
      <c r="G201" s="8" t="s">
        <v>43</v>
      </c>
      <c r="H201" s="9">
        <f t="shared" si="120"/>
        <v>110</v>
      </c>
      <c r="I201" s="32" t="s">
        <v>43</v>
      </c>
      <c r="J201" s="9">
        <f t="shared" si="121"/>
        <v>110</v>
      </c>
      <c r="K201" s="18"/>
      <c r="L201" s="14">
        <f>SUM(L164,L181)</f>
        <v>33</v>
      </c>
      <c r="M201" s="32" t="s">
        <v>43</v>
      </c>
      <c r="N201" s="32" t="s">
        <v>43</v>
      </c>
      <c r="O201" s="32" t="s">
        <v>43</v>
      </c>
      <c r="P201" s="9">
        <f t="shared" si="118"/>
        <v>33</v>
      </c>
      <c r="Q201" s="32" t="s">
        <v>43</v>
      </c>
      <c r="R201" s="9">
        <f t="shared" si="117"/>
        <v>33</v>
      </c>
      <c r="S201" s="87"/>
    </row>
    <row r="202" spans="1:19" ht="15" x14ac:dyDescent="0.3">
      <c r="A202" s="29"/>
      <c r="B202" s="48" t="s">
        <v>45</v>
      </c>
      <c r="C202" s="14">
        <f>SUM(C165,C182)</f>
        <v>189</v>
      </c>
      <c r="D202" s="32" t="s">
        <v>43</v>
      </c>
      <c r="E202" s="32" t="s">
        <v>43</v>
      </c>
      <c r="F202" s="43" t="str">
        <f>F182</f>
        <v>..</v>
      </c>
      <c r="G202" s="8" t="s">
        <v>43</v>
      </c>
      <c r="H202" s="9">
        <f t="shared" si="120"/>
        <v>189</v>
      </c>
      <c r="I202" s="32" t="s">
        <v>43</v>
      </c>
      <c r="J202" s="9">
        <f t="shared" si="121"/>
        <v>189</v>
      </c>
      <c r="K202" s="18"/>
      <c r="L202" s="14">
        <f>SUM(L165,L182)</f>
        <v>97</v>
      </c>
      <c r="M202" s="32" t="s">
        <v>43</v>
      </c>
      <c r="N202" s="32" t="s">
        <v>43</v>
      </c>
      <c r="O202" s="32" t="s">
        <v>43</v>
      </c>
      <c r="P202" s="9">
        <f t="shared" si="118"/>
        <v>97</v>
      </c>
      <c r="Q202" s="32" t="s">
        <v>43</v>
      </c>
      <c r="R202" s="9">
        <f t="shared" si="117"/>
        <v>97</v>
      </c>
      <c r="S202" s="18"/>
    </row>
    <row r="203" spans="1:19" ht="15" x14ac:dyDescent="0.3">
      <c r="A203" s="29"/>
      <c r="B203" s="48" t="s">
        <v>691</v>
      </c>
      <c r="C203" s="14">
        <f>SUM(C166,C183)</f>
        <v>1845</v>
      </c>
      <c r="D203" s="14">
        <f>SUM(D166,D183)</f>
        <v>113</v>
      </c>
      <c r="E203" s="32" t="s">
        <v>43</v>
      </c>
      <c r="F203" s="14">
        <f>SUM(F166,F183)</f>
        <v>3116</v>
      </c>
      <c r="G203" s="8" t="s">
        <v>43</v>
      </c>
      <c r="H203" s="9">
        <f t="shared" ref="H203" si="123">SUM(C203:F203)</f>
        <v>5074</v>
      </c>
      <c r="I203" s="32" t="s">
        <v>43</v>
      </c>
      <c r="J203" s="9">
        <f t="shared" ref="J203" si="124">SUM(H203:I203)</f>
        <v>5074</v>
      </c>
      <c r="K203" s="18"/>
      <c r="L203" s="14">
        <f>SUM(L166,L183)</f>
        <v>247</v>
      </c>
      <c r="M203" s="14">
        <f>SUM(M166,M183)</f>
        <v>27</v>
      </c>
      <c r="N203" s="32" t="s">
        <v>43</v>
      </c>
      <c r="O203" s="14">
        <f>SUM(O166,O183)</f>
        <v>806</v>
      </c>
      <c r="P203" s="9">
        <f t="shared" ref="P203" si="125">SUM(L203:O203)</f>
        <v>1080</v>
      </c>
      <c r="Q203" s="32" t="s">
        <v>43</v>
      </c>
      <c r="R203" s="9">
        <f t="shared" ref="R203" si="126">SUM(P203:Q203)</f>
        <v>1080</v>
      </c>
      <c r="S203" s="18"/>
    </row>
    <row r="204" spans="1:19" ht="15" x14ac:dyDescent="0.3">
      <c r="A204" s="29"/>
      <c r="B204" s="48" t="s">
        <v>56</v>
      </c>
      <c r="C204" s="14">
        <f>SUM(C167,C184)</f>
        <v>25</v>
      </c>
      <c r="D204" s="32" t="s">
        <v>43</v>
      </c>
      <c r="E204" s="32" t="s">
        <v>43</v>
      </c>
      <c r="F204" s="32" t="s">
        <v>43</v>
      </c>
      <c r="G204" s="8" t="s">
        <v>43</v>
      </c>
      <c r="H204" s="9">
        <f t="shared" si="120"/>
        <v>25</v>
      </c>
      <c r="I204" s="32" t="s">
        <v>43</v>
      </c>
      <c r="J204" s="9">
        <f t="shared" si="121"/>
        <v>25</v>
      </c>
      <c r="K204" s="18"/>
      <c r="L204" s="14">
        <f>SUM(L167,L184)</f>
        <v>4</v>
      </c>
      <c r="M204" s="32" t="s">
        <v>43</v>
      </c>
      <c r="N204" s="32" t="s">
        <v>43</v>
      </c>
      <c r="O204" s="32" t="s">
        <v>43</v>
      </c>
      <c r="P204" s="9">
        <f t="shared" si="118"/>
        <v>4</v>
      </c>
      <c r="Q204" s="32" t="s">
        <v>43</v>
      </c>
      <c r="R204" s="9">
        <f t="shared" si="117"/>
        <v>4</v>
      </c>
      <c r="S204" s="87"/>
    </row>
    <row r="205" spans="1:19" ht="15" x14ac:dyDescent="0.3">
      <c r="A205" s="29"/>
      <c r="B205" s="48" t="s">
        <v>693</v>
      </c>
      <c r="C205" s="32" t="s">
        <v>43</v>
      </c>
      <c r="D205" s="14">
        <f>SUM(D168,D185)</f>
        <v>564</v>
      </c>
      <c r="E205" s="14">
        <f>SUM(E168,E185)</f>
        <v>42</v>
      </c>
      <c r="F205" s="14">
        <f>SUM(F168,F185)</f>
        <v>397</v>
      </c>
      <c r="G205" s="8" t="s">
        <v>43</v>
      </c>
      <c r="H205" s="9">
        <f t="shared" si="120"/>
        <v>1003</v>
      </c>
      <c r="I205" s="14">
        <f>SUM(I168,I185)</f>
        <v>7278</v>
      </c>
      <c r="J205" s="9">
        <f t="shared" si="121"/>
        <v>8281</v>
      </c>
      <c r="K205" s="18"/>
      <c r="L205" s="32" t="s">
        <v>43</v>
      </c>
      <c r="M205" s="14">
        <f>SUM(M168,M185)</f>
        <v>199</v>
      </c>
      <c r="N205" s="14">
        <f>SUM(N168,N185)</f>
        <v>0</v>
      </c>
      <c r="O205" s="14">
        <f>SUM(O168,O185)</f>
        <v>112</v>
      </c>
      <c r="P205" s="9">
        <f t="shared" si="118"/>
        <v>311</v>
      </c>
      <c r="Q205" s="14">
        <f>SUM(Q168,Q185)</f>
        <v>5663</v>
      </c>
      <c r="R205" s="9">
        <f t="shared" si="117"/>
        <v>5974</v>
      </c>
      <c r="S205" s="87"/>
    </row>
    <row r="206" spans="1:19" ht="15" x14ac:dyDescent="0.3">
      <c r="A206" s="29"/>
      <c r="B206" s="48" t="s">
        <v>695</v>
      </c>
      <c r="C206" s="32" t="s">
        <v>43</v>
      </c>
      <c r="D206" s="14">
        <f>D186</f>
        <v>10</v>
      </c>
      <c r="E206" s="14">
        <f>E186</f>
        <v>8</v>
      </c>
      <c r="F206" s="14">
        <f>F186</f>
        <v>39</v>
      </c>
      <c r="G206" s="8" t="s">
        <v>43</v>
      </c>
      <c r="H206" s="9">
        <f t="shared" ref="H206" si="127">SUM(C206:F206)</f>
        <v>57</v>
      </c>
      <c r="I206" s="14">
        <f>I186</f>
        <v>3206</v>
      </c>
      <c r="J206" s="9">
        <f t="shared" ref="J206" si="128">SUM(H206:I206)</f>
        <v>3263</v>
      </c>
      <c r="K206" s="18"/>
      <c r="L206" s="32" t="s">
        <v>43</v>
      </c>
      <c r="M206" s="14">
        <f>M186</f>
        <v>0</v>
      </c>
      <c r="N206" s="14">
        <f>N186</f>
        <v>4</v>
      </c>
      <c r="O206" s="14">
        <f>O186</f>
        <v>58</v>
      </c>
      <c r="P206" s="9">
        <f t="shared" ref="P206" si="129">SUM(L206:O206)</f>
        <v>62</v>
      </c>
      <c r="Q206" s="14">
        <f>Q186</f>
        <v>716</v>
      </c>
      <c r="R206" s="9">
        <f t="shared" ref="R206:R207" si="130">SUM(P206:Q206)</f>
        <v>778</v>
      </c>
      <c r="S206" s="87"/>
    </row>
    <row r="207" spans="1:19" ht="15.5" thickBot="1" x14ac:dyDescent="0.35">
      <c r="A207" s="29"/>
      <c r="B207" s="2" t="s">
        <v>78</v>
      </c>
      <c r="C207" s="9">
        <f>SUM(C190:C206)</f>
        <v>22113</v>
      </c>
      <c r="D207" s="9">
        <f>SUM(D190:D206)</f>
        <v>937</v>
      </c>
      <c r="E207" s="9">
        <f>SUM(E190:E206)</f>
        <v>50</v>
      </c>
      <c r="F207" s="9">
        <f>SUM(F190:F206)</f>
        <v>6039</v>
      </c>
      <c r="G207" s="9" t="s">
        <v>43</v>
      </c>
      <c r="H207" s="9">
        <f>SUM(C207:F207)</f>
        <v>29139</v>
      </c>
      <c r="I207" s="9">
        <f>SUM(I190:I206)</f>
        <v>12011</v>
      </c>
      <c r="J207" s="9">
        <f t="shared" ref="J207" si="131">SUM(H207:I207)</f>
        <v>41150</v>
      </c>
      <c r="K207" s="18"/>
      <c r="L207" s="9">
        <f>SUM(L190:L206)</f>
        <v>18280</v>
      </c>
      <c r="M207" s="9">
        <f>SUM(M190:M206)</f>
        <v>591</v>
      </c>
      <c r="N207" s="9">
        <f>SUM(N190:N206)</f>
        <v>5</v>
      </c>
      <c r="O207" s="9">
        <f>SUM(O190:O206)</f>
        <v>4009</v>
      </c>
      <c r="P207" s="9">
        <f>SUM(L207:O207)</f>
        <v>22885</v>
      </c>
      <c r="Q207" s="9">
        <f>SUM(Q190:Q206)</f>
        <v>8209</v>
      </c>
      <c r="R207" s="9">
        <f t="shared" si="130"/>
        <v>31094</v>
      </c>
      <c r="S207" s="18"/>
    </row>
    <row r="208" spans="1:19" x14ac:dyDescent="0.25">
      <c r="A208" s="89"/>
      <c r="B208" s="89"/>
      <c r="C208" s="89"/>
      <c r="D208" s="89"/>
      <c r="E208" s="89"/>
      <c r="F208" s="89"/>
      <c r="G208" s="89"/>
      <c r="H208" s="89"/>
      <c r="I208" s="89"/>
      <c r="J208" s="89"/>
      <c r="K208" s="93"/>
      <c r="L208" s="89"/>
      <c r="M208" s="89"/>
      <c r="N208" s="89"/>
      <c r="O208" s="89"/>
      <c r="P208" s="89"/>
      <c r="Q208" s="89"/>
      <c r="R208" s="89"/>
    </row>
    <row r="209" spans="1:19" ht="17.25" customHeight="1" x14ac:dyDescent="0.3">
      <c r="A209" s="7" t="s">
        <v>79</v>
      </c>
      <c r="B209" s="6" t="s">
        <v>80</v>
      </c>
      <c r="C209" s="10"/>
      <c r="D209" s="10"/>
      <c r="E209" s="10"/>
      <c r="F209" s="10"/>
      <c r="G209" s="10"/>
      <c r="H209" s="10"/>
      <c r="I209" s="10"/>
      <c r="J209" s="10"/>
      <c r="K209" s="18"/>
      <c r="L209" s="10"/>
      <c r="M209" s="10"/>
      <c r="N209" s="10"/>
      <c r="O209" s="10"/>
      <c r="P209" s="10"/>
      <c r="Q209" s="10"/>
      <c r="R209" s="10"/>
      <c r="S209" s="87"/>
    </row>
    <row r="210" spans="1:19" ht="15" x14ac:dyDescent="0.3">
      <c r="A210" s="29"/>
      <c r="B210" s="48" t="s">
        <v>52</v>
      </c>
      <c r="C210" s="14">
        <v>91</v>
      </c>
      <c r="D210" s="43">
        <v>2</v>
      </c>
      <c r="E210" s="32" t="s">
        <v>43</v>
      </c>
      <c r="F210" s="14">
        <v>47</v>
      </c>
      <c r="G210" s="8" t="s">
        <v>43</v>
      </c>
      <c r="H210" s="9">
        <f>SUM(C210:F210)</f>
        <v>140</v>
      </c>
      <c r="I210" s="32" t="s">
        <v>43</v>
      </c>
      <c r="J210" s="9">
        <f t="shared" ref="J210:J215" si="132">SUM(H210:I210)</f>
        <v>140</v>
      </c>
      <c r="K210" s="18"/>
      <c r="L210" s="14">
        <v>1357</v>
      </c>
      <c r="M210" s="43">
        <v>74</v>
      </c>
      <c r="N210" s="32" t="s">
        <v>43</v>
      </c>
      <c r="O210" s="14">
        <v>243</v>
      </c>
      <c r="P210" s="9">
        <f>SUM(L210:O210)</f>
        <v>1674</v>
      </c>
      <c r="Q210" s="32" t="s">
        <v>43</v>
      </c>
      <c r="R210" s="9">
        <f>SUM(P210:Q210)</f>
        <v>1674</v>
      </c>
      <c r="S210" s="18"/>
    </row>
    <row r="211" spans="1:19" ht="15" x14ac:dyDescent="0.3">
      <c r="A211" s="29"/>
      <c r="B211" s="48" t="s">
        <v>81</v>
      </c>
      <c r="C211" s="14">
        <v>2</v>
      </c>
      <c r="D211" s="14">
        <v>0</v>
      </c>
      <c r="E211" s="32" t="s">
        <v>43</v>
      </c>
      <c r="F211" s="14">
        <v>2</v>
      </c>
      <c r="G211" s="8" t="s">
        <v>43</v>
      </c>
      <c r="H211" s="9">
        <f>SUM(C211:F211)</f>
        <v>4</v>
      </c>
      <c r="I211" s="32" t="s">
        <v>43</v>
      </c>
      <c r="J211" s="9">
        <f t="shared" si="132"/>
        <v>4</v>
      </c>
      <c r="K211" s="18"/>
      <c r="L211" s="14">
        <v>1216</v>
      </c>
      <c r="M211" s="14">
        <v>261</v>
      </c>
      <c r="N211" s="32" t="s">
        <v>43</v>
      </c>
      <c r="O211" s="14">
        <v>398</v>
      </c>
      <c r="P211" s="9">
        <f>SUM(L211:O211)</f>
        <v>1875</v>
      </c>
      <c r="Q211" s="32" t="s">
        <v>43</v>
      </c>
      <c r="R211" s="9">
        <f t="shared" ref="R211:R224" si="133">SUM(P211:Q211)</f>
        <v>1875</v>
      </c>
      <c r="S211" s="18"/>
    </row>
    <row r="212" spans="1:19" ht="15" x14ac:dyDescent="0.3">
      <c r="A212" s="29"/>
      <c r="B212" s="48" t="s">
        <v>44</v>
      </c>
      <c r="C212" s="14">
        <v>5614</v>
      </c>
      <c r="D212" s="14">
        <v>43</v>
      </c>
      <c r="E212" s="32" t="s">
        <v>43</v>
      </c>
      <c r="F212" s="14">
        <v>1087</v>
      </c>
      <c r="G212" s="8" t="s">
        <v>43</v>
      </c>
      <c r="H212" s="9">
        <f>SUM(C212:F212)</f>
        <v>6744</v>
      </c>
      <c r="I212" s="32" t="s">
        <v>43</v>
      </c>
      <c r="J212" s="9">
        <f t="shared" si="132"/>
        <v>6744</v>
      </c>
      <c r="K212" s="18"/>
      <c r="L212" s="14">
        <v>1461</v>
      </c>
      <c r="M212" s="14">
        <v>34</v>
      </c>
      <c r="N212" s="32" t="s">
        <v>43</v>
      </c>
      <c r="O212" s="14">
        <v>290</v>
      </c>
      <c r="P212" s="9">
        <f>SUM(L212:O212)</f>
        <v>1785</v>
      </c>
      <c r="Q212" s="32" t="s">
        <v>43</v>
      </c>
      <c r="R212" s="9">
        <f t="shared" si="133"/>
        <v>1785</v>
      </c>
      <c r="S212" s="18"/>
    </row>
    <row r="213" spans="1:19" ht="15" x14ac:dyDescent="0.3">
      <c r="A213" s="29"/>
      <c r="B213" s="48" t="s">
        <v>696</v>
      </c>
      <c r="C213" s="32" t="s">
        <v>43</v>
      </c>
      <c r="D213" s="32" t="s">
        <v>43</v>
      </c>
      <c r="E213" s="32" t="s">
        <v>43</v>
      </c>
      <c r="F213" s="32" t="s">
        <v>43</v>
      </c>
      <c r="G213" s="8" t="s">
        <v>43</v>
      </c>
      <c r="H213" s="32" t="s">
        <v>43</v>
      </c>
      <c r="I213" s="43">
        <v>952</v>
      </c>
      <c r="J213" s="9">
        <f t="shared" si="132"/>
        <v>952</v>
      </c>
      <c r="K213" s="18"/>
      <c r="L213" s="32" t="s">
        <v>43</v>
      </c>
      <c r="M213" s="32" t="s">
        <v>43</v>
      </c>
      <c r="N213" s="32" t="s">
        <v>43</v>
      </c>
      <c r="O213" s="32" t="s">
        <v>43</v>
      </c>
      <c r="P213" s="32" t="s">
        <v>43</v>
      </c>
      <c r="Q213" s="43">
        <v>212</v>
      </c>
      <c r="R213" s="9">
        <f t="shared" si="133"/>
        <v>212</v>
      </c>
      <c r="S213" s="87"/>
    </row>
    <row r="214" spans="1:19" ht="15" x14ac:dyDescent="0.3">
      <c r="A214" s="29"/>
      <c r="B214" s="48" t="s">
        <v>72</v>
      </c>
      <c r="C214" s="32" t="s">
        <v>43</v>
      </c>
      <c r="D214" s="43">
        <v>0</v>
      </c>
      <c r="E214" s="43">
        <v>0</v>
      </c>
      <c r="F214" s="43">
        <v>58</v>
      </c>
      <c r="G214" s="8" t="s">
        <v>43</v>
      </c>
      <c r="H214" s="9">
        <f>SUM(C214:F214)</f>
        <v>58</v>
      </c>
      <c r="I214" s="43">
        <v>221</v>
      </c>
      <c r="J214" s="9">
        <f t="shared" si="132"/>
        <v>279</v>
      </c>
      <c r="K214" s="18"/>
      <c r="L214" s="32" t="s">
        <v>43</v>
      </c>
      <c r="M214" s="43">
        <v>0</v>
      </c>
      <c r="N214" s="43">
        <v>0</v>
      </c>
      <c r="O214" s="43">
        <v>0</v>
      </c>
      <c r="P214" s="9">
        <f t="shared" ref="P214:P224" si="134">SUM(L214:O214)</f>
        <v>0</v>
      </c>
      <c r="Q214" s="43">
        <v>11</v>
      </c>
      <c r="R214" s="9">
        <f t="shared" si="133"/>
        <v>11</v>
      </c>
      <c r="S214" s="87"/>
    </row>
    <row r="215" spans="1:19" ht="15" x14ac:dyDescent="0.3">
      <c r="A215" s="29"/>
      <c r="B215" s="48" t="s">
        <v>53</v>
      </c>
      <c r="C215" s="43">
        <v>147</v>
      </c>
      <c r="D215" s="43">
        <v>0</v>
      </c>
      <c r="E215" s="32" t="s">
        <v>43</v>
      </c>
      <c r="F215" s="43">
        <v>10</v>
      </c>
      <c r="G215" s="8" t="s">
        <v>43</v>
      </c>
      <c r="H215" s="9">
        <f>SUM(C215:F215)</f>
        <v>157</v>
      </c>
      <c r="I215" s="32" t="s">
        <v>43</v>
      </c>
      <c r="J215" s="9">
        <f t="shared" si="132"/>
        <v>157</v>
      </c>
      <c r="K215" s="18"/>
      <c r="L215" s="43">
        <v>334</v>
      </c>
      <c r="M215" s="43">
        <v>20</v>
      </c>
      <c r="N215" s="32" t="s">
        <v>43</v>
      </c>
      <c r="O215" s="43">
        <v>12</v>
      </c>
      <c r="P215" s="9">
        <f t="shared" si="134"/>
        <v>366</v>
      </c>
      <c r="Q215" s="32" t="s">
        <v>43</v>
      </c>
      <c r="R215" s="9">
        <f t="shared" si="133"/>
        <v>366</v>
      </c>
      <c r="S215" s="87"/>
    </row>
    <row r="216" spans="1:19" ht="15" x14ac:dyDescent="0.3">
      <c r="A216" s="29"/>
      <c r="B216" s="48" t="s">
        <v>73</v>
      </c>
      <c r="C216" s="32" t="s">
        <v>43</v>
      </c>
      <c r="D216" s="32" t="s">
        <v>43</v>
      </c>
      <c r="E216" s="32" t="s">
        <v>43</v>
      </c>
      <c r="F216" s="32" t="s">
        <v>43</v>
      </c>
      <c r="G216" s="8" t="s">
        <v>43</v>
      </c>
      <c r="H216" s="32" t="s">
        <v>43</v>
      </c>
      <c r="I216" s="32" t="s">
        <v>43</v>
      </c>
      <c r="J216" s="32" t="s">
        <v>43</v>
      </c>
      <c r="K216" s="18"/>
      <c r="L216" s="14">
        <v>31</v>
      </c>
      <c r="M216" s="33">
        <v>0</v>
      </c>
      <c r="N216" s="32" t="s">
        <v>43</v>
      </c>
      <c r="O216" s="32" t="s">
        <v>43</v>
      </c>
      <c r="P216" s="9">
        <f t="shared" si="134"/>
        <v>31</v>
      </c>
      <c r="Q216" s="32" t="s">
        <v>43</v>
      </c>
      <c r="R216" s="9">
        <f t="shared" si="133"/>
        <v>31</v>
      </c>
      <c r="S216" s="87"/>
    </row>
    <row r="217" spans="1:19" ht="15" x14ac:dyDescent="0.3">
      <c r="A217" s="29"/>
      <c r="B217" s="49" t="s">
        <v>74</v>
      </c>
      <c r="C217" s="32" t="s">
        <v>43</v>
      </c>
      <c r="D217" s="32" t="s">
        <v>43</v>
      </c>
      <c r="E217" s="32" t="s">
        <v>43</v>
      </c>
      <c r="F217" s="32" t="s">
        <v>43</v>
      </c>
      <c r="G217" s="8" t="s">
        <v>43</v>
      </c>
      <c r="H217" s="32" t="s">
        <v>43</v>
      </c>
      <c r="I217" s="32" t="s">
        <v>43</v>
      </c>
      <c r="J217" s="32" t="s">
        <v>43</v>
      </c>
      <c r="K217" s="18"/>
      <c r="L217" s="14">
        <v>11</v>
      </c>
      <c r="M217" s="33">
        <v>0</v>
      </c>
      <c r="N217" s="32" t="s">
        <v>43</v>
      </c>
      <c r="O217" s="43">
        <v>0</v>
      </c>
      <c r="P217" s="9">
        <f t="shared" si="134"/>
        <v>11</v>
      </c>
      <c r="Q217" s="32" t="s">
        <v>43</v>
      </c>
      <c r="R217" s="9">
        <f t="shared" si="133"/>
        <v>11</v>
      </c>
      <c r="S217" s="87"/>
    </row>
    <row r="218" spans="1:19" ht="15" x14ac:dyDescent="0.3">
      <c r="A218" s="29"/>
      <c r="B218" s="48" t="s">
        <v>697</v>
      </c>
      <c r="C218" s="32" t="s">
        <v>43</v>
      </c>
      <c r="D218" s="32" t="s">
        <v>43</v>
      </c>
      <c r="E218" s="32" t="s">
        <v>43</v>
      </c>
      <c r="F218" s="32" t="s">
        <v>43</v>
      </c>
      <c r="G218" s="8" t="s">
        <v>43</v>
      </c>
      <c r="H218" s="32" t="s">
        <v>43</v>
      </c>
      <c r="I218" s="32" t="s">
        <v>43</v>
      </c>
      <c r="J218" s="32" t="s">
        <v>43</v>
      </c>
      <c r="K218" s="18"/>
      <c r="L218" s="32" t="s">
        <v>43</v>
      </c>
      <c r="M218" s="14">
        <v>11</v>
      </c>
      <c r="N218" s="14">
        <v>0</v>
      </c>
      <c r="O218" s="14">
        <v>16</v>
      </c>
      <c r="P218" s="9">
        <f t="shared" si="134"/>
        <v>27</v>
      </c>
      <c r="Q218" s="14">
        <v>885</v>
      </c>
      <c r="R218" s="9">
        <f t="shared" si="133"/>
        <v>912</v>
      </c>
      <c r="S218" s="18"/>
    </row>
    <row r="219" spans="1:19" ht="15" x14ac:dyDescent="0.3">
      <c r="A219" s="29"/>
      <c r="B219" s="48" t="s">
        <v>82</v>
      </c>
      <c r="C219" s="32" t="s">
        <v>43</v>
      </c>
      <c r="D219" s="32" t="s">
        <v>43</v>
      </c>
      <c r="E219" s="32" t="s">
        <v>43</v>
      </c>
      <c r="F219" s="32" t="s">
        <v>43</v>
      </c>
      <c r="G219" s="8" t="s">
        <v>43</v>
      </c>
      <c r="H219" s="32" t="s">
        <v>43</v>
      </c>
      <c r="I219" s="32" t="s">
        <v>43</v>
      </c>
      <c r="J219" s="32" t="s">
        <v>43</v>
      </c>
      <c r="K219" s="18"/>
      <c r="L219" s="14">
        <v>65</v>
      </c>
      <c r="M219" s="32" t="s">
        <v>43</v>
      </c>
      <c r="N219" s="32" t="s">
        <v>43</v>
      </c>
      <c r="O219" s="32" t="s">
        <v>43</v>
      </c>
      <c r="P219" s="9">
        <f t="shared" si="134"/>
        <v>65</v>
      </c>
      <c r="Q219" s="32" t="s">
        <v>43</v>
      </c>
      <c r="R219" s="9">
        <f t="shared" si="133"/>
        <v>65</v>
      </c>
      <c r="S219" s="87"/>
    </row>
    <row r="220" spans="1:19" ht="15" x14ac:dyDescent="0.3">
      <c r="A220" s="29"/>
      <c r="B220" s="48" t="s">
        <v>83</v>
      </c>
      <c r="C220" s="32" t="s">
        <v>43</v>
      </c>
      <c r="D220" s="14">
        <v>5</v>
      </c>
      <c r="E220" s="14">
        <v>0</v>
      </c>
      <c r="F220" s="14">
        <v>8</v>
      </c>
      <c r="G220" s="8" t="s">
        <v>43</v>
      </c>
      <c r="H220" s="9">
        <f>SUM(C220:F220)</f>
        <v>13</v>
      </c>
      <c r="I220" s="32" t="s">
        <v>43</v>
      </c>
      <c r="J220" s="9">
        <f t="shared" ref="J220:J225" si="135">SUM(H220:I220)</f>
        <v>13</v>
      </c>
      <c r="K220" s="18"/>
      <c r="L220" s="32" t="s">
        <v>43</v>
      </c>
      <c r="M220" s="14">
        <v>179</v>
      </c>
      <c r="N220" s="14">
        <v>0</v>
      </c>
      <c r="O220" s="14">
        <v>44</v>
      </c>
      <c r="P220" s="9">
        <f t="shared" si="134"/>
        <v>223</v>
      </c>
      <c r="Q220" s="32" t="s">
        <v>43</v>
      </c>
      <c r="R220" s="9">
        <f t="shared" si="133"/>
        <v>223</v>
      </c>
      <c r="S220" s="18"/>
    </row>
    <row r="221" spans="1:19" ht="15" x14ac:dyDescent="0.3">
      <c r="A221" s="29"/>
      <c r="B221" s="48" t="s">
        <v>45</v>
      </c>
      <c r="C221" s="43">
        <v>0</v>
      </c>
      <c r="D221" s="32" t="s">
        <v>43</v>
      </c>
      <c r="E221" s="32" t="s">
        <v>43</v>
      </c>
      <c r="F221" s="32" t="s">
        <v>43</v>
      </c>
      <c r="G221" s="8" t="s">
        <v>43</v>
      </c>
      <c r="H221" s="9">
        <f>SUM(C221:F221)</f>
        <v>0</v>
      </c>
      <c r="I221" s="32" t="s">
        <v>43</v>
      </c>
      <c r="J221" s="9">
        <f t="shared" si="135"/>
        <v>0</v>
      </c>
      <c r="K221" s="18"/>
      <c r="L221" s="43">
        <v>57</v>
      </c>
      <c r="M221" s="32" t="s">
        <v>43</v>
      </c>
      <c r="N221" s="32" t="s">
        <v>43</v>
      </c>
      <c r="O221" s="32" t="s">
        <v>43</v>
      </c>
      <c r="P221" s="9">
        <f t="shared" si="134"/>
        <v>57</v>
      </c>
      <c r="Q221" s="32" t="s">
        <v>43</v>
      </c>
      <c r="R221" s="9">
        <f t="shared" si="133"/>
        <v>57</v>
      </c>
      <c r="S221" s="87"/>
    </row>
    <row r="222" spans="1:19" ht="15" x14ac:dyDescent="0.3">
      <c r="A222" s="29"/>
      <c r="B222" s="48" t="s">
        <v>56</v>
      </c>
      <c r="C222" s="33">
        <v>4</v>
      </c>
      <c r="D222" s="32" t="s">
        <v>43</v>
      </c>
      <c r="E222" s="32" t="s">
        <v>43</v>
      </c>
      <c r="F222" s="32" t="s">
        <v>43</v>
      </c>
      <c r="G222" s="8" t="s">
        <v>43</v>
      </c>
      <c r="H222" s="9">
        <f>SUM(C222:F222)</f>
        <v>4</v>
      </c>
      <c r="I222" s="32" t="s">
        <v>43</v>
      </c>
      <c r="J222" s="9">
        <f t="shared" si="135"/>
        <v>4</v>
      </c>
      <c r="K222" s="18"/>
      <c r="L222" s="33">
        <v>113</v>
      </c>
      <c r="M222" s="32" t="s">
        <v>43</v>
      </c>
      <c r="N222" s="32" t="s">
        <v>43</v>
      </c>
      <c r="O222" s="32" t="s">
        <v>43</v>
      </c>
      <c r="P222" s="9">
        <f t="shared" si="134"/>
        <v>113</v>
      </c>
      <c r="Q222" s="32" t="s">
        <v>43</v>
      </c>
      <c r="R222" s="9">
        <f t="shared" si="133"/>
        <v>113</v>
      </c>
      <c r="S222" s="87"/>
    </row>
    <row r="223" spans="1:19" ht="15" x14ac:dyDescent="0.3">
      <c r="A223" s="29"/>
      <c r="B223" s="48" t="s">
        <v>693</v>
      </c>
      <c r="C223" s="32" t="s">
        <v>43</v>
      </c>
      <c r="D223" s="14">
        <v>149</v>
      </c>
      <c r="E223" s="43">
        <v>0</v>
      </c>
      <c r="F223" s="14">
        <v>105</v>
      </c>
      <c r="G223" s="8" t="s">
        <v>43</v>
      </c>
      <c r="H223" s="9">
        <f>SUM(C223:F223)</f>
        <v>254</v>
      </c>
      <c r="I223" s="14">
        <v>2779</v>
      </c>
      <c r="J223" s="9">
        <f t="shared" ref="J223" si="136">SUM(H223:I223)</f>
        <v>3033</v>
      </c>
      <c r="K223" s="18"/>
      <c r="L223" s="32" t="s">
        <v>43</v>
      </c>
      <c r="M223" s="14">
        <v>105</v>
      </c>
      <c r="N223" s="43">
        <v>0</v>
      </c>
      <c r="O223" s="14">
        <v>29</v>
      </c>
      <c r="P223" s="9">
        <f t="shared" si="134"/>
        <v>134</v>
      </c>
      <c r="Q223" s="14">
        <v>1974</v>
      </c>
      <c r="R223" s="9">
        <f t="shared" ref="R223" si="137">SUM(P223:Q223)</f>
        <v>2108</v>
      </c>
      <c r="S223" s="87"/>
    </row>
    <row r="224" spans="1:19" ht="15" x14ac:dyDescent="0.3">
      <c r="A224" s="29"/>
      <c r="B224" s="48" t="s">
        <v>84</v>
      </c>
      <c r="C224" s="32" t="s">
        <v>43</v>
      </c>
      <c r="D224" s="32" t="s">
        <v>43</v>
      </c>
      <c r="E224" s="32" t="s">
        <v>43</v>
      </c>
      <c r="F224" s="32" t="s">
        <v>43</v>
      </c>
      <c r="G224" s="8" t="s">
        <v>43</v>
      </c>
      <c r="H224" s="32" t="s">
        <v>43</v>
      </c>
      <c r="I224" s="32" t="s">
        <v>43</v>
      </c>
      <c r="J224" s="32" t="s">
        <v>43</v>
      </c>
      <c r="K224" s="18"/>
      <c r="L224" s="14">
        <v>36</v>
      </c>
      <c r="M224" s="32" t="s">
        <v>43</v>
      </c>
      <c r="N224" s="32" t="s">
        <v>43</v>
      </c>
      <c r="O224" s="32" t="s">
        <v>43</v>
      </c>
      <c r="P224" s="9">
        <f t="shared" si="134"/>
        <v>36</v>
      </c>
      <c r="Q224" s="32" t="s">
        <v>43</v>
      </c>
      <c r="R224" s="9">
        <f t="shared" si="133"/>
        <v>36</v>
      </c>
      <c r="S224" s="87"/>
    </row>
    <row r="225" spans="1:19" ht="15" x14ac:dyDescent="0.3">
      <c r="A225" s="29"/>
      <c r="B225" s="2" t="s">
        <v>85</v>
      </c>
      <c r="C225" s="9">
        <f>SUM(C210:C224)</f>
        <v>5858</v>
      </c>
      <c r="D225" s="9">
        <f>SUM(D210:D224)</f>
        <v>199</v>
      </c>
      <c r="E225" s="9">
        <f>SUM(E210:E224)</f>
        <v>0</v>
      </c>
      <c r="F225" s="9">
        <f>SUM(F210:F224)</f>
        <v>1317</v>
      </c>
      <c r="G225" s="8" t="s">
        <v>43</v>
      </c>
      <c r="H225" s="9">
        <f>SUM(C225:F225)</f>
        <v>7374</v>
      </c>
      <c r="I225" s="9">
        <f>SUM(I210:I224)</f>
        <v>3952</v>
      </c>
      <c r="J225" s="9">
        <f t="shared" si="135"/>
        <v>11326</v>
      </c>
      <c r="K225" s="18"/>
      <c r="L225" s="9">
        <f t="shared" ref="L225:R225" si="138">SUM(L210:L224)</f>
        <v>4681</v>
      </c>
      <c r="M225" s="9">
        <f t="shared" si="138"/>
        <v>684</v>
      </c>
      <c r="N225" s="9">
        <f t="shared" si="138"/>
        <v>0</v>
      </c>
      <c r="O225" s="9">
        <f t="shared" si="138"/>
        <v>1032</v>
      </c>
      <c r="P225" s="9">
        <f t="shared" si="138"/>
        <v>6397</v>
      </c>
      <c r="Q225" s="9">
        <f t="shared" si="138"/>
        <v>3082</v>
      </c>
      <c r="R225" s="9">
        <f t="shared" si="138"/>
        <v>9479</v>
      </c>
      <c r="S225" s="18"/>
    </row>
    <row r="226" spans="1:19" ht="15" x14ac:dyDescent="0.3">
      <c r="A226" s="29"/>
      <c r="B226" s="2"/>
      <c r="C226" s="9"/>
      <c r="D226" s="9"/>
      <c r="E226" s="9"/>
      <c r="F226" s="9"/>
      <c r="G226" s="9"/>
      <c r="H226" s="9"/>
      <c r="I226" s="9"/>
      <c r="J226" s="9"/>
      <c r="K226" s="18"/>
      <c r="L226" s="9"/>
      <c r="M226" s="9"/>
      <c r="N226" s="9"/>
      <c r="O226" s="9"/>
      <c r="P226" s="9"/>
      <c r="Q226" s="9"/>
      <c r="R226" s="9"/>
      <c r="S226" s="18"/>
    </row>
    <row r="227" spans="1:19" ht="17.25" customHeight="1" x14ac:dyDescent="0.3">
      <c r="A227" s="7"/>
      <c r="B227" s="6" t="s">
        <v>86</v>
      </c>
      <c r="C227" s="10"/>
      <c r="D227" s="10"/>
      <c r="E227" s="10"/>
      <c r="F227" s="10"/>
      <c r="G227" s="10"/>
      <c r="H227" s="10"/>
      <c r="I227" s="10"/>
      <c r="J227" s="10"/>
      <c r="K227" s="18"/>
      <c r="L227" s="10"/>
      <c r="M227" s="10"/>
      <c r="N227" s="10"/>
      <c r="O227" s="10"/>
      <c r="P227" s="10"/>
      <c r="Q227" s="10"/>
      <c r="R227" s="10"/>
      <c r="S227" s="87"/>
    </row>
    <row r="228" spans="1:19" ht="15" x14ac:dyDescent="0.3">
      <c r="A228" s="29"/>
      <c r="B228" s="48" t="s">
        <v>52</v>
      </c>
      <c r="C228" s="14">
        <v>87</v>
      </c>
      <c r="D228" s="43">
        <v>20</v>
      </c>
      <c r="E228" s="32" t="s">
        <v>43</v>
      </c>
      <c r="F228" s="14">
        <v>58</v>
      </c>
      <c r="G228" s="8" t="s">
        <v>43</v>
      </c>
      <c r="H228" s="9">
        <f>SUM(C228:F228)</f>
        <v>165</v>
      </c>
      <c r="I228" s="32" t="s">
        <v>43</v>
      </c>
      <c r="J228" s="9">
        <f t="shared" ref="J228:J233" si="139">SUM(H228:I228)</f>
        <v>165</v>
      </c>
      <c r="K228" s="18"/>
      <c r="L228" s="14">
        <v>2880</v>
      </c>
      <c r="M228" s="43">
        <v>120</v>
      </c>
      <c r="N228" s="32" t="s">
        <v>43</v>
      </c>
      <c r="O228" s="14">
        <v>549</v>
      </c>
      <c r="P228" s="9">
        <f>SUM(L228:O228)</f>
        <v>3549</v>
      </c>
      <c r="Q228" s="32" t="s">
        <v>43</v>
      </c>
      <c r="R228" s="9">
        <f>SUM(P228:Q228)</f>
        <v>3549</v>
      </c>
      <c r="S228" s="18"/>
    </row>
    <row r="229" spans="1:19" ht="15" x14ac:dyDescent="0.3">
      <c r="A229" s="29"/>
      <c r="B229" s="48" t="s">
        <v>81</v>
      </c>
      <c r="C229" s="14">
        <v>10</v>
      </c>
      <c r="D229" s="14">
        <v>0</v>
      </c>
      <c r="E229" s="32" t="s">
        <v>43</v>
      </c>
      <c r="F229" s="14">
        <v>0</v>
      </c>
      <c r="G229" s="8" t="s">
        <v>43</v>
      </c>
      <c r="H229" s="9">
        <f>SUM(C229:F229)</f>
        <v>10</v>
      </c>
      <c r="I229" s="32" t="s">
        <v>43</v>
      </c>
      <c r="J229" s="9">
        <f t="shared" si="139"/>
        <v>10</v>
      </c>
      <c r="K229" s="18"/>
      <c r="L229" s="14">
        <v>1162</v>
      </c>
      <c r="M229" s="14">
        <v>32</v>
      </c>
      <c r="N229" s="32" t="s">
        <v>43</v>
      </c>
      <c r="O229" s="14">
        <v>213</v>
      </c>
      <c r="P229" s="9">
        <f>SUM(L229:O229)</f>
        <v>1407</v>
      </c>
      <c r="Q229" s="32" t="s">
        <v>43</v>
      </c>
      <c r="R229" s="9">
        <f t="shared" ref="R229:R243" si="140">SUM(P229:Q229)</f>
        <v>1407</v>
      </c>
      <c r="S229" s="18"/>
    </row>
    <row r="230" spans="1:19" ht="15" x14ac:dyDescent="0.3">
      <c r="A230" s="29"/>
      <c r="B230" s="48" t="s">
        <v>44</v>
      </c>
      <c r="C230" s="14">
        <v>10044</v>
      </c>
      <c r="D230" s="14">
        <v>92</v>
      </c>
      <c r="E230" s="32" t="s">
        <v>43</v>
      </c>
      <c r="F230" s="14">
        <v>2561</v>
      </c>
      <c r="G230" s="8" t="s">
        <v>43</v>
      </c>
      <c r="H230" s="9">
        <f>SUM(C230:F230)</f>
        <v>12697</v>
      </c>
      <c r="I230" s="32" t="s">
        <v>43</v>
      </c>
      <c r="J230" s="9">
        <f t="shared" si="139"/>
        <v>12697</v>
      </c>
      <c r="K230" s="18"/>
      <c r="L230" s="14">
        <v>3784</v>
      </c>
      <c r="M230" s="14">
        <v>29</v>
      </c>
      <c r="N230" s="32" t="s">
        <v>43</v>
      </c>
      <c r="O230" s="14">
        <v>790</v>
      </c>
      <c r="P230" s="9">
        <f>SUM(L230:O230)</f>
        <v>4603</v>
      </c>
      <c r="Q230" s="32" t="s">
        <v>43</v>
      </c>
      <c r="R230" s="9">
        <f t="shared" si="140"/>
        <v>4603</v>
      </c>
      <c r="S230" s="18"/>
    </row>
    <row r="231" spans="1:19" ht="15" x14ac:dyDescent="0.3">
      <c r="A231" s="29"/>
      <c r="B231" s="48" t="s">
        <v>696</v>
      </c>
      <c r="C231" s="32" t="s">
        <v>43</v>
      </c>
      <c r="D231" s="32" t="s">
        <v>43</v>
      </c>
      <c r="E231" s="32" t="s">
        <v>43</v>
      </c>
      <c r="F231" s="32" t="s">
        <v>43</v>
      </c>
      <c r="G231" s="8" t="s">
        <v>43</v>
      </c>
      <c r="H231" s="32" t="s">
        <v>43</v>
      </c>
      <c r="I231" s="70">
        <v>1857</v>
      </c>
      <c r="J231" s="9">
        <f t="shared" si="139"/>
        <v>1857</v>
      </c>
      <c r="K231" s="18"/>
      <c r="L231" s="32" t="s">
        <v>43</v>
      </c>
      <c r="M231" s="32" t="s">
        <v>43</v>
      </c>
      <c r="N231" s="32" t="s">
        <v>43</v>
      </c>
      <c r="O231" s="32" t="s">
        <v>43</v>
      </c>
      <c r="P231" s="32" t="s">
        <v>43</v>
      </c>
      <c r="Q231" s="43">
        <v>313</v>
      </c>
      <c r="R231" s="9">
        <f t="shared" si="140"/>
        <v>313</v>
      </c>
      <c r="S231" s="87"/>
    </row>
    <row r="232" spans="1:19" ht="15" x14ac:dyDescent="0.3">
      <c r="A232" s="29"/>
      <c r="B232" s="48" t="s">
        <v>72</v>
      </c>
      <c r="C232" s="32" t="s">
        <v>43</v>
      </c>
      <c r="D232" s="43">
        <v>48</v>
      </c>
      <c r="E232" s="43">
        <v>5</v>
      </c>
      <c r="F232" s="43">
        <v>52</v>
      </c>
      <c r="G232" s="8" t="s">
        <v>43</v>
      </c>
      <c r="H232" s="9">
        <f>SUM(C232:F232)</f>
        <v>105</v>
      </c>
      <c r="I232" s="70">
        <v>2576</v>
      </c>
      <c r="J232" s="9">
        <f t="shared" si="139"/>
        <v>2681</v>
      </c>
      <c r="K232" s="18"/>
      <c r="L232" s="32" t="s">
        <v>43</v>
      </c>
      <c r="M232" s="43">
        <v>0</v>
      </c>
      <c r="N232" s="43">
        <v>0</v>
      </c>
      <c r="O232" s="43">
        <v>0</v>
      </c>
      <c r="P232" s="9">
        <f t="shared" ref="P232:P243" si="141">SUM(L232:O232)</f>
        <v>0</v>
      </c>
      <c r="Q232" s="43">
        <v>152</v>
      </c>
      <c r="R232" s="9">
        <f t="shared" si="140"/>
        <v>152</v>
      </c>
      <c r="S232" s="87"/>
    </row>
    <row r="233" spans="1:19" ht="15" x14ac:dyDescent="0.3">
      <c r="A233" s="29"/>
      <c r="B233" s="48" t="s">
        <v>53</v>
      </c>
      <c r="C233" s="43">
        <v>480</v>
      </c>
      <c r="D233" s="43">
        <v>22</v>
      </c>
      <c r="E233" s="32" t="s">
        <v>43</v>
      </c>
      <c r="F233" s="43">
        <v>57</v>
      </c>
      <c r="G233" s="8" t="s">
        <v>43</v>
      </c>
      <c r="H233" s="9">
        <f>SUM(C233:F233)</f>
        <v>559</v>
      </c>
      <c r="I233" s="32" t="s">
        <v>43</v>
      </c>
      <c r="J233" s="9">
        <f t="shared" si="139"/>
        <v>559</v>
      </c>
      <c r="K233" s="18"/>
      <c r="L233" s="43">
        <v>280</v>
      </c>
      <c r="M233" s="43">
        <v>98</v>
      </c>
      <c r="N233" s="32" t="s">
        <v>43</v>
      </c>
      <c r="O233" s="43">
        <v>69</v>
      </c>
      <c r="P233" s="9">
        <f t="shared" si="141"/>
        <v>447</v>
      </c>
      <c r="Q233" s="32" t="s">
        <v>43</v>
      </c>
      <c r="R233" s="9">
        <f t="shared" si="140"/>
        <v>447</v>
      </c>
      <c r="S233" s="87"/>
    </row>
    <row r="234" spans="1:19" ht="15" x14ac:dyDescent="0.3">
      <c r="A234" s="29"/>
      <c r="B234" s="48" t="s">
        <v>73</v>
      </c>
      <c r="C234" s="32" t="s">
        <v>43</v>
      </c>
      <c r="D234" s="32" t="s">
        <v>43</v>
      </c>
      <c r="E234" s="32" t="s">
        <v>43</v>
      </c>
      <c r="F234" s="32" t="s">
        <v>43</v>
      </c>
      <c r="G234" s="8" t="s">
        <v>43</v>
      </c>
      <c r="H234" s="32" t="s">
        <v>43</v>
      </c>
      <c r="I234" s="32" t="s">
        <v>43</v>
      </c>
      <c r="J234" s="32" t="s">
        <v>43</v>
      </c>
      <c r="K234" s="18"/>
      <c r="L234" s="14">
        <v>26</v>
      </c>
      <c r="M234" s="33">
        <v>0</v>
      </c>
      <c r="N234" s="32" t="s">
        <v>43</v>
      </c>
      <c r="O234" s="32" t="s">
        <v>43</v>
      </c>
      <c r="P234" s="9">
        <f t="shared" si="141"/>
        <v>26</v>
      </c>
      <c r="Q234" s="32" t="s">
        <v>43</v>
      </c>
      <c r="R234" s="9">
        <f t="shared" si="140"/>
        <v>26</v>
      </c>
      <c r="S234" s="87"/>
    </row>
    <row r="235" spans="1:19" ht="15" x14ac:dyDescent="0.3">
      <c r="A235" s="29"/>
      <c r="B235" s="49" t="s">
        <v>74</v>
      </c>
      <c r="C235" s="32" t="s">
        <v>43</v>
      </c>
      <c r="D235" s="32" t="s">
        <v>43</v>
      </c>
      <c r="E235" s="32" t="s">
        <v>43</v>
      </c>
      <c r="F235" s="32" t="s">
        <v>43</v>
      </c>
      <c r="G235" s="8" t="s">
        <v>43</v>
      </c>
      <c r="H235" s="32" t="s">
        <v>43</v>
      </c>
      <c r="I235" s="32" t="s">
        <v>43</v>
      </c>
      <c r="J235" s="32" t="s">
        <v>43</v>
      </c>
      <c r="K235" s="18"/>
      <c r="L235" s="14">
        <v>39</v>
      </c>
      <c r="M235" s="33">
        <v>0</v>
      </c>
      <c r="N235" s="32" t="s">
        <v>43</v>
      </c>
      <c r="O235" s="43">
        <v>0</v>
      </c>
      <c r="P235" s="9">
        <f t="shared" si="141"/>
        <v>39</v>
      </c>
      <c r="Q235" s="32" t="s">
        <v>43</v>
      </c>
      <c r="R235" s="9">
        <f t="shared" si="140"/>
        <v>39</v>
      </c>
      <c r="S235" s="87"/>
    </row>
    <row r="236" spans="1:19" ht="15" x14ac:dyDescent="0.3">
      <c r="A236" s="29"/>
      <c r="B236" s="48" t="s">
        <v>697</v>
      </c>
      <c r="C236" s="32" t="s">
        <v>43</v>
      </c>
      <c r="D236" s="32" t="s">
        <v>43</v>
      </c>
      <c r="E236" s="32" t="s">
        <v>43</v>
      </c>
      <c r="F236" s="32" t="s">
        <v>43</v>
      </c>
      <c r="G236" s="8" t="s">
        <v>43</v>
      </c>
      <c r="H236" s="32" t="s">
        <v>43</v>
      </c>
      <c r="I236" s="32" t="s">
        <v>43</v>
      </c>
      <c r="J236" s="32" t="s">
        <v>43</v>
      </c>
      <c r="K236" s="18"/>
      <c r="L236" s="32" t="s">
        <v>43</v>
      </c>
      <c r="M236" s="14">
        <v>26</v>
      </c>
      <c r="N236" s="14">
        <v>0</v>
      </c>
      <c r="O236" s="14">
        <v>0</v>
      </c>
      <c r="P236" s="9">
        <f t="shared" si="141"/>
        <v>26</v>
      </c>
      <c r="Q236" s="14">
        <v>1134</v>
      </c>
      <c r="R236" s="9">
        <f t="shared" si="140"/>
        <v>1160</v>
      </c>
      <c r="S236" s="18"/>
    </row>
    <row r="237" spans="1:19" ht="15" x14ac:dyDescent="0.3">
      <c r="A237" s="29"/>
      <c r="B237" s="48" t="s">
        <v>82</v>
      </c>
      <c r="C237" s="32" t="s">
        <v>43</v>
      </c>
      <c r="D237" s="32" t="s">
        <v>43</v>
      </c>
      <c r="E237" s="32" t="s">
        <v>43</v>
      </c>
      <c r="F237" s="32" t="s">
        <v>43</v>
      </c>
      <c r="G237" s="8" t="s">
        <v>43</v>
      </c>
      <c r="H237" s="32" t="s">
        <v>43</v>
      </c>
      <c r="I237" s="32" t="s">
        <v>43</v>
      </c>
      <c r="J237" s="32" t="s">
        <v>43</v>
      </c>
      <c r="K237" s="18"/>
      <c r="L237" s="14">
        <v>47</v>
      </c>
      <c r="M237" s="32" t="s">
        <v>43</v>
      </c>
      <c r="N237" s="32" t="s">
        <v>43</v>
      </c>
      <c r="O237" s="32" t="s">
        <v>43</v>
      </c>
      <c r="P237" s="9">
        <f t="shared" si="141"/>
        <v>47</v>
      </c>
      <c r="Q237" s="32" t="s">
        <v>43</v>
      </c>
      <c r="R237" s="9">
        <f t="shared" si="140"/>
        <v>47</v>
      </c>
      <c r="S237" s="87"/>
    </row>
    <row r="238" spans="1:19" ht="15" x14ac:dyDescent="0.3">
      <c r="A238" s="29"/>
      <c r="B238" s="48" t="s">
        <v>54</v>
      </c>
      <c r="C238" s="43">
        <v>20</v>
      </c>
      <c r="D238" s="32" t="s">
        <v>43</v>
      </c>
      <c r="E238" s="32" t="s">
        <v>43</v>
      </c>
      <c r="F238" s="32" t="s">
        <v>43</v>
      </c>
      <c r="G238" s="8" t="s">
        <v>43</v>
      </c>
      <c r="H238" s="9">
        <f>SUM(C238:F238)</f>
        <v>20</v>
      </c>
      <c r="I238" s="32" t="s">
        <v>43</v>
      </c>
      <c r="J238" s="9">
        <f t="shared" ref="J238" si="142">SUM(H238:I238)</f>
        <v>20</v>
      </c>
      <c r="K238" s="18"/>
      <c r="L238" s="43">
        <v>0</v>
      </c>
      <c r="M238" s="32" t="s">
        <v>43</v>
      </c>
      <c r="N238" s="32" t="s">
        <v>43</v>
      </c>
      <c r="O238" s="32" t="s">
        <v>43</v>
      </c>
      <c r="P238" s="9">
        <f t="shared" si="141"/>
        <v>0</v>
      </c>
      <c r="Q238" s="32" t="s">
        <v>43</v>
      </c>
      <c r="R238" s="9">
        <f t="shared" si="140"/>
        <v>0</v>
      </c>
      <c r="S238" s="87"/>
    </row>
    <row r="239" spans="1:19" ht="15" x14ac:dyDescent="0.3">
      <c r="A239" s="29"/>
      <c r="B239" s="48" t="s">
        <v>55</v>
      </c>
      <c r="C239" s="32" t="s">
        <v>43</v>
      </c>
      <c r="D239" s="14">
        <v>0</v>
      </c>
      <c r="E239" s="14">
        <v>0</v>
      </c>
      <c r="F239" s="14">
        <v>0</v>
      </c>
      <c r="G239" s="8" t="s">
        <v>43</v>
      </c>
      <c r="H239" s="9">
        <f>SUM(C239:F239)</f>
        <v>0</v>
      </c>
      <c r="I239" s="32" t="s">
        <v>43</v>
      </c>
      <c r="J239" s="9">
        <f t="shared" ref="J239:J242" si="143">SUM(H239:I239)</f>
        <v>0</v>
      </c>
      <c r="K239" s="18"/>
      <c r="L239" s="32" t="s">
        <v>43</v>
      </c>
      <c r="M239" s="14">
        <v>111</v>
      </c>
      <c r="N239" s="14">
        <v>2</v>
      </c>
      <c r="O239" s="14">
        <v>28</v>
      </c>
      <c r="P239" s="9">
        <f t="shared" si="141"/>
        <v>141</v>
      </c>
      <c r="Q239" s="32" t="s">
        <v>43</v>
      </c>
      <c r="R239" s="9">
        <f t="shared" si="140"/>
        <v>141</v>
      </c>
      <c r="S239" s="18"/>
    </row>
    <row r="240" spans="1:19" ht="15" x14ac:dyDescent="0.3">
      <c r="A240" s="29"/>
      <c r="B240" s="48" t="s">
        <v>45</v>
      </c>
      <c r="C240" s="43">
        <v>22</v>
      </c>
      <c r="D240" s="32" t="s">
        <v>43</v>
      </c>
      <c r="E240" s="32" t="s">
        <v>43</v>
      </c>
      <c r="F240" s="32" t="s">
        <v>43</v>
      </c>
      <c r="G240" s="8" t="s">
        <v>43</v>
      </c>
      <c r="H240" s="9">
        <f>SUM(C240:F240)</f>
        <v>22</v>
      </c>
      <c r="I240" s="32" t="s">
        <v>43</v>
      </c>
      <c r="J240" s="9">
        <f t="shared" si="143"/>
        <v>22</v>
      </c>
      <c r="K240" s="18"/>
      <c r="L240" s="43">
        <v>67</v>
      </c>
      <c r="M240" s="32" t="s">
        <v>43</v>
      </c>
      <c r="N240" s="32" t="s">
        <v>43</v>
      </c>
      <c r="O240" s="32" t="s">
        <v>43</v>
      </c>
      <c r="P240" s="9">
        <f t="shared" si="141"/>
        <v>67</v>
      </c>
      <c r="Q240" s="32" t="s">
        <v>43</v>
      </c>
      <c r="R240" s="9">
        <f t="shared" si="140"/>
        <v>67</v>
      </c>
      <c r="S240" s="87"/>
    </row>
    <row r="241" spans="1:19" ht="15" x14ac:dyDescent="0.3">
      <c r="A241" s="29"/>
      <c r="B241" s="48" t="s">
        <v>56</v>
      </c>
      <c r="C241" s="33">
        <v>23</v>
      </c>
      <c r="D241" s="32" t="s">
        <v>43</v>
      </c>
      <c r="E241" s="32" t="s">
        <v>43</v>
      </c>
      <c r="F241" s="32" t="s">
        <v>43</v>
      </c>
      <c r="G241" s="8" t="s">
        <v>43</v>
      </c>
      <c r="H241" s="9">
        <f>SUM(C241:F241)</f>
        <v>23</v>
      </c>
      <c r="I241" s="32" t="s">
        <v>43</v>
      </c>
      <c r="J241" s="9">
        <f t="shared" si="143"/>
        <v>23</v>
      </c>
      <c r="K241" s="18"/>
      <c r="L241" s="33">
        <v>118</v>
      </c>
      <c r="M241" s="32" t="s">
        <v>43</v>
      </c>
      <c r="N241" s="32" t="s">
        <v>43</v>
      </c>
      <c r="O241" s="32" t="s">
        <v>43</v>
      </c>
      <c r="P241" s="9">
        <f t="shared" si="141"/>
        <v>118</v>
      </c>
      <c r="Q241" s="32" t="s">
        <v>43</v>
      </c>
      <c r="R241" s="9">
        <f t="shared" si="140"/>
        <v>118</v>
      </c>
      <c r="S241" s="87"/>
    </row>
    <row r="242" spans="1:19" ht="15" x14ac:dyDescent="0.3">
      <c r="A242" s="29"/>
      <c r="B242" s="48" t="s">
        <v>693</v>
      </c>
      <c r="C242" s="32" t="s">
        <v>43</v>
      </c>
      <c r="D242" s="14">
        <v>249</v>
      </c>
      <c r="E242" s="43">
        <v>0</v>
      </c>
      <c r="F242" s="14">
        <v>94</v>
      </c>
      <c r="G242" s="8" t="s">
        <v>43</v>
      </c>
      <c r="H242" s="9">
        <f>SUM(C242:F242)</f>
        <v>343</v>
      </c>
      <c r="I242" s="14">
        <v>3405</v>
      </c>
      <c r="J242" s="9">
        <f t="shared" si="143"/>
        <v>3748</v>
      </c>
      <c r="K242" s="18"/>
      <c r="L242" s="32" t="s">
        <v>43</v>
      </c>
      <c r="M242" s="14">
        <v>397</v>
      </c>
      <c r="N242" s="43">
        <v>0</v>
      </c>
      <c r="O242" s="14">
        <v>110</v>
      </c>
      <c r="P242" s="9">
        <f t="shared" si="141"/>
        <v>507</v>
      </c>
      <c r="Q242" s="14">
        <v>3320</v>
      </c>
      <c r="R242" s="9">
        <f t="shared" si="140"/>
        <v>3827</v>
      </c>
      <c r="S242" s="87"/>
    </row>
    <row r="243" spans="1:19" ht="15" x14ac:dyDescent="0.3">
      <c r="A243" s="29"/>
      <c r="B243" s="48" t="s">
        <v>84</v>
      </c>
      <c r="C243" s="32" t="s">
        <v>43</v>
      </c>
      <c r="D243" s="32" t="s">
        <v>43</v>
      </c>
      <c r="E243" s="32" t="s">
        <v>43</v>
      </c>
      <c r="F243" s="32" t="s">
        <v>43</v>
      </c>
      <c r="G243" s="8" t="s">
        <v>43</v>
      </c>
      <c r="H243" s="32" t="s">
        <v>43</v>
      </c>
      <c r="I243" s="32" t="s">
        <v>43</v>
      </c>
      <c r="J243" s="32" t="s">
        <v>43</v>
      </c>
      <c r="K243" s="18"/>
      <c r="L243" s="14">
        <v>16</v>
      </c>
      <c r="M243" s="32" t="s">
        <v>43</v>
      </c>
      <c r="N243" s="32" t="s">
        <v>43</v>
      </c>
      <c r="O243" s="32" t="s">
        <v>43</v>
      </c>
      <c r="P243" s="9">
        <f t="shared" si="141"/>
        <v>16</v>
      </c>
      <c r="Q243" s="32" t="s">
        <v>43</v>
      </c>
      <c r="R243" s="9">
        <f t="shared" si="140"/>
        <v>16</v>
      </c>
      <c r="S243" s="87"/>
    </row>
    <row r="244" spans="1:19" ht="15" x14ac:dyDescent="0.3">
      <c r="A244" s="29"/>
      <c r="B244" s="2" t="s">
        <v>87</v>
      </c>
      <c r="C244" s="9">
        <f>SUM(C228:C243)</f>
        <v>10686</v>
      </c>
      <c r="D244" s="9">
        <f>SUM(D228:D243)</f>
        <v>431</v>
      </c>
      <c r="E244" s="9">
        <f>SUM(E228:E243)</f>
        <v>5</v>
      </c>
      <c r="F244" s="9">
        <f>SUM(F228:F243)</f>
        <v>2822</v>
      </c>
      <c r="G244" s="8" t="s">
        <v>43</v>
      </c>
      <c r="H244" s="9">
        <f>SUM(C244:F244)</f>
        <v>13944</v>
      </c>
      <c r="I244" s="9">
        <f>SUM(I228:I243)</f>
        <v>7838</v>
      </c>
      <c r="J244" s="9">
        <f t="shared" ref="J244" si="144">SUM(H244:I244)</f>
        <v>21782</v>
      </c>
      <c r="K244" s="18"/>
      <c r="L244" s="9">
        <f t="shared" ref="L244:R244" si="145">SUM(L228:L243)</f>
        <v>8419</v>
      </c>
      <c r="M244" s="9">
        <f t="shared" si="145"/>
        <v>813</v>
      </c>
      <c r="N244" s="9">
        <f t="shared" si="145"/>
        <v>2</v>
      </c>
      <c r="O244" s="9">
        <f t="shared" si="145"/>
        <v>1759</v>
      </c>
      <c r="P244" s="9">
        <f t="shared" si="145"/>
        <v>10993</v>
      </c>
      <c r="Q244" s="9">
        <f t="shared" si="145"/>
        <v>4919</v>
      </c>
      <c r="R244" s="9">
        <f t="shared" si="145"/>
        <v>15912</v>
      </c>
      <c r="S244" s="18"/>
    </row>
    <row r="245" spans="1:19" ht="15" x14ac:dyDescent="0.3">
      <c r="A245" s="29"/>
      <c r="B245" s="2"/>
      <c r="C245" s="9"/>
      <c r="D245" s="9"/>
      <c r="E245" s="9"/>
      <c r="F245" s="9"/>
      <c r="G245" s="9"/>
      <c r="H245" s="9"/>
      <c r="I245" s="9"/>
      <c r="J245" s="9"/>
      <c r="K245" s="18"/>
      <c r="L245" s="9"/>
      <c r="M245" s="9"/>
      <c r="N245" s="9"/>
      <c r="O245" s="9"/>
      <c r="P245" s="9"/>
      <c r="Q245" s="9"/>
      <c r="R245" s="9"/>
      <c r="S245" s="18"/>
    </row>
    <row r="246" spans="1:19" ht="17.25" customHeight="1" x14ac:dyDescent="0.3">
      <c r="A246" s="7"/>
      <c r="B246" s="6" t="s">
        <v>79</v>
      </c>
      <c r="C246" s="10"/>
      <c r="D246" s="10"/>
      <c r="E246" s="10"/>
      <c r="F246" s="10"/>
      <c r="G246" s="10"/>
      <c r="H246" s="10"/>
      <c r="I246" s="10"/>
      <c r="J246" s="10"/>
      <c r="K246" s="18"/>
      <c r="L246" s="10"/>
      <c r="M246" s="10"/>
      <c r="N246" s="10"/>
      <c r="O246" s="10"/>
      <c r="P246" s="10"/>
      <c r="Q246" s="10"/>
      <c r="R246" s="10"/>
      <c r="S246" s="87"/>
    </row>
    <row r="247" spans="1:19" ht="15" x14ac:dyDescent="0.3">
      <c r="A247" s="29"/>
      <c r="B247" s="48" t="s">
        <v>52</v>
      </c>
      <c r="C247" s="14">
        <f t="shared" ref="C247:D249" si="146">SUM(C210,C228)</f>
        <v>178</v>
      </c>
      <c r="D247" s="14">
        <f t="shared" si="146"/>
        <v>22</v>
      </c>
      <c r="E247" s="32" t="s">
        <v>43</v>
      </c>
      <c r="F247" s="14">
        <f>SUM(F210,F228)</f>
        <v>105</v>
      </c>
      <c r="G247" s="8" t="s">
        <v>43</v>
      </c>
      <c r="H247" s="9">
        <f>SUM(C247:F247)</f>
        <v>305</v>
      </c>
      <c r="I247" s="32" t="s">
        <v>43</v>
      </c>
      <c r="J247" s="9">
        <f t="shared" ref="J247:J252" si="147">SUM(H247:I247)</f>
        <v>305</v>
      </c>
      <c r="K247" s="18"/>
      <c r="L247" s="14">
        <f t="shared" ref="L247:M249" si="148">SUM(L210,L228)</f>
        <v>4237</v>
      </c>
      <c r="M247" s="14">
        <f t="shared" si="148"/>
        <v>194</v>
      </c>
      <c r="N247" s="32" t="s">
        <v>43</v>
      </c>
      <c r="O247" s="14">
        <f>SUM(O210,O228)</f>
        <v>792</v>
      </c>
      <c r="P247" s="9">
        <f>SUM(L247:O247)</f>
        <v>5223</v>
      </c>
      <c r="Q247" s="32" t="s">
        <v>43</v>
      </c>
      <c r="R247" s="9">
        <f>SUM(P247:Q247)</f>
        <v>5223</v>
      </c>
      <c r="S247" s="18"/>
    </row>
    <row r="248" spans="1:19" ht="15" x14ac:dyDescent="0.3">
      <c r="A248" s="29"/>
      <c r="B248" s="48" t="s">
        <v>81</v>
      </c>
      <c r="C248" s="14">
        <f t="shared" si="146"/>
        <v>12</v>
      </c>
      <c r="D248" s="14">
        <f t="shared" si="146"/>
        <v>0</v>
      </c>
      <c r="E248" s="32" t="s">
        <v>43</v>
      </c>
      <c r="F248" s="14">
        <f>SUM(F211,F229)</f>
        <v>2</v>
      </c>
      <c r="G248" s="8" t="s">
        <v>43</v>
      </c>
      <c r="H248" s="9">
        <f>SUM(C248:F248)</f>
        <v>14</v>
      </c>
      <c r="I248" s="32" t="s">
        <v>43</v>
      </c>
      <c r="J248" s="9">
        <f t="shared" si="147"/>
        <v>14</v>
      </c>
      <c r="K248" s="18"/>
      <c r="L248" s="14">
        <f t="shared" si="148"/>
        <v>2378</v>
      </c>
      <c r="M248" s="14">
        <f t="shared" si="148"/>
        <v>293</v>
      </c>
      <c r="N248" s="32" t="s">
        <v>43</v>
      </c>
      <c r="O248" s="14">
        <f>SUM(O211,O229)</f>
        <v>611</v>
      </c>
      <c r="P248" s="9">
        <f>SUM(L248:O248)</f>
        <v>3282</v>
      </c>
      <c r="Q248" s="32" t="s">
        <v>43</v>
      </c>
      <c r="R248" s="9">
        <f t="shared" ref="R248:R262" si="149">SUM(P248:Q248)</f>
        <v>3282</v>
      </c>
      <c r="S248" s="18"/>
    </row>
    <row r="249" spans="1:19" ht="15" x14ac:dyDescent="0.3">
      <c r="A249" s="29"/>
      <c r="B249" s="48" t="s">
        <v>44</v>
      </c>
      <c r="C249" s="14">
        <f t="shared" si="146"/>
        <v>15658</v>
      </c>
      <c r="D249" s="14">
        <f t="shared" si="146"/>
        <v>135</v>
      </c>
      <c r="E249" s="32" t="s">
        <v>43</v>
      </c>
      <c r="F249" s="14">
        <f>SUM(F212,F230)</f>
        <v>3648</v>
      </c>
      <c r="G249" s="8" t="s">
        <v>43</v>
      </c>
      <c r="H249" s="9">
        <f>SUM(C249:F249)</f>
        <v>19441</v>
      </c>
      <c r="I249" s="32" t="s">
        <v>43</v>
      </c>
      <c r="J249" s="9">
        <f t="shared" si="147"/>
        <v>19441</v>
      </c>
      <c r="K249" s="18"/>
      <c r="L249" s="14">
        <f t="shared" si="148"/>
        <v>5245</v>
      </c>
      <c r="M249" s="14">
        <f t="shared" si="148"/>
        <v>63</v>
      </c>
      <c r="N249" s="32" t="s">
        <v>43</v>
      </c>
      <c r="O249" s="14">
        <f>SUM(O212,O230)</f>
        <v>1080</v>
      </c>
      <c r="P249" s="9">
        <f>SUM(L249:O249)</f>
        <v>6388</v>
      </c>
      <c r="Q249" s="32" t="s">
        <v>43</v>
      </c>
      <c r="R249" s="9">
        <f t="shared" si="149"/>
        <v>6388</v>
      </c>
      <c r="S249" s="18"/>
    </row>
    <row r="250" spans="1:19" ht="15" x14ac:dyDescent="0.3">
      <c r="A250" s="29"/>
      <c r="B250" s="48" t="s">
        <v>696</v>
      </c>
      <c r="C250" s="32" t="s">
        <v>43</v>
      </c>
      <c r="D250" s="32" t="s">
        <v>43</v>
      </c>
      <c r="E250" s="32" t="s">
        <v>43</v>
      </c>
      <c r="F250" s="32" t="s">
        <v>43</v>
      </c>
      <c r="G250" s="8" t="s">
        <v>43</v>
      </c>
      <c r="H250" s="32" t="s">
        <v>43</v>
      </c>
      <c r="I250" s="14">
        <f>SUM(I213,I231)</f>
        <v>2809</v>
      </c>
      <c r="J250" s="9">
        <f t="shared" si="147"/>
        <v>2809</v>
      </c>
      <c r="K250" s="18"/>
      <c r="L250" s="32" t="s">
        <v>43</v>
      </c>
      <c r="M250" s="32" t="s">
        <v>43</v>
      </c>
      <c r="N250" s="32" t="s">
        <v>43</v>
      </c>
      <c r="O250" s="32" t="s">
        <v>43</v>
      </c>
      <c r="P250" s="32" t="s">
        <v>43</v>
      </c>
      <c r="Q250" s="14">
        <f>SUM(Q213,Q231)</f>
        <v>525</v>
      </c>
      <c r="R250" s="9">
        <f t="shared" si="149"/>
        <v>525</v>
      </c>
      <c r="S250" s="87"/>
    </row>
    <row r="251" spans="1:19" ht="15" x14ac:dyDescent="0.3">
      <c r="A251" s="29"/>
      <c r="B251" s="48" t="s">
        <v>72</v>
      </c>
      <c r="C251" s="32" t="s">
        <v>43</v>
      </c>
      <c r="D251" s="14">
        <f>SUM(D214,D232)</f>
        <v>48</v>
      </c>
      <c r="E251" s="14">
        <f>SUM(E214,E232)</f>
        <v>5</v>
      </c>
      <c r="F251" s="14">
        <f>SUM(F214,F232)</f>
        <v>110</v>
      </c>
      <c r="G251" s="8" t="s">
        <v>43</v>
      </c>
      <c r="H251" s="9">
        <f>SUM(C251:F251)</f>
        <v>163</v>
      </c>
      <c r="I251" s="14">
        <f>SUM(I214,I232)</f>
        <v>2797</v>
      </c>
      <c r="J251" s="9">
        <f t="shared" si="147"/>
        <v>2960</v>
      </c>
      <c r="K251" s="18"/>
      <c r="L251" s="32" t="s">
        <v>43</v>
      </c>
      <c r="M251" s="14">
        <f t="shared" ref="M251:O251" si="150">SUM(M214,M232)</f>
        <v>0</v>
      </c>
      <c r="N251" s="14">
        <f t="shared" si="150"/>
        <v>0</v>
      </c>
      <c r="O251" s="14">
        <f t="shared" si="150"/>
        <v>0</v>
      </c>
      <c r="P251" s="9">
        <f t="shared" ref="P251:P262" si="151">SUM(L251:O251)</f>
        <v>0</v>
      </c>
      <c r="Q251" s="14">
        <f>SUM(Q214,Q232)</f>
        <v>163</v>
      </c>
      <c r="R251" s="9">
        <f t="shared" si="149"/>
        <v>163</v>
      </c>
      <c r="S251" s="87"/>
    </row>
    <row r="252" spans="1:19" ht="15" x14ac:dyDescent="0.3">
      <c r="A252" s="29"/>
      <c r="B252" s="48" t="s">
        <v>53</v>
      </c>
      <c r="C252" s="14">
        <f>SUM(C215,C233)</f>
        <v>627</v>
      </c>
      <c r="D252" s="14">
        <f>SUM(D215,D233)</f>
        <v>22</v>
      </c>
      <c r="E252" s="32" t="s">
        <v>43</v>
      </c>
      <c r="F252" s="14">
        <f>SUM(F215,F233)</f>
        <v>67</v>
      </c>
      <c r="G252" s="8" t="s">
        <v>43</v>
      </c>
      <c r="H252" s="9">
        <f>SUM(C252:F252)</f>
        <v>716</v>
      </c>
      <c r="I252" s="32" t="s">
        <v>43</v>
      </c>
      <c r="J252" s="9">
        <f t="shared" si="147"/>
        <v>716</v>
      </c>
      <c r="K252" s="18"/>
      <c r="L252" s="14">
        <f t="shared" ref="L252:M254" si="152">SUM(L215,L233)</f>
        <v>614</v>
      </c>
      <c r="M252" s="14">
        <f t="shared" si="152"/>
        <v>118</v>
      </c>
      <c r="N252" s="32" t="s">
        <v>43</v>
      </c>
      <c r="O252" s="14">
        <f>SUM(O215,O233)</f>
        <v>81</v>
      </c>
      <c r="P252" s="9">
        <f t="shared" si="151"/>
        <v>813</v>
      </c>
      <c r="Q252" s="32" t="s">
        <v>43</v>
      </c>
      <c r="R252" s="9">
        <f t="shared" si="149"/>
        <v>813</v>
      </c>
      <c r="S252" s="87"/>
    </row>
    <row r="253" spans="1:19" ht="15" x14ac:dyDescent="0.3">
      <c r="A253" s="29"/>
      <c r="B253" s="48" t="s">
        <v>73</v>
      </c>
      <c r="C253" s="32" t="s">
        <v>43</v>
      </c>
      <c r="D253" s="32" t="s">
        <v>43</v>
      </c>
      <c r="E253" s="32" t="s">
        <v>43</v>
      </c>
      <c r="F253" s="32" t="s">
        <v>43</v>
      </c>
      <c r="G253" s="8" t="s">
        <v>43</v>
      </c>
      <c r="H253" s="32" t="s">
        <v>43</v>
      </c>
      <c r="I253" s="32" t="s">
        <v>43</v>
      </c>
      <c r="J253" s="32" t="s">
        <v>43</v>
      </c>
      <c r="K253" s="18"/>
      <c r="L253" s="14">
        <f t="shared" si="152"/>
        <v>57</v>
      </c>
      <c r="M253" s="14">
        <f t="shared" si="152"/>
        <v>0</v>
      </c>
      <c r="N253" s="32" t="s">
        <v>43</v>
      </c>
      <c r="O253" s="32" t="s">
        <v>43</v>
      </c>
      <c r="P253" s="9">
        <f t="shared" si="151"/>
        <v>57</v>
      </c>
      <c r="Q253" s="32" t="s">
        <v>43</v>
      </c>
      <c r="R253" s="9">
        <f t="shared" si="149"/>
        <v>57</v>
      </c>
      <c r="S253" s="87"/>
    </row>
    <row r="254" spans="1:19" ht="15" x14ac:dyDescent="0.3">
      <c r="A254" s="29"/>
      <c r="B254" s="49" t="s">
        <v>74</v>
      </c>
      <c r="C254" s="32" t="s">
        <v>43</v>
      </c>
      <c r="D254" s="32" t="s">
        <v>43</v>
      </c>
      <c r="E254" s="32" t="s">
        <v>43</v>
      </c>
      <c r="F254" s="32" t="s">
        <v>43</v>
      </c>
      <c r="G254" s="8" t="s">
        <v>43</v>
      </c>
      <c r="H254" s="32" t="s">
        <v>43</v>
      </c>
      <c r="I254" s="32" t="s">
        <v>43</v>
      </c>
      <c r="J254" s="32" t="s">
        <v>43</v>
      </c>
      <c r="K254" s="18"/>
      <c r="L254" s="14">
        <f t="shared" si="152"/>
        <v>50</v>
      </c>
      <c r="M254" s="14">
        <f t="shared" si="152"/>
        <v>0</v>
      </c>
      <c r="N254" s="32" t="s">
        <v>43</v>
      </c>
      <c r="O254" s="14">
        <f>SUM(O217,O235)</f>
        <v>0</v>
      </c>
      <c r="P254" s="9">
        <f t="shared" si="151"/>
        <v>50</v>
      </c>
      <c r="Q254" s="32" t="s">
        <v>43</v>
      </c>
      <c r="R254" s="9">
        <f t="shared" si="149"/>
        <v>50</v>
      </c>
      <c r="S254" s="87"/>
    </row>
    <row r="255" spans="1:19" ht="15" x14ac:dyDescent="0.3">
      <c r="A255" s="29"/>
      <c r="B255" s="48" t="s">
        <v>697</v>
      </c>
      <c r="C255" s="32" t="s">
        <v>43</v>
      </c>
      <c r="D255" s="32" t="s">
        <v>43</v>
      </c>
      <c r="E255" s="32" t="s">
        <v>43</v>
      </c>
      <c r="F255" s="32" t="s">
        <v>43</v>
      </c>
      <c r="G255" s="8" t="s">
        <v>43</v>
      </c>
      <c r="H255" s="32" t="s">
        <v>43</v>
      </c>
      <c r="I255" s="32" t="s">
        <v>43</v>
      </c>
      <c r="J255" s="32" t="s">
        <v>43</v>
      </c>
      <c r="K255" s="18"/>
      <c r="L255" s="32" t="s">
        <v>43</v>
      </c>
      <c r="M255" s="14">
        <f>SUM(M218,M236)</f>
        <v>37</v>
      </c>
      <c r="N255" s="14">
        <f>SUM(N218,N236)</f>
        <v>0</v>
      </c>
      <c r="O255" s="14">
        <f>SUM(O218,O236)</f>
        <v>16</v>
      </c>
      <c r="P255" s="9">
        <f t="shared" si="151"/>
        <v>53</v>
      </c>
      <c r="Q255" s="14">
        <f t="shared" ref="Q255" si="153">SUM(Q218,Q236)</f>
        <v>2019</v>
      </c>
      <c r="R255" s="9">
        <f t="shared" si="149"/>
        <v>2072</v>
      </c>
      <c r="S255" s="18"/>
    </row>
    <row r="256" spans="1:19" ht="15" x14ac:dyDescent="0.3">
      <c r="A256" s="29"/>
      <c r="B256" s="48" t="s">
        <v>82</v>
      </c>
      <c r="C256" s="32" t="s">
        <v>43</v>
      </c>
      <c r="D256" s="32" t="s">
        <v>43</v>
      </c>
      <c r="E256" s="32" t="s">
        <v>43</v>
      </c>
      <c r="F256" s="32" t="s">
        <v>43</v>
      </c>
      <c r="G256" s="8" t="s">
        <v>43</v>
      </c>
      <c r="H256" s="32" t="s">
        <v>43</v>
      </c>
      <c r="I256" s="32" t="s">
        <v>43</v>
      </c>
      <c r="J256" s="32" t="s">
        <v>43</v>
      </c>
      <c r="K256" s="18"/>
      <c r="L256" s="14">
        <f t="shared" ref="L256" si="154">SUM(L219,L237)</f>
        <v>112</v>
      </c>
      <c r="M256" s="32" t="s">
        <v>43</v>
      </c>
      <c r="N256" s="32" t="s">
        <v>43</v>
      </c>
      <c r="O256" s="32" t="s">
        <v>43</v>
      </c>
      <c r="P256" s="9">
        <f t="shared" si="151"/>
        <v>112</v>
      </c>
      <c r="Q256" s="32" t="s">
        <v>43</v>
      </c>
      <c r="R256" s="9">
        <f t="shared" si="149"/>
        <v>112</v>
      </c>
      <c r="S256" s="87"/>
    </row>
    <row r="257" spans="1:19" ht="15" x14ac:dyDescent="0.3">
      <c r="A257" s="29"/>
      <c r="B257" s="48" t="s">
        <v>54</v>
      </c>
      <c r="C257" s="43">
        <f>SUM(C238)</f>
        <v>20</v>
      </c>
      <c r="D257" s="32" t="s">
        <v>43</v>
      </c>
      <c r="E257" s="32" t="s">
        <v>43</v>
      </c>
      <c r="F257" s="32" t="s">
        <v>43</v>
      </c>
      <c r="G257" s="8" t="s">
        <v>43</v>
      </c>
      <c r="H257" s="9">
        <f>SUM(C257:F257)</f>
        <v>20</v>
      </c>
      <c r="I257" s="32" t="s">
        <v>43</v>
      </c>
      <c r="J257" s="9">
        <f t="shared" ref="J257" si="155">SUM(H257:I257)</f>
        <v>20</v>
      </c>
      <c r="K257" s="18"/>
      <c r="L257" s="43">
        <f>SUM(L238)</f>
        <v>0</v>
      </c>
      <c r="M257" s="32" t="s">
        <v>43</v>
      </c>
      <c r="N257" s="32" t="s">
        <v>43</v>
      </c>
      <c r="O257" s="32" t="s">
        <v>43</v>
      </c>
      <c r="P257" s="9">
        <f t="shared" si="151"/>
        <v>0</v>
      </c>
      <c r="Q257" s="32" t="s">
        <v>43</v>
      </c>
      <c r="R257" s="9">
        <f t="shared" ref="R257" si="156">SUM(P257:Q257)</f>
        <v>0</v>
      </c>
      <c r="S257" s="87"/>
    </row>
    <row r="258" spans="1:19" ht="15" x14ac:dyDescent="0.3">
      <c r="A258" s="29"/>
      <c r="B258" s="48" t="s">
        <v>83</v>
      </c>
      <c r="C258" s="32" t="s">
        <v>43</v>
      </c>
      <c r="D258" s="14">
        <f>SUM(D220,D239)</f>
        <v>5</v>
      </c>
      <c r="E258" s="14">
        <f>SUM(E220,E239)</f>
        <v>0</v>
      </c>
      <c r="F258" s="14">
        <f>SUM(F220,F239)</f>
        <v>8</v>
      </c>
      <c r="G258" s="8" t="s">
        <v>43</v>
      </c>
      <c r="H258" s="9">
        <f>SUM(C258:F258)</f>
        <v>13</v>
      </c>
      <c r="I258" s="32" t="s">
        <v>43</v>
      </c>
      <c r="J258" s="9">
        <f t="shared" ref="J258:J261" si="157">SUM(H258:I258)</f>
        <v>13</v>
      </c>
      <c r="K258" s="18"/>
      <c r="L258" s="32" t="s">
        <v>43</v>
      </c>
      <c r="M258" s="14">
        <f t="shared" ref="M258:O258" si="158">SUM(M220,M239)</f>
        <v>290</v>
      </c>
      <c r="N258" s="14">
        <f t="shared" si="158"/>
        <v>2</v>
      </c>
      <c r="O258" s="14">
        <f t="shared" si="158"/>
        <v>72</v>
      </c>
      <c r="P258" s="9">
        <f t="shared" si="151"/>
        <v>364</v>
      </c>
      <c r="Q258" s="32" t="s">
        <v>43</v>
      </c>
      <c r="R258" s="9">
        <f t="shared" si="149"/>
        <v>364</v>
      </c>
      <c r="S258" s="18"/>
    </row>
    <row r="259" spans="1:19" ht="15" x14ac:dyDescent="0.3">
      <c r="A259" s="29"/>
      <c r="B259" s="48" t="s">
        <v>45</v>
      </c>
      <c r="C259" s="14">
        <f>SUM(C221,C240)</f>
        <v>22</v>
      </c>
      <c r="D259" s="32" t="s">
        <v>43</v>
      </c>
      <c r="E259" s="32" t="s">
        <v>43</v>
      </c>
      <c r="F259" s="32" t="s">
        <v>43</v>
      </c>
      <c r="G259" s="8" t="s">
        <v>43</v>
      </c>
      <c r="H259" s="9">
        <f>SUM(C259:F259)</f>
        <v>22</v>
      </c>
      <c r="I259" s="32" t="s">
        <v>43</v>
      </c>
      <c r="J259" s="9">
        <f t="shared" si="157"/>
        <v>22</v>
      </c>
      <c r="K259" s="18"/>
      <c r="L259" s="14">
        <f>SUM(L221,L240)</f>
        <v>124</v>
      </c>
      <c r="M259" s="32" t="s">
        <v>43</v>
      </c>
      <c r="N259" s="32" t="s">
        <v>43</v>
      </c>
      <c r="O259" s="32" t="s">
        <v>43</v>
      </c>
      <c r="P259" s="9">
        <f t="shared" si="151"/>
        <v>124</v>
      </c>
      <c r="Q259" s="32" t="s">
        <v>43</v>
      </c>
      <c r="R259" s="9">
        <f t="shared" si="149"/>
        <v>124</v>
      </c>
      <c r="S259" s="87"/>
    </row>
    <row r="260" spans="1:19" ht="15" x14ac:dyDescent="0.3">
      <c r="A260" s="29"/>
      <c r="B260" s="48" t="s">
        <v>56</v>
      </c>
      <c r="C260" s="14">
        <f>SUM(C222,C241)</f>
        <v>27</v>
      </c>
      <c r="D260" s="32" t="s">
        <v>43</v>
      </c>
      <c r="E260" s="32" t="s">
        <v>43</v>
      </c>
      <c r="F260" s="32" t="s">
        <v>43</v>
      </c>
      <c r="G260" s="8" t="s">
        <v>43</v>
      </c>
      <c r="H260" s="9">
        <f>SUM(C260:F260)</f>
        <v>27</v>
      </c>
      <c r="I260" s="32" t="s">
        <v>43</v>
      </c>
      <c r="J260" s="9">
        <f t="shared" si="157"/>
        <v>27</v>
      </c>
      <c r="K260" s="18"/>
      <c r="L260" s="14">
        <f>SUM(L222,L241)</f>
        <v>231</v>
      </c>
      <c r="M260" s="32" t="s">
        <v>43</v>
      </c>
      <c r="N260" s="32" t="s">
        <v>43</v>
      </c>
      <c r="O260" s="32" t="s">
        <v>43</v>
      </c>
      <c r="P260" s="9">
        <f t="shared" si="151"/>
        <v>231</v>
      </c>
      <c r="Q260" s="32" t="s">
        <v>43</v>
      </c>
      <c r="R260" s="9">
        <f t="shared" si="149"/>
        <v>231</v>
      </c>
      <c r="S260" s="87"/>
    </row>
    <row r="261" spans="1:19" ht="15" x14ac:dyDescent="0.3">
      <c r="A261" s="29"/>
      <c r="B261" s="48" t="s">
        <v>693</v>
      </c>
      <c r="C261" s="32" t="s">
        <v>43</v>
      </c>
      <c r="D261" s="14">
        <f>SUM(D223,D242)</f>
        <v>398</v>
      </c>
      <c r="E261" s="14">
        <f>SUM(E223,E242)</f>
        <v>0</v>
      </c>
      <c r="F261" s="14">
        <f>SUM(F223,F242)</f>
        <v>199</v>
      </c>
      <c r="G261" s="8" t="s">
        <v>43</v>
      </c>
      <c r="H261" s="9">
        <f>SUM(C261:F261)</f>
        <v>597</v>
      </c>
      <c r="I261" s="14">
        <f>SUM(I223,I242)</f>
        <v>6184</v>
      </c>
      <c r="J261" s="9">
        <f t="shared" si="157"/>
        <v>6781</v>
      </c>
      <c r="K261" s="18"/>
      <c r="L261" s="32" t="s">
        <v>43</v>
      </c>
      <c r="M261" s="14">
        <f t="shared" ref="M261:O261" si="159">SUM(M223,M242)</f>
        <v>502</v>
      </c>
      <c r="N261" s="14">
        <f t="shared" si="159"/>
        <v>0</v>
      </c>
      <c r="O261" s="14">
        <f t="shared" si="159"/>
        <v>139</v>
      </c>
      <c r="P261" s="9">
        <f t="shared" si="151"/>
        <v>641</v>
      </c>
      <c r="Q261" s="14">
        <f t="shared" ref="Q261" si="160">SUM(Q223,Q242)</f>
        <v>5294</v>
      </c>
      <c r="R261" s="9">
        <f t="shared" si="149"/>
        <v>5935</v>
      </c>
      <c r="S261" s="87"/>
    </row>
    <row r="262" spans="1:19" ht="15" x14ac:dyDescent="0.3">
      <c r="A262" s="29"/>
      <c r="B262" s="48" t="s">
        <v>84</v>
      </c>
      <c r="C262" s="32" t="s">
        <v>43</v>
      </c>
      <c r="D262" s="32" t="s">
        <v>43</v>
      </c>
      <c r="E262" s="32" t="s">
        <v>43</v>
      </c>
      <c r="F262" s="32" t="s">
        <v>43</v>
      </c>
      <c r="G262" s="8" t="s">
        <v>43</v>
      </c>
      <c r="H262" s="32" t="s">
        <v>43</v>
      </c>
      <c r="I262" s="32" t="s">
        <v>43</v>
      </c>
      <c r="J262" s="32" t="s">
        <v>43</v>
      </c>
      <c r="K262" s="18"/>
      <c r="L262" s="14">
        <f t="shared" ref="L262" si="161">SUM(L224,L243)</f>
        <v>52</v>
      </c>
      <c r="M262" s="32" t="s">
        <v>43</v>
      </c>
      <c r="N262" s="32" t="s">
        <v>43</v>
      </c>
      <c r="O262" s="32" t="s">
        <v>43</v>
      </c>
      <c r="P262" s="9">
        <f t="shared" si="151"/>
        <v>52</v>
      </c>
      <c r="Q262" s="32" t="s">
        <v>43</v>
      </c>
      <c r="R262" s="9">
        <f t="shared" si="149"/>
        <v>52</v>
      </c>
      <c r="S262" s="87"/>
    </row>
    <row r="263" spans="1:19" ht="15.5" thickBot="1" x14ac:dyDescent="0.35">
      <c r="A263" s="29"/>
      <c r="B263" s="2" t="s">
        <v>88</v>
      </c>
      <c r="C263" s="9">
        <f>SUM(C247:C262)</f>
        <v>16544</v>
      </c>
      <c r="D263" s="9">
        <f>SUM(D247:D262)</f>
        <v>630</v>
      </c>
      <c r="E263" s="9">
        <f>SUM(E247:E262)</f>
        <v>5</v>
      </c>
      <c r="F263" s="9">
        <f>SUM(F247:F262)</f>
        <v>4139</v>
      </c>
      <c r="G263" s="9" t="s">
        <v>43</v>
      </c>
      <c r="H263" s="9">
        <f>SUM(C263:F263)</f>
        <v>21318</v>
      </c>
      <c r="I263" s="9">
        <f>SUM(I247:I262)</f>
        <v>11790</v>
      </c>
      <c r="J263" s="9">
        <f t="shared" ref="J263" si="162">SUM(H263:I263)</f>
        <v>33108</v>
      </c>
      <c r="K263" s="18"/>
      <c r="L263" s="9">
        <f t="shared" ref="L263:R263" si="163">SUM(L247:L262)</f>
        <v>13100</v>
      </c>
      <c r="M263" s="9">
        <f t="shared" si="163"/>
        <v>1497</v>
      </c>
      <c r="N263" s="9">
        <f t="shared" si="163"/>
        <v>2</v>
      </c>
      <c r="O263" s="9">
        <f t="shared" si="163"/>
        <v>2791</v>
      </c>
      <c r="P263" s="9">
        <f t="shared" si="163"/>
        <v>17390</v>
      </c>
      <c r="Q263" s="9">
        <f t="shared" si="163"/>
        <v>8001</v>
      </c>
      <c r="R263" s="9">
        <f t="shared" si="163"/>
        <v>25391</v>
      </c>
      <c r="S263" s="18"/>
    </row>
    <row r="264" spans="1:19" x14ac:dyDescent="0.25">
      <c r="A264" s="89"/>
      <c r="B264" s="89"/>
      <c r="C264" s="89"/>
      <c r="D264" s="89"/>
      <c r="E264" s="89"/>
      <c r="F264" s="89"/>
      <c r="G264" s="89"/>
      <c r="H264" s="89"/>
      <c r="I264" s="89"/>
      <c r="J264" s="89"/>
      <c r="K264" s="93"/>
      <c r="L264" s="89"/>
      <c r="M264" s="89"/>
      <c r="N264" s="89"/>
      <c r="O264" s="89"/>
      <c r="P264" s="89"/>
      <c r="Q264" s="89"/>
      <c r="R264" s="89"/>
    </row>
    <row r="265" spans="1:19" ht="17.25" customHeight="1" x14ac:dyDescent="0.3">
      <c r="A265" s="7" t="s">
        <v>89</v>
      </c>
      <c r="B265" s="6" t="s">
        <v>90</v>
      </c>
      <c r="C265" s="10"/>
      <c r="D265" s="10"/>
      <c r="E265" s="10"/>
      <c r="F265" s="10"/>
      <c r="G265" s="10"/>
      <c r="H265" s="10"/>
      <c r="I265" s="10"/>
      <c r="J265" s="10"/>
      <c r="K265" s="18"/>
      <c r="L265" s="10"/>
      <c r="M265" s="10"/>
      <c r="N265" s="10"/>
      <c r="O265" s="10"/>
      <c r="P265" s="10"/>
      <c r="Q265" s="10"/>
      <c r="R265" s="10"/>
      <c r="S265" s="87"/>
    </row>
    <row r="266" spans="1:19" ht="15" x14ac:dyDescent="0.3">
      <c r="A266" s="29"/>
      <c r="B266" s="48" t="s">
        <v>91</v>
      </c>
      <c r="C266" s="32" t="s">
        <v>43</v>
      </c>
      <c r="D266" s="14">
        <v>49</v>
      </c>
      <c r="E266" s="14">
        <v>0</v>
      </c>
      <c r="F266" s="14">
        <v>0</v>
      </c>
      <c r="G266" s="8" t="s">
        <v>43</v>
      </c>
      <c r="H266" s="9">
        <f>SUM(C266:F266)</f>
        <v>49</v>
      </c>
      <c r="I266" s="14">
        <v>727</v>
      </c>
      <c r="J266" s="9">
        <f t="shared" ref="J266:J271" si="164">SUM(H266:I266)</f>
        <v>776</v>
      </c>
      <c r="K266" s="18"/>
      <c r="L266" s="32" t="s">
        <v>43</v>
      </c>
      <c r="M266" s="14">
        <v>0</v>
      </c>
      <c r="N266" s="14">
        <v>0</v>
      </c>
      <c r="O266" s="14">
        <v>0</v>
      </c>
      <c r="P266" s="9">
        <f>SUM(L266:O266)</f>
        <v>0</v>
      </c>
      <c r="Q266" s="14">
        <v>108</v>
      </c>
      <c r="R266" s="9">
        <f>SUM(P266:Q266)</f>
        <v>108</v>
      </c>
      <c r="S266" s="18"/>
    </row>
    <row r="267" spans="1:19" ht="15" x14ac:dyDescent="0.3">
      <c r="A267" s="29"/>
      <c r="B267" s="48" t="s">
        <v>52</v>
      </c>
      <c r="C267" s="14">
        <v>2860</v>
      </c>
      <c r="D267" s="43">
        <v>69</v>
      </c>
      <c r="E267" s="32" t="s">
        <v>43</v>
      </c>
      <c r="F267" s="14">
        <v>517</v>
      </c>
      <c r="G267" s="8" t="s">
        <v>43</v>
      </c>
      <c r="H267" s="9">
        <f>SUM(C267:F267)</f>
        <v>3446</v>
      </c>
      <c r="I267" s="32" t="s">
        <v>43</v>
      </c>
      <c r="J267" s="9">
        <f t="shared" si="164"/>
        <v>3446</v>
      </c>
      <c r="K267" s="18"/>
      <c r="L267" s="43">
        <v>293</v>
      </c>
      <c r="M267" s="43">
        <v>4</v>
      </c>
      <c r="N267" s="32" t="s">
        <v>43</v>
      </c>
      <c r="O267" s="14">
        <v>62</v>
      </c>
      <c r="P267" s="9">
        <f>SUM(L267:O267)</f>
        <v>359</v>
      </c>
      <c r="Q267" s="32" t="s">
        <v>43</v>
      </c>
      <c r="R267" s="9">
        <f>SUM(P267:Q267)</f>
        <v>359</v>
      </c>
      <c r="S267" s="18"/>
    </row>
    <row r="268" spans="1:19" ht="15" x14ac:dyDescent="0.3">
      <c r="A268" s="29"/>
      <c r="B268" s="48" t="s">
        <v>92</v>
      </c>
      <c r="C268" s="14">
        <v>2715</v>
      </c>
      <c r="D268" s="14">
        <v>161</v>
      </c>
      <c r="E268" s="32" t="s">
        <v>43</v>
      </c>
      <c r="F268" s="14">
        <v>539</v>
      </c>
      <c r="G268" s="8" t="s">
        <v>43</v>
      </c>
      <c r="H268" s="9">
        <f>SUM(C268:F268)</f>
        <v>3415</v>
      </c>
      <c r="I268" s="32" t="s">
        <v>43</v>
      </c>
      <c r="J268" s="9">
        <f t="shared" si="164"/>
        <v>3415</v>
      </c>
      <c r="K268" s="18"/>
      <c r="L268" s="14">
        <v>6425</v>
      </c>
      <c r="M268" s="14">
        <v>415</v>
      </c>
      <c r="N268" s="32" t="s">
        <v>43</v>
      </c>
      <c r="O268" s="14">
        <v>1465</v>
      </c>
      <c r="P268" s="9">
        <f>SUM(L268:O268)</f>
        <v>8305</v>
      </c>
      <c r="Q268" s="32" t="s">
        <v>43</v>
      </c>
      <c r="R268" s="9">
        <f t="shared" ref="R268:R281" si="165">SUM(P268:Q268)</f>
        <v>8305</v>
      </c>
      <c r="S268" s="18"/>
    </row>
    <row r="269" spans="1:19" ht="15" x14ac:dyDescent="0.3">
      <c r="A269" s="29"/>
      <c r="B269" s="48" t="s">
        <v>696</v>
      </c>
      <c r="C269" s="32" t="s">
        <v>43</v>
      </c>
      <c r="D269" s="32" t="s">
        <v>43</v>
      </c>
      <c r="E269" s="32" t="s">
        <v>43</v>
      </c>
      <c r="F269" s="32" t="s">
        <v>43</v>
      </c>
      <c r="G269" s="8" t="s">
        <v>43</v>
      </c>
      <c r="H269" s="32" t="s">
        <v>43</v>
      </c>
      <c r="I269" s="43">
        <v>348</v>
      </c>
      <c r="J269" s="9">
        <f t="shared" si="164"/>
        <v>348</v>
      </c>
      <c r="K269" s="18"/>
      <c r="L269" s="32" t="s">
        <v>43</v>
      </c>
      <c r="M269" s="32" t="s">
        <v>43</v>
      </c>
      <c r="N269" s="32" t="s">
        <v>43</v>
      </c>
      <c r="O269" s="32" t="s">
        <v>43</v>
      </c>
      <c r="P269" s="32" t="s">
        <v>43</v>
      </c>
      <c r="Q269" s="43">
        <v>59</v>
      </c>
      <c r="R269" s="9">
        <f t="shared" si="165"/>
        <v>59</v>
      </c>
      <c r="S269" s="87"/>
    </row>
    <row r="270" spans="1:19" ht="15" x14ac:dyDescent="0.3">
      <c r="A270" s="29"/>
      <c r="B270" s="48" t="s">
        <v>93</v>
      </c>
      <c r="C270" s="43">
        <v>450</v>
      </c>
      <c r="D270" s="43">
        <v>0</v>
      </c>
      <c r="E270" s="32" t="s">
        <v>43</v>
      </c>
      <c r="F270" s="43">
        <v>118</v>
      </c>
      <c r="G270" s="8" t="s">
        <v>43</v>
      </c>
      <c r="H270" s="9">
        <f t="shared" ref="H270:H275" si="166">SUM(C270:F270)</f>
        <v>568</v>
      </c>
      <c r="I270" s="32" t="s">
        <v>43</v>
      </c>
      <c r="J270" s="9">
        <f t="shared" si="164"/>
        <v>568</v>
      </c>
      <c r="K270" s="18"/>
      <c r="L270" s="43">
        <v>13</v>
      </c>
      <c r="M270" s="43">
        <v>66</v>
      </c>
      <c r="N270" s="32" t="s">
        <v>43</v>
      </c>
      <c r="O270" s="43">
        <v>0</v>
      </c>
      <c r="P270" s="9">
        <f t="shared" ref="P270:P281" si="167">SUM(L270:O270)</f>
        <v>79</v>
      </c>
      <c r="Q270" s="32" t="s">
        <v>43</v>
      </c>
      <c r="R270" s="9">
        <f t="shared" si="165"/>
        <v>79</v>
      </c>
      <c r="S270" s="87"/>
    </row>
    <row r="271" spans="1:19" ht="15" x14ac:dyDescent="0.3">
      <c r="A271" s="29"/>
      <c r="B271" s="49" t="s">
        <v>94</v>
      </c>
      <c r="C271" s="32" t="s">
        <v>43</v>
      </c>
      <c r="D271" s="14">
        <v>0</v>
      </c>
      <c r="E271" s="14">
        <v>0</v>
      </c>
      <c r="F271" s="14">
        <v>17</v>
      </c>
      <c r="G271" s="8" t="s">
        <v>43</v>
      </c>
      <c r="H271" s="9">
        <f t="shared" si="166"/>
        <v>17</v>
      </c>
      <c r="I271" s="14">
        <v>36</v>
      </c>
      <c r="J271" s="9">
        <f t="shared" si="164"/>
        <v>53</v>
      </c>
      <c r="K271" s="18"/>
      <c r="L271" s="32" t="s">
        <v>43</v>
      </c>
      <c r="M271" s="14">
        <v>6</v>
      </c>
      <c r="N271" s="14">
        <v>0</v>
      </c>
      <c r="O271" s="14">
        <v>0</v>
      </c>
      <c r="P271" s="9">
        <f t="shared" si="167"/>
        <v>6</v>
      </c>
      <c r="Q271" s="14">
        <v>78</v>
      </c>
      <c r="R271" s="9">
        <f t="shared" si="165"/>
        <v>84</v>
      </c>
      <c r="S271" s="18"/>
    </row>
    <row r="272" spans="1:19" ht="15" x14ac:dyDescent="0.3">
      <c r="A272" s="29"/>
      <c r="B272" s="54" t="s">
        <v>95</v>
      </c>
      <c r="C272" s="14">
        <v>670</v>
      </c>
      <c r="D272" s="14">
        <v>2</v>
      </c>
      <c r="E272" s="32" t="s">
        <v>43</v>
      </c>
      <c r="F272" s="32" t="s">
        <v>43</v>
      </c>
      <c r="G272" s="8" t="s">
        <v>43</v>
      </c>
      <c r="H272" s="9">
        <f t="shared" si="166"/>
        <v>672</v>
      </c>
      <c r="I272" s="32" t="s">
        <v>43</v>
      </c>
      <c r="J272" s="9">
        <f>SUM(H272:I272)</f>
        <v>672</v>
      </c>
      <c r="K272" s="18"/>
      <c r="L272" s="14">
        <v>427</v>
      </c>
      <c r="M272" s="33">
        <v>2</v>
      </c>
      <c r="N272" s="32" t="s">
        <v>43</v>
      </c>
      <c r="O272" s="32" t="s">
        <v>43</v>
      </c>
      <c r="P272" s="9">
        <f t="shared" si="167"/>
        <v>429</v>
      </c>
      <c r="Q272" s="32" t="s">
        <v>43</v>
      </c>
      <c r="R272" s="9">
        <f t="shared" si="165"/>
        <v>429</v>
      </c>
      <c r="S272" s="87"/>
    </row>
    <row r="273" spans="1:19" ht="15" x14ac:dyDescent="0.3">
      <c r="A273" s="29"/>
      <c r="B273" s="49" t="s">
        <v>96</v>
      </c>
      <c r="C273" s="14">
        <v>305</v>
      </c>
      <c r="D273" s="14">
        <v>8</v>
      </c>
      <c r="E273" s="32" t="s">
        <v>43</v>
      </c>
      <c r="F273" s="43">
        <v>1</v>
      </c>
      <c r="G273" s="8" t="s">
        <v>43</v>
      </c>
      <c r="H273" s="9">
        <f t="shared" si="166"/>
        <v>314</v>
      </c>
      <c r="I273" s="32" t="s">
        <v>43</v>
      </c>
      <c r="J273" s="9">
        <f>SUM(H273:I273)</f>
        <v>314</v>
      </c>
      <c r="K273" s="18"/>
      <c r="L273" s="14">
        <v>67</v>
      </c>
      <c r="M273" s="33">
        <v>15</v>
      </c>
      <c r="N273" s="32" t="s">
        <v>43</v>
      </c>
      <c r="O273" s="43">
        <v>0</v>
      </c>
      <c r="P273" s="9">
        <f t="shared" si="167"/>
        <v>82</v>
      </c>
      <c r="Q273" s="32" t="s">
        <v>43</v>
      </c>
      <c r="R273" s="9">
        <f t="shared" si="165"/>
        <v>82</v>
      </c>
      <c r="S273" s="87"/>
    </row>
    <row r="274" spans="1:19" ht="15" x14ac:dyDescent="0.3">
      <c r="A274" s="29"/>
      <c r="B274" s="48" t="s">
        <v>697</v>
      </c>
      <c r="C274" s="32" t="s">
        <v>43</v>
      </c>
      <c r="D274" s="14">
        <v>0</v>
      </c>
      <c r="E274" s="14">
        <v>0</v>
      </c>
      <c r="F274" s="14">
        <v>0</v>
      </c>
      <c r="G274" s="8" t="s">
        <v>43</v>
      </c>
      <c r="H274" s="9">
        <f t="shared" si="166"/>
        <v>0</v>
      </c>
      <c r="I274" s="14">
        <v>32</v>
      </c>
      <c r="J274" s="9">
        <f>SUM(H274:I274)</f>
        <v>32</v>
      </c>
      <c r="K274" s="18"/>
      <c r="L274" s="32" t="s">
        <v>43</v>
      </c>
      <c r="M274" s="14">
        <v>35</v>
      </c>
      <c r="N274" s="14">
        <v>0</v>
      </c>
      <c r="O274" s="14">
        <v>5</v>
      </c>
      <c r="P274" s="9">
        <f t="shared" si="167"/>
        <v>40</v>
      </c>
      <c r="Q274" s="14">
        <v>1660</v>
      </c>
      <c r="R274" s="9">
        <f t="shared" si="165"/>
        <v>1700</v>
      </c>
      <c r="S274" s="18"/>
    </row>
    <row r="275" spans="1:19" ht="15" x14ac:dyDescent="0.3">
      <c r="A275" s="29"/>
      <c r="B275" s="54" t="s">
        <v>97</v>
      </c>
      <c r="C275" s="14">
        <v>99</v>
      </c>
      <c r="D275" s="32" t="s">
        <v>43</v>
      </c>
      <c r="E275" s="32" t="s">
        <v>43</v>
      </c>
      <c r="F275" s="32" t="s">
        <v>43</v>
      </c>
      <c r="G275" s="8" t="s">
        <v>43</v>
      </c>
      <c r="H275" s="9">
        <f t="shared" si="166"/>
        <v>99</v>
      </c>
      <c r="I275" s="32" t="s">
        <v>43</v>
      </c>
      <c r="J275" s="9">
        <f>SUM(H275:I275)</f>
        <v>99</v>
      </c>
      <c r="K275" s="18"/>
      <c r="L275" s="14">
        <v>80</v>
      </c>
      <c r="M275" s="32" t="s">
        <v>43</v>
      </c>
      <c r="N275" s="32" t="s">
        <v>43</v>
      </c>
      <c r="O275" s="32" t="s">
        <v>43</v>
      </c>
      <c r="P275" s="9">
        <f t="shared" si="167"/>
        <v>80</v>
      </c>
      <c r="Q275" s="32" t="s">
        <v>43</v>
      </c>
      <c r="R275" s="9">
        <f t="shared" si="165"/>
        <v>80</v>
      </c>
      <c r="S275" s="87"/>
    </row>
    <row r="276" spans="1:19" ht="15" x14ac:dyDescent="0.3">
      <c r="A276" s="29"/>
      <c r="B276" s="48" t="s">
        <v>98</v>
      </c>
      <c r="C276" s="32" t="s">
        <v>43</v>
      </c>
      <c r="D276" s="32" t="s">
        <v>43</v>
      </c>
      <c r="E276" s="32" t="s">
        <v>43</v>
      </c>
      <c r="F276" s="32" t="s">
        <v>43</v>
      </c>
      <c r="G276" s="8" t="s">
        <v>43</v>
      </c>
      <c r="H276" s="9" t="s">
        <v>43</v>
      </c>
      <c r="I276" s="32" t="s">
        <v>43</v>
      </c>
      <c r="J276" s="9" t="s">
        <v>43</v>
      </c>
      <c r="K276" s="18"/>
      <c r="L276" s="32" t="s">
        <v>43</v>
      </c>
      <c r="M276" s="32" t="s">
        <v>43</v>
      </c>
      <c r="N276" s="32" t="s">
        <v>43</v>
      </c>
      <c r="O276" s="14">
        <v>480</v>
      </c>
      <c r="P276" s="9">
        <f t="shared" si="167"/>
        <v>480</v>
      </c>
      <c r="Q276" s="32" t="s">
        <v>43</v>
      </c>
      <c r="R276" s="9">
        <f t="shared" si="165"/>
        <v>480</v>
      </c>
      <c r="S276" s="87"/>
    </row>
    <row r="277" spans="1:19" ht="15" x14ac:dyDescent="0.3">
      <c r="A277" s="29"/>
      <c r="B277" s="48" t="s">
        <v>83</v>
      </c>
      <c r="C277" s="32" t="s">
        <v>43</v>
      </c>
      <c r="D277" s="14">
        <v>39</v>
      </c>
      <c r="E277" s="14">
        <v>0</v>
      </c>
      <c r="F277" s="14">
        <v>8</v>
      </c>
      <c r="G277" s="8" t="s">
        <v>43</v>
      </c>
      <c r="H277" s="9">
        <f t="shared" ref="H277:H282" si="168">SUM(C277:F277)</f>
        <v>47</v>
      </c>
      <c r="I277" s="32" t="s">
        <v>43</v>
      </c>
      <c r="J277" s="9">
        <f t="shared" ref="J277:J282" si="169">SUM(H277:I277)</f>
        <v>47</v>
      </c>
      <c r="K277" s="18"/>
      <c r="L277" s="32" t="s">
        <v>43</v>
      </c>
      <c r="M277" s="14">
        <v>296</v>
      </c>
      <c r="N277" s="14">
        <v>0</v>
      </c>
      <c r="O277" s="14">
        <v>118</v>
      </c>
      <c r="P277" s="9">
        <f t="shared" si="167"/>
        <v>414</v>
      </c>
      <c r="Q277" s="32" t="s">
        <v>43</v>
      </c>
      <c r="R277" s="9">
        <f t="shared" si="165"/>
        <v>414</v>
      </c>
      <c r="S277" s="18"/>
    </row>
    <row r="278" spans="1:19" ht="15" x14ac:dyDescent="0.3">
      <c r="A278" s="29"/>
      <c r="B278" s="48" t="s">
        <v>99</v>
      </c>
      <c r="C278" s="32" t="s">
        <v>43</v>
      </c>
      <c r="D278" s="14">
        <v>370</v>
      </c>
      <c r="E278" s="43">
        <v>0</v>
      </c>
      <c r="F278" s="14">
        <v>42</v>
      </c>
      <c r="G278" s="8" t="s">
        <v>43</v>
      </c>
      <c r="H278" s="9">
        <f t="shared" si="168"/>
        <v>412</v>
      </c>
      <c r="I278" s="14">
        <v>2083</v>
      </c>
      <c r="J278" s="9">
        <f t="shared" si="169"/>
        <v>2495</v>
      </c>
      <c r="K278" s="18"/>
      <c r="L278" s="32" t="s">
        <v>43</v>
      </c>
      <c r="M278" s="14">
        <v>26</v>
      </c>
      <c r="N278" s="43">
        <v>0</v>
      </c>
      <c r="O278" s="14">
        <v>11</v>
      </c>
      <c r="P278" s="9">
        <f t="shared" si="167"/>
        <v>37</v>
      </c>
      <c r="Q278" s="14">
        <v>1777</v>
      </c>
      <c r="R278" s="9">
        <f t="shared" si="165"/>
        <v>1814</v>
      </c>
      <c r="S278" s="18"/>
    </row>
    <row r="279" spans="1:19" ht="15" x14ac:dyDescent="0.3">
      <c r="A279" s="29"/>
      <c r="B279" s="48" t="s">
        <v>100</v>
      </c>
      <c r="C279" s="43">
        <v>54</v>
      </c>
      <c r="D279" s="32" t="s">
        <v>43</v>
      </c>
      <c r="E279" s="32" t="s">
        <v>43</v>
      </c>
      <c r="F279" s="32" t="s">
        <v>43</v>
      </c>
      <c r="G279" s="8" t="s">
        <v>43</v>
      </c>
      <c r="H279" s="9">
        <f t="shared" si="168"/>
        <v>54</v>
      </c>
      <c r="I279" s="32" t="s">
        <v>43</v>
      </c>
      <c r="J279" s="9">
        <f t="shared" si="169"/>
        <v>54</v>
      </c>
      <c r="K279" s="18"/>
      <c r="L279" s="43">
        <v>11</v>
      </c>
      <c r="M279" s="32" t="s">
        <v>43</v>
      </c>
      <c r="N279" s="32" t="s">
        <v>43</v>
      </c>
      <c r="O279" s="32" t="s">
        <v>43</v>
      </c>
      <c r="P279" s="9">
        <f t="shared" si="167"/>
        <v>11</v>
      </c>
      <c r="Q279" s="32" t="s">
        <v>43</v>
      </c>
      <c r="R279" s="9">
        <f t="shared" si="165"/>
        <v>11</v>
      </c>
      <c r="S279" s="87"/>
    </row>
    <row r="280" spans="1:19" ht="15" x14ac:dyDescent="0.3">
      <c r="A280" s="29"/>
      <c r="B280" s="48" t="s">
        <v>101</v>
      </c>
      <c r="C280" s="33">
        <v>227</v>
      </c>
      <c r="D280" s="32" t="s">
        <v>43</v>
      </c>
      <c r="E280" s="32" t="s">
        <v>43</v>
      </c>
      <c r="F280" s="32" t="s">
        <v>43</v>
      </c>
      <c r="G280" s="8" t="s">
        <v>43</v>
      </c>
      <c r="H280" s="9">
        <f t="shared" si="168"/>
        <v>227</v>
      </c>
      <c r="I280" s="32" t="s">
        <v>43</v>
      </c>
      <c r="J280" s="9">
        <f t="shared" si="169"/>
        <v>227</v>
      </c>
      <c r="K280" s="18"/>
      <c r="L280" s="33">
        <v>88</v>
      </c>
      <c r="M280" s="32" t="s">
        <v>43</v>
      </c>
      <c r="N280" s="32" t="s">
        <v>43</v>
      </c>
      <c r="O280" s="32" t="s">
        <v>43</v>
      </c>
      <c r="P280" s="9">
        <f t="shared" si="167"/>
        <v>88</v>
      </c>
      <c r="Q280" s="32" t="s">
        <v>43</v>
      </c>
      <c r="R280" s="9">
        <f t="shared" si="165"/>
        <v>88</v>
      </c>
      <c r="S280" s="87"/>
    </row>
    <row r="281" spans="1:19" ht="15" x14ac:dyDescent="0.3">
      <c r="A281" s="29"/>
      <c r="B281" s="54" t="s">
        <v>102</v>
      </c>
      <c r="C281" s="14">
        <v>107</v>
      </c>
      <c r="D281" s="32" t="s">
        <v>43</v>
      </c>
      <c r="E281" s="32" t="s">
        <v>43</v>
      </c>
      <c r="F281" s="32" t="s">
        <v>43</v>
      </c>
      <c r="G281" s="8" t="s">
        <v>43</v>
      </c>
      <c r="H281" s="9">
        <f t="shared" si="168"/>
        <v>107</v>
      </c>
      <c r="I281" s="32" t="s">
        <v>43</v>
      </c>
      <c r="J281" s="9">
        <f t="shared" si="169"/>
        <v>107</v>
      </c>
      <c r="K281" s="18"/>
      <c r="L281" s="14">
        <v>43</v>
      </c>
      <c r="M281" s="32" t="s">
        <v>43</v>
      </c>
      <c r="N281" s="32" t="s">
        <v>43</v>
      </c>
      <c r="O281" s="32" t="s">
        <v>43</v>
      </c>
      <c r="P281" s="9">
        <f t="shared" si="167"/>
        <v>43</v>
      </c>
      <c r="Q281" s="32" t="s">
        <v>43</v>
      </c>
      <c r="R281" s="9">
        <f t="shared" si="165"/>
        <v>43</v>
      </c>
      <c r="S281" s="87"/>
    </row>
    <row r="282" spans="1:19" ht="15" x14ac:dyDescent="0.3">
      <c r="A282" s="29"/>
      <c r="B282" s="2" t="s">
        <v>103</v>
      </c>
      <c r="C282" s="9">
        <f>SUM(C266:C281)</f>
        <v>7487</v>
      </c>
      <c r="D282" s="9">
        <f>SUM(D266:D281)</f>
        <v>698</v>
      </c>
      <c r="E282" s="9">
        <f>SUM(E266:E281)</f>
        <v>0</v>
      </c>
      <c r="F282" s="9">
        <f>SUM(F266:F281)</f>
        <v>1242</v>
      </c>
      <c r="G282" s="8" t="s">
        <v>43</v>
      </c>
      <c r="H282" s="9">
        <f t="shared" si="168"/>
        <v>9427</v>
      </c>
      <c r="I282" s="9">
        <f>SUM(I266:I281)</f>
        <v>3226</v>
      </c>
      <c r="J282" s="9">
        <f t="shared" si="169"/>
        <v>12653</v>
      </c>
      <c r="K282" s="18"/>
      <c r="L282" s="9">
        <f t="shared" ref="L282:R282" si="170">SUM(L266:L281)</f>
        <v>7447</v>
      </c>
      <c r="M282" s="9">
        <f t="shared" si="170"/>
        <v>865</v>
      </c>
      <c r="N282" s="9">
        <f t="shared" si="170"/>
        <v>0</v>
      </c>
      <c r="O282" s="9">
        <f t="shared" si="170"/>
        <v>2141</v>
      </c>
      <c r="P282" s="9">
        <f t="shared" si="170"/>
        <v>10453</v>
      </c>
      <c r="Q282" s="9">
        <f t="shared" si="170"/>
        <v>3682</v>
      </c>
      <c r="R282" s="9">
        <f t="shared" si="170"/>
        <v>14135</v>
      </c>
      <c r="S282" s="18"/>
    </row>
    <row r="283" spans="1:19" ht="15" x14ac:dyDescent="0.3">
      <c r="A283" s="29"/>
      <c r="B283" s="2"/>
      <c r="C283" s="9"/>
      <c r="D283" s="9"/>
      <c r="E283" s="9"/>
      <c r="F283" s="9"/>
      <c r="G283" s="9"/>
      <c r="H283" s="9"/>
      <c r="I283" s="9"/>
      <c r="J283" s="9"/>
      <c r="K283" s="38"/>
      <c r="L283" s="9"/>
      <c r="M283" s="9"/>
      <c r="N283" s="9"/>
      <c r="O283" s="9"/>
      <c r="P283" s="9"/>
      <c r="Q283" s="9"/>
      <c r="R283" s="9"/>
      <c r="S283" s="87"/>
    </row>
    <row r="284" spans="1:19" ht="17.25" customHeight="1" x14ac:dyDescent="0.3">
      <c r="A284" s="7"/>
      <c r="B284" s="6" t="s">
        <v>104</v>
      </c>
      <c r="C284" s="10"/>
      <c r="D284" s="10"/>
      <c r="E284" s="10"/>
      <c r="F284" s="10"/>
      <c r="G284" s="10"/>
      <c r="H284" s="10"/>
      <c r="I284" s="10"/>
      <c r="J284" s="10"/>
      <c r="K284" s="18"/>
      <c r="L284" s="10"/>
      <c r="M284" s="10"/>
      <c r="N284" s="10"/>
      <c r="O284" s="10"/>
      <c r="P284" s="10"/>
      <c r="Q284" s="10"/>
      <c r="R284" s="10"/>
    </row>
    <row r="285" spans="1:19" ht="15" x14ac:dyDescent="0.3">
      <c r="A285" s="11"/>
      <c r="B285" s="48" t="s">
        <v>91</v>
      </c>
      <c r="C285" s="32" t="s">
        <v>43</v>
      </c>
      <c r="D285" s="14">
        <v>50</v>
      </c>
      <c r="E285" s="14">
        <v>21</v>
      </c>
      <c r="F285" s="14">
        <v>0</v>
      </c>
      <c r="G285" s="8" t="s">
        <v>43</v>
      </c>
      <c r="H285" s="9">
        <f>SUM(C285:F285)</f>
        <v>71</v>
      </c>
      <c r="I285" s="14">
        <v>616</v>
      </c>
      <c r="J285" s="9">
        <f t="shared" ref="J285:J292" si="171">SUM(H285:I285)</f>
        <v>687</v>
      </c>
      <c r="K285" s="18"/>
      <c r="L285" s="32" t="s">
        <v>43</v>
      </c>
      <c r="M285" s="14">
        <v>8</v>
      </c>
      <c r="N285" s="14">
        <v>0</v>
      </c>
      <c r="O285" s="14">
        <v>5</v>
      </c>
      <c r="P285" s="9">
        <f>SUM(L285:O285)</f>
        <v>13</v>
      </c>
      <c r="Q285" s="14">
        <v>246</v>
      </c>
      <c r="R285" s="9">
        <f>SUM(P285:Q285)</f>
        <v>259</v>
      </c>
    </row>
    <row r="286" spans="1:19" ht="15" x14ac:dyDescent="0.3">
      <c r="A286" s="11"/>
      <c r="B286" s="48" t="s">
        <v>52</v>
      </c>
      <c r="C286" s="14">
        <v>5994</v>
      </c>
      <c r="D286" s="43">
        <v>133</v>
      </c>
      <c r="E286" s="32" t="s">
        <v>43</v>
      </c>
      <c r="F286" s="14">
        <v>821</v>
      </c>
      <c r="G286" s="8" t="s">
        <v>43</v>
      </c>
      <c r="H286" s="9">
        <f>SUM(C286:F286)</f>
        <v>6948</v>
      </c>
      <c r="I286" s="32" t="s">
        <v>43</v>
      </c>
      <c r="J286" s="9">
        <f t="shared" si="171"/>
        <v>6948</v>
      </c>
      <c r="K286" s="18"/>
      <c r="L286" s="14">
        <v>1396</v>
      </c>
      <c r="M286" s="43">
        <v>72</v>
      </c>
      <c r="N286" s="32" t="s">
        <v>43</v>
      </c>
      <c r="O286" s="14">
        <v>239</v>
      </c>
      <c r="P286" s="9">
        <f>SUM(L286:O286)</f>
        <v>1707</v>
      </c>
      <c r="Q286" s="32" t="s">
        <v>43</v>
      </c>
      <c r="R286" s="9">
        <f>SUM(P286:Q286)</f>
        <v>1707</v>
      </c>
      <c r="S286" s="72"/>
    </row>
    <row r="287" spans="1:19" ht="15" x14ac:dyDescent="0.3">
      <c r="A287" s="11"/>
      <c r="B287" s="48" t="s">
        <v>92</v>
      </c>
      <c r="C287" s="14">
        <f>1503</f>
        <v>1503</v>
      </c>
      <c r="D287" s="14">
        <v>172</v>
      </c>
      <c r="E287" s="32" t="s">
        <v>43</v>
      </c>
      <c r="F287" s="14">
        <f>394</f>
        <v>394</v>
      </c>
      <c r="G287" s="8" t="s">
        <v>43</v>
      </c>
      <c r="H287" s="9">
        <f>SUM(C287:F287)</f>
        <v>2069</v>
      </c>
      <c r="I287" s="32" t="s">
        <v>43</v>
      </c>
      <c r="J287" s="9">
        <f t="shared" si="171"/>
        <v>2069</v>
      </c>
      <c r="K287" s="18"/>
      <c r="L287" s="14">
        <v>18935</v>
      </c>
      <c r="M287" s="14">
        <v>1275</v>
      </c>
      <c r="N287" s="32" t="s">
        <v>43</v>
      </c>
      <c r="O287" s="14">
        <v>4072</v>
      </c>
      <c r="P287" s="9">
        <f>SUM(L287:O287)</f>
        <v>24282</v>
      </c>
      <c r="Q287" s="32" t="s">
        <v>43</v>
      </c>
      <c r="R287" s="9">
        <f t="shared" ref="R287:R296" si="172">SUM(P287:Q287)</f>
        <v>24282</v>
      </c>
      <c r="S287" s="72"/>
    </row>
    <row r="288" spans="1:19" ht="15" x14ac:dyDescent="0.3">
      <c r="A288" s="11"/>
      <c r="B288" s="48" t="s">
        <v>105</v>
      </c>
      <c r="C288" s="14">
        <v>4983</v>
      </c>
      <c r="D288" s="14">
        <v>0</v>
      </c>
      <c r="E288" s="32" t="s">
        <v>43</v>
      </c>
      <c r="F288" s="14">
        <v>781</v>
      </c>
      <c r="G288" s="8" t="s">
        <v>43</v>
      </c>
      <c r="H288" s="9">
        <f>SUM(C288:F288)</f>
        <v>5764</v>
      </c>
      <c r="I288" s="32" t="s">
        <v>43</v>
      </c>
      <c r="J288" s="9">
        <f t="shared" si="171"/>
        <v>5764</v>
      </c>
      <c r="K288" s="18"/>
      <c r="L288" s="14">
        <v>0</v>
      </c>
      <c r="M288" s="14">
        <v>0</v>
      </c>
      <c r="N288" s="32" t="s">
        <v>43</v>
      </c>
      <c r="O288" s="14">
        <v>0</v>
      </c>
      <c r="P288" s="9">
        <f>SUM(L288:O288)</f>
        <v>0</v>
      </c>
      <c r="Q288" s="32" t="s">
        <v>43</v>
      </c>
      <c r="R288" s="9">
        <f t="shared" si="172"/>
        <v>0</v>
      </c>
      <c r="S288" s="72"/>
    </row>
    <row r="289" spans="1:19" ht="15" x14ac:dyDescent="0.3">
      <c r="A289" s="11"/>
      <c r="B289" s="48" t="s">
        <v>696</v>
      </c>
      <c r="C289" s="32" t="s">
        <v>43</v>
      </c>
      <c r="D289" s="32" t="s">
        <v>43</v>
      </c>
      <c r="E289" s="32" t="s">
        <v>43</v>
      </c>
      <c r="F289" s="32" t="s">
        <v>43</v>
      </c>
      <c r="G289" s="8" t="s">
        <v>43</v>
      </c>
      <c r="H289" s="32" t="s">
        <v>43</v>
      </c>
      <c r="I289" s="70">
        <v>1880</v>
      </c>
      <c r="J289" s="9">
        <f>SUM(H289:I289)</f>
        <v>1880</v>
      </c>
      <c r="K289" s="18"/>
      <c r="L289" s="32" t="s">
        <v>43</v>
      </c>
      <c r="M289" s="32" t="s">
        <v>43</v>
      </c>
      <c r="N289" s="32" t="s">
        <v>43</v>
      </c>
      <c r="O289" s="32" t="s">
        <v>43</v>
      </c>
      <c r="P289" s="32" t="s">
        <v>43</v>
      </c>
      <c r="Q289" s="43">
        <v>84</v>
      </c>
      <c r="R289" s="9">
        <f>SUM(P289:Q289)</f>
        <v>84</v>
      </c>
      <c r="S289" s="72"/>
    </row>
    <row r="290" spans="1:19" ht="15" x14ac:dyDescent="0.3">
      <c r="A290" s="11"/>
      <c r="B290" s="48" t="s">
        <v>72</v>
      </c>
      <c r="C290" s="32" t="s">
        <v>43</v>
      </c>
      <c r="D290" s="43">
        <v>0</v>
      </c>
      <c r="E290" s="43">
        <v>0</v>
      </c>
      <c r="F290" s="43">
        <v>0</v>
      </c>
      <c r="G290" s="8" t="s">
        <v>43</v>
      </c>
      <c r="H290" s="9">
        <f t="shared" ref="H290:H296" si="173">SUM(C290:F290)</f>
        <v>0</v>
      </c>
      <c r="I290" s="43">
        <v>22</v>
      </c>
      <c r="J290" s="9">
        <f>SUM(H290:I290)</f>
        <v>22</v>
      </c>
      <c r="K290" s="18"/>
      <c r="L290" s="32" t="s">
        <v>43</v>
      </c>
      <c r="M290" s="43">
        <v>0</v>
      </c>
      <c r="N290" s="43">
        <v>0</v>
      </c>
      <c r="O290" s="43">
        <v>0</v>
      </c>
      <c r="P290" s="9">
        <f t="shared" ref="P290:P302" si="174">SUM(L290:O290)</f>
        <v>0</v>
      </c>
      <c r="Q290" s="43">
        <v>0</v>
      </c>
      <c r="R290" s="9">
        <f>SUM(P290:Q290)</f>
        <v>0</v>
      </c>
      <c r="S290" s="72"/>
    </row>
    <row r="291" spans="1:19" ht="15" x14ac:dyDescent="0.3">
      <c r="A291" s="11"/>
      <c r="B291" s="48" t="s">
        <v>93</v>
      </c>
      <c r="C291" s="43">
        <v>476</v>
      </c>
      <c r="D291" s="43">
        <v>160</v>
      </c>
      <c r="E291" s="32" t="s">
        <v>43</v>
      </c>
      <c r="F291" s="43">
        <v>34</v>
      </c>
      <c r="G291" s="8" t="s">
        <v>43</v>
      </c>
      <c r="H291" s="9">
        <f t="shared" si="173"/>
        <v>670</v>
      </c>
      <c r="I291" s="32" t="s">
        <v>43</v>
      </c>
      <c r="J291" s="9">
        <f t="shared" si="171"/>
        <v>670</v>
      </c>
      <c r="K291" s="18"/>
      <c r="L291" s="43">
        <v>327</v>
      </c>
      <c r="M291" s="43">
        <v>0</v>
      </c>
      <c r="N291" s="32" t="s">
        <v>43</v>
      </c>
      <c r="O291" s="43">
        <v>20</v>
      </c>
      <c r="P291" s="9">
        <f t="shared" si="174"/>
        <v>347</v>
      </c>
      <c r="Q291" s="32" t="s">
        <v>43</v>
      </c>
      <c r="R291" s="9">
        <f t="shared" si="172"/>
        <v>347</v>
      </c>
      <c r="S291" s="72"/>
    </row>
    <row r="292" spans="1:19" ht="15" x14ac:dyDescent="0.3">
      <c r="A292" s="11"/>
      <c r="B292" s="49" t="s">
        <v>94</v>
      </c>
      <c r="C292" s="32" t="s">
        <v>43</v>
      </c>
      <c r="D292" s="14">
        <v>2</v>
      </c>
      <c r="E292" s="14">
        <v>0</v>
      </c>
      <c r="F292" s="14">
        <v>0</v>
      </c>
      <c r="G292" s="8" t="s">
        <v>43</v>
      </c>
      <c r="H292" s="9">
        <f t="shared" si="173"/>
        <v>2</v>
      </c>
      <c r="I292" s="14">
        <v>716</v>
      </c>
      <c r="J292" s="9">
        <f t="shared" si="171"/>
        <v>718</v>
      </c>
      <c r="K292" s="18"/>
      <c r="L292" s="32" t="s">
        <v>43</v>
      </c>
      <c r="M292" s="14">
        <v>2</v>
      </c>
      <c r="N292" s="14">
        <v>0</v>
      </c>
      <c r="O292" s="14">
        <v>17</v>
      </c>
      <c r="P292" s="9">
        <f t="shared" si="174"/>
        <v>19</v>
      </c>
      <c r="Q292" s="14">
        <v>79</v>
      </c>
      <c r="R292" s="9">
        <f t="shared" si="172"/>
        <v>98</v>
      </c>
      <c r="S292" s="72"/>
    </row>
    <row r="293" spans="1:19" ht="15" x14ac:dyDescent="0.3">
      <c r="A293" s="11"/>
      <c r="B293" s="54" t="s">
        <v>95</v>
      </c>
      <c r="C293" s="14">
        <v>664</v>
      </c>
      <c r="D293" s="14">
        <v>0</v>
      </c>
      <c r="E293" s="32" t="s">
        <v>43</v>
      </c>
      <c r="F293" s="32" t="s">
        <v>43</v>
      </c>
      <c r="G293" s="8" t="s">
        <v>43</v>
      </c>
      <c r="H293" s="9">
        <f t="shared" si="173"/>
        <v>664</v>
      </c>
      <c r="I293" s="32" t="s">
        <v>43</v>
      </c>
      <c r="J293" s="9">
        <f>SUM(H293:I293)</f>
        <v>664</v>
      </c>
      <c r="K293" s="18"/>
      <c r="L293" s="14">
        <v>1091</v>
      </c>
      <c r="M293" s="33">
        <v>0</v>
      </c>
      <c r="N293" s="32" t="s">
        <v>43</v>
      </c>
      <c r="O293" s="32" t="s">
        <v>43</v>
      </c>
      <c r="P293" s="9">
        <f t="shared" si="174"/>
        <v>1091</v>
      </c>
      <c r="Q293" s="32" t="s">
        <v>43</v>
      </c>
      <c r="R293" s="9">
        <f t="shared" si="172"/>
        <v>1091</v>
      </c>
      <c r="S293" s="72"/>
    </row>
    <row r="294" spans="1:19" ht="15" x14ac:dyDescent="0.3">
      <c r="A294" s="11"/>
      <c r="B294" s="49" t="s">
        <v>96</v>
      </c>
      <c r="C294" s="14">
        <v>339</v>
      </c>
      <c r="D294" s="14">
        <v>3</v>
      </c>
      <c r="E294" s="32" t="s">
        <v>43</v>
      </c>
      <c r="F294" s="43">
        <v>0</v>
      </c>
      <c r="G294" s="8" t="s">
        <v>43</v>
      </c>
      <c r="H294" s="9">
        <f t="shared" si="173"/>
        <v>342</v>
      </c>
      <c r="I294" s="32" t="s">
        <v>43</v>
      </c>
      <c r="J294" s="9">
        <f>SUM(H294:I294)</f>
        <v>342</v>
      </c>
      <c r="K294" s="18"/>
      <c r="L294" s="14">
        <v>626</v>
      </c>
      <c r="M294" s="33">
        <v>4</v>
      </c>
      <c r="N294" s="32" t="s">
        <v>43</v>
      </c>
      <c r="O294" s="43">
        <v>1</v>
      </c>
      <c r="P294" s="9">
        <f t="shared" si="174"/>
        <v>631</v>
      </c>
      <c r="Q294" s="32" t="s">
        <v>43</v>
      </c>
      <c r="R294" s="9">
        <f t="shared" si="172"/>
        <v>631</v>
      </c>
      <c r="S294" s="72"/>
    </row>
    <row r="295" spans="1:19" ht="15" x14ac:dyDescent="0.3">
      <c r="A295" s="11"/>
      <c r="B295" s="48" t="s">
        <v>697</v>
      </c>
      <c r="C295" s="32" t="s">
        <v>43</v>
      </c>
      <c r="D295" s="14">
        <v>0</v>
      </c>
      <c r="E295" s="14">
        <v>0</v>
      </c>
      <c r="F295" s="14">
        <v>0</v>
      </c>
      <c r="G295" s="8" t="s">
        <v>43</v>
      </c>
      <c r="H295" s="9">
        <f t="shared" si="173"/>
        <v>0</v>
      </c>
      <c r="I295" s="14">
        <v>21</v>
      </c>
      <c r="J295" s="9">
        <f>SUM(H295:I295)</f>
        <v>21</v>
      </c>
      <c r="K295" s="18"/>
      <c r="L295" s="32" t="s">
        <v>43</v>
      </c>
      <c r="M295" s="14">
        <v>46</v>
      </c>
      <c r="N295" s="14">
        <v>14</v>
      </c>
      <c r="O295" s="14">
        <v>9</v>
      </c>
      <c r="P295" s="9">
        <f t="shared" si="174"/>
        <v>69</v>
      </c>
      <c r="Q295" s="14">
        <v>2915</v>
      </c>
      <c r="R295" s="9">
        <f t="shared" si="172"/>
        <v>2984</v>
      </c>
      <c r="S295" s="72"/>
    </row>
    <row r="296" spans="1:19" ht="15" x14ac:dyDescent="0.3">
      <c r="A296" s="11"/>
      <c r="B296" s="48" t="s">
        <v>108</v>
      </c>
      <c r="C296" s="14">
        <v>40</v>
      </c>
      <c r="D296" s="32" t="s">
        <v>43</v>
      </c>
      <c r="E296" s="32" t="s">
        <v>43</v>
      </c>
      <c r="F296" s="32" t="s">
        <v>43</v>
      </c>
      <c r="G296" s="8" t="s">
        <v>43</v>
      </c>
      <c r="H296" s="9">
        <f t="shared" si="173"/>
        <v>40</v>
      </c>
      <c r="I296" s="32" t="s">
        <v>43</v>
      </c>
      <c r="J296" s="9">
        <f>SUM(H296:I296)</f>
        <v>40</v>
      </c>
      <c r="K296" s="18"/>
      <c r="L296" s="14">
        <v>339</v>
      </c>
      <c r="M296" s="32" t="s">
        <v>43</v>
      </c>
      <c r="N296" s="32" t="s">
        <v>43</v>
      </c>
      <c r="O296" s="32" t="s">
        <v>43</v>
      </c>
      <c r="P296" s="9">
        <f t="shared" si="174"/>
        <v>339</v>
      </c>
      <c r="Q296" s="32" t="s">
        <v>43</v>
      </c>
      <c r="R296" s="9">
        <f t="shared" si="172"/>
        <v>339</v>
      </c>
      <c r="S296" s="72"/>
    </row>
    <row r="297" spans="1:19" ht="15" x14ac:dyDescent="0.3">
      <c r="A297" s="11"/>
      <c r="B297" s="48" t="s">
        <v>98</v>
      </c>
      <c r="C297" s="32" t="s">
        <v>43</v>
      </c>
      <c r="D297" s="32" t="s">
        <v>43</v>
      </c>
      <c r="E297" s="32" t="s">
        <v>43</v>
      </c>
      <c r="F297" s="32" t="s">
        <v>43</v>
      </c>
      <c r="G297" s="8" t="s">
        <v>43</v>
      </c>
      <c r="H297" s="9" t="s">
        <v>43</v>
      </c>
      <c r="I297" s="32" t="s">
        <v>43</v>
      </c>
      <c r="J297" s="9" t="s">
        <v>43</v>
      </c>
      <c r="K297" s="18"/>
      <c r="L297" s="32" t="s">
        <v>43</v>
      </c>
      <c r="M297" s="32" t="s">
        <v>43</v>
      </c>
      <c r="N297" s="32" t="s">
        <v>43</v>
      </c>
      <c r="O297" s="14">
        <v>164</v>
      </c>
      <c r="P297" s="9">
        <f t="shared" si="174"/>
        <v>164</v>
      </c>
      <c r="Q297" s="32" t="s">
        <v>43</v>
      </c>
      <c r="R297" s="9">
        <f t="shared" ref="R297:R302" si="175">SUM(P297:Q297)</f>
        <v>164</v>
      </c>
      <c r="S297" s="72"/>
    </row>
    <row r="298" spans="1:19" ht="15" x14ac:dyDescent="0.3">
      <c r="A298" s="11"/>
      <c r="B298" s="48" t="s">
        <v>83</v>
      </c>
      <c r="C298" s="32" t="s">
        <v>43</v>
      </c>
      <c r="D298" s="14">
        <v>19</v>
      </c>
      <c r="E298" s="14">
        <v>0</v>
      </c>
      <c r="F298" s="14">
        <v>19</v>
      </c>
      <c r="G298" s="8" t="s">
        <v>43</v>
      </c>
      <c r="H298" s="9">
        <f t="shared" ref="H298:H303" si="176">SUM(C298:F298)</f>
        <v>38</v>
      </c>
      <c r="I298" s="32" t="s">
        <v>43</v>
      </c>
      <c r="J298" s="9">
        <f t="shared" ref="J298:J303" si="177">SUM(H298:I298)</f>
        <v>38</v>
      </c>
      <c r="K298" s="18"/>
      <c r="L298" s="32" t="s">
        <v>43</v>
      </c>
      <c r="M298" s="14">
        <v>576</v>
      </c>
      <c r="N298" s="14">
        <v>4</v>
      </c>
      <c r="O298" s="14">
        <v>294</v>
      </c>
      <c r="P298" s="9">
        <f t="shared" si="174"/>
        <v>874</v>
      </c>
      <c r="Q298" s="32" t="s">
        <v>43</v>
      </c>
      <c r="R298" s="9">
        <f t="shared" si="175"/>
        <v>874</v>
      </c>
      <c r="S298" s="72"/>
    </row>
    <row r="299" spans="1:19" ht="15" x14ac:dyDescent="0.3">
      <c r="A299" s="11"/>
      <c r="B299" s="48" t="s">
        <v>99</v>
      </c>
      <c r="C299" s="32" t="s">
        <v>43</v>
      </c>
      <c r="D299" s="14">
        <v>8</v>
      </c>
      <c r="E299" s="43">
        <v>0</v>
      </c>
      <c r="F299" s="14">
        <v>22</v>
      </c>
      <c r="G299" s="8" t="s">
        <v>43</v>
      </c>
      <c r="H299" s="9">
        <f t="shared" si="176"/>
        <v>30</v>
      </c>
      <c r="I299" s="14">
        <v>2421</v>
      </c>
      <c r="J299" s="9">
        <f t="shared" si="177"/>
        <v>2451</v>
      </c>
      <c r="K299" s="18"/>
      <c r="L299" s="32" t="s">
        <v>43</v>
      </c>
      <c r="M299" s="14">
        <v>141</v>
      </c>
      <c r="N299" s="43">
        <v>0</v>
      </c>
      <c r="O299" s="14">
        <v>61</v>
      </c>
      <c r="P299" s="9">
        <f t="shared" si="174"/>
        <v>202</v>
      </c>
      <c r="Q299" s="14">
        <v>2894</v>
      </c>
      <c r="R299" s="9">
        <f t="shared" si="175"/>
        <v>3096</v>
      </c>
      <c r="S299" s="72"/>
    </row>
    <row r="300" spans="1:19" ht="15" x14ac:dyDescent="0.3">
      <c r="A300" s="11"/>
      <c r="B300" s="48" t="s">
        <v>45</v>
      </c>
      <c r="C300" s="43">
        <v>116</v>
      </c>
      <c r="D300" s="32" t="s">
        <v>43</v>
      </c>
      <c r="E300" s="32" t="s">
        <v>43</v>
      </c>
      <c r="F300" s="32" t="s">
        <v>43</v>
      </c>
      <c r="G300" s="8" t="s">
        <v>43</v>
      </c>
      <c r="H300" s="9">
        <f t="shared" si="176"/>
        <v>116</v>
      </c>
      <c r="I300" s="32" t="s">
        <v>43</v>
      </c>
      <c r="J300" s="9">
        <f t="shared" si="177"/>
        <v>116</v>
      </c>
      <c r="K300" s="18"/>
      <c r="L300" s="43">
        <v>85</v>
      </c>
      <c r="M300" s="32" t="s">
        <v>43</v>
      </c>
      <c r="N300" s="32" t="s">
        <v>43</v>
      </c>
      <c r="O300" s="32" t="s">
        <v>43</v>
      </c>
      <c r="P300" s="9">
        <f t="shared" si="174"/>
        <v>85</v>
      </c>
      <c r="Q300" s="32" t="s">
        <v>43</v>
      </c>
      <c r="R300" s="9">
        <f t="shared" si="175"/>
        <v>85</v>
      </c>
      <c r="S300" s="72"/>
    </row>
    <row r="301" spans="1:19" ht="15" x14ac:dyDescent="0.3">
      <c r="A301" s="11"/>
      <c r="B301" s="48" t="s">
        <v>101</v>
      </c>
      <c r="C301" s="33">
        <v>188</v>
      </c>
      <c r="D301" s="32" t="s">
        <v>43</v>
      </c>
      <c r="E301" s="32" t="s">
        <v>43</v>
      </c>
      <c r="F301" s="32" t="s">
        <v>43</v>
      </c>
      <c r="G301" s="8" t="s">
        <v>43</v>
      </c>
      <c r="H301" s="9">
        <f t="shared" si="176"/>
        <v>188</v>
      </c>
      <c r="I301" s="32" t="s">
        <v>43</v>
      </c>
      <c r="J301" s="9">
        <f t="shared" si="177"/>
        <v>188</v>
      </c>
      <c r="K301" s="18"/>
      <c r="L301" s="33">
        <v>211</v>
      </c>
      <c r="M301" s="32" t="s">
        <v>43</v>
      </c>
      <c r="N301" s="32" t="s">
        <v>43</v>
      </c>
      <c r="O301" s="32" t="s">
        <v>43</v>
      </c>
      <c r="P301" s="9">
        <f t="shared" si="174"/>
        <v>211</v>
      </c>
      <c r="Q301" s="32" t="s">
        <v>43</v>
      </c>
      <c r="R301" s="9">
        <f t="shared" si="175"/>
        <v>211</v>
      </c>
      <c r="S301" s="72"/>
    </row>
    <row r="302" spans="1:19" ht="15" x14ac:dyDescent="0.3">
      <c r="A302" s="29"/>
      <c r="B302" s="48" t="s">
        <v>106</v>
      </c>
      <c r="C302" s="14">
        <v>89</v>
      </c>
      <c r="D302" s="32" t="s">
        <v>43</v>
      </c>
      <c r="E302" s="32" t="s">
        <v>43</v>
      </c>
      <c r="F302" s="32" t="s">
        <v>43</v>
      </c>
      <c r="G302" s="8" t="s">
        <v>43</v>
      </c>
      <c r="H302" s="9">
        <f t="shared" si="176"/>
        <v>89</v>
      </c>
      <c r="I302" s="32" t="s">
        <v>43</v>
      </c>
      <c r="J302" s="9">
        <f t="shared" si="177"/>
        <v>89</v>
      </c>
      <c r="K302" s="18"/>
      <c r="L302" s="14">
        <v>377</v>
      </c>
      <c r="M302" s="32" t="s">
        <v>43</v>
      </c>
      <c r="N302" s="32" t="s">
        <v>43</v>
      </c>
      <c r="O302" s="32" t="s">
        <v>43</v>
      </c>
      <c r="P302" s="9">
        <f t="shared" si="174"/>
        <v>377</v>
      </c>
      <c r="Q302" s="32" t="s">
        <v>43</v>
      </c>
      <c r="R302" s="9">
        <f t="shared" si="175"/>
        <v>377</v>
      </c>
    </row>
    <row r="303" spans="1:19" ht="15" x14ac:dyDescent="0.3">
      <c r="A303" s="29"/>
      <c r="B303" s="2" t="s">
        <v>107</v>
      </c>
      <c r="C303" s="9">
        <f>SUM(C285:C302)</f>
        <v>14392</v>
      </c>
      <c r="D303" s="9">
        <f>SUM(D285:D302)</f>
        <v>547</v>
      </c>
      <c r="E303" s="9">
        <f>SUM(E285:E302)</f>
        <v>21</v>
      </c>
      <c r="F303" s="9">
        <f>SUM(F285:F302)</f>
        <v>2071</v>
      </c>
      <c r="G303" s="8" t="s">
        <v>43</v>
      </c>
      <c r="H303" s="9">
        <f t="shared" si="176"/>
        <v>17031</v>
      </c>
      <c r="I303" s="9">
        <f>SUM(I285:I302)</f>
        <v>5676</v>
      </c>
      <c r="J303" s="9">
        <f t="shared" si="177"/>
        <v>22707</v>
      </c>
      <c r="K303" s="38"/>
      <c r="L303" s="9">
        <f t="shared" ref="L303:R303" si="178">SUM(L285:L302)</f>
        <v>23387</v>
      </c>
      <c r="M303" s="9">
        <f t="shared" si="178"/>
        <v>2124</v>
      </c>
      <c r="N303" s="9">
        <f t="shared" si="178"/>
        <v>18</v>
      </c>
      <c r="O303" s="9">
        <f t="shared" si="178"/>
        <v>4882</v>
      </c>
      <c r="P303" s="9">
        <f t="shared" si="178"/>
        <v>30411</v>
      </c>
      <c r="Q303" s="9">
        <f t="shared" si="178"/>
        <v>6218</v>
      </c>
      <c r="R303" s="9">
        <f t="shared" si="178"/>
        <v>36629</v>
      </c>
      <c r="S303" s="87"/>
    </row>
    <row r="304" spans="1:19" ht="15" x14ac:dyDescent="0.3">
      <c r="A304" s="29"/>
      <c r="B304" s="2"/>
      <c r="C304" s="9"/>
      <c r="D304" s="9"/>
      <c r="E304" s="9"/>
      <c r="F304" s="9"/>
      <c r="G304" s="9"/>
      <c r="H304" s="9"/>
      <c r="I304" s="9"/>
      <c r="J304" s="9"/>
      <c r="K304" s="38"/>
      <c r="L304" s="9"/>
      <c r="M304" s="9"/>
      <c r="N304" s="9"/>
      <c r="O304" s="9"/>
      <c r="P304" s="9"/>
      <c r="Q304" s="9"/>
      <c r="R304" s="9"/>
      <c r="S304" s="87"/>
    </row>
    <row r="305" spans="1:20" ht="15" x14ac:dyDescent="0.3">
      <c r="A305" s="29"/>
      <c r="B305" s="6" t="s">
        <v>89</v>
      </c>
      <c r="C305" s="10"/>
      <c r="D305" s="10"/>
      <c r="E305" s="10"/>
      <c r="F305" s="10"/>
      <c r="G305" s="10"/>
      <c r="H305" s="10"/>
      <c r="I305" s="10"/>
      <c r="J305" s="10"/>
      <c r="K305" s="18"/>
      <c r="L305" s="10"/>
      <c r="M305" s="10"/>
      <c r="N305" s="10"/>
      <c r="O305" s="10"/>
      <c r="P305" s="10"/>
      <c r="Q305" s="10"/>
      <c r="R305" s="10"/>
      <c r="S305" s="87"/>
    </row>
    <row r="306" spans="1:20" ht="15" x14ac:dyDescent="0.3">
      <c r="A306" s="29"/>
      <c r="B306" s="48" t="s">
        <v>91</v>
      </c>
      <c r="C306" s="32" t="s">
        <v>43</v>
      </c>
      <c r="D306" s="14">
        <f>D266+D285</f>
        <v>99</v>
      </c>
      <c r="E306" s="14">
        <f>E266+E285</f>
        <v>21</v>
      </c>
      <c r="F306" s="14">
        <f>F266+F285</f>
        <v>0</v>
      </c>
      <c r="G306" s="8" t="s">
        <v>43</v>
      </c>
      <c r="H306" s="9">
        <f>SUM(C306:F306)</f>
        <v>120</v>
      </c>
      <c r="I306" s="14">
        <f>I266+I285</f>
        <v>1343</v>
      </c>
      <c r="J306" s="9">
        <f t="shared" ref="J306:J313" si="179">SUM(H306:I306)</f>
        <v>1463</v>
      </c>
      <c r="K306" s="18"/>
      <c r="L306" s="32" t="s">
        <v>43</v>
      </c>
      <c r="M306" s="14">
        <f>M266+M285</f>
        <v>8</v>
      </c>
      <c r="N306" s="14">
        <f>N266+N285</f>
        <v>0</v>
      </c>
      <c r="O306" s="14">
        <f>O266+O285</f>
        <v>5</v>
      </c>
      <c r="P306" s="9">
        <f>SUM(L306:O306)</f>
        <v>13</v>
      </c>
      <c r="Q306" s="14">
        <f>Q266+Q285</f>
        <v>354</v>
      </c>
      <c r="R306" s="9">
        <f>SUM(P306:Q306)</f>
        <v>367</v>
      </c>
      <c r="S306" s="18"/>
      <c r="T306" s="46"/>
    </row>
    <row r="307" spans="1:20" ht="15" x14ac:dyDescent="0.3">
      <c r="A307" s="29"/>
      <c r="B307" s="48" t="s">
        <v>52</v>
      </c>
      <c r="C307" s="14">
        <f>C267+C286</f>
        <v>8854</v>
      </c>
      <c r="D307" s="14">
        <f>D267+D286</f>
        <v>202</v>
      </c>
      <c r="E307" s="32" t="s">
        <v>43</v>
      </c>
      <c r="F307" s="14">
        <f>F267+F286</f>
        <v>1338</v>
      </c>
      <c r="G307" s="8" t="s">
        <v>43</v>
      </c>
      <c r="H307" s="9">
        <f>SUM(C307:F307)</f>
        <v>10394</v>
      </c>
      <c r="I307" s="32" t="s">
        <v>43</v>
      </c>
      <c r="J307" s="9">
        <f t="shared" si="179"/>
        <v>10394</v>
      </c>
      <c r="K307" s="18"/>
      <c r="L307" s="14">
        <f>L267+L286</f>
        <v>1689</v>
      </c>
      <c r="M307" s="14">
        <f>M267+M286</f>
        <v>76</v>
      </c>
      <c r="N307" s="32" t="s">
        <v>43</v>
      </c>
      <c r="O307" s="14">
        <f>O267+O286</f>
        <v>301</v>
      </c>
      <c r="P307" s="9">
        <f>SUM(L307:O307)</f>
        <v>2066</v>
      </c>
      <c r="Q307" s="32" t="s">
        <v>43</v>
      </c>
      <c r="R307" s="9">
        <f>SUM(P307:Q307)</f>
        <v>2066</v>
      </c>
      <c r="S307" s="18"/>
    </row>
    <row r="308" spans="1:20" ht="15" x14ac:dyDescent="0.3">
      <c r="A308" s="29"/>
      <c r="B308" s="48" t="s">
        <v>92</v>
      </c>
      <c r="C308" s="14">
        <f>C268+C287</f>
        <v>4218</v>
      </c>
      <c r="D308" s="14">
        <f>D268+D287</f>
        <v>333</v>
      </c>
      <c r="E308" s="32" t="s">
        <v>43</v>
      </c>
      <c r="F308" s="14">
        <f>F268+F287</f>
        <v>933</v>
      </c>
      <c r="G308" s="8" t="s">
        <v>43</v>
      </c>
      <c r="H308" s="9">
        <f>SUM(C308:F308)</f>
        <v>5484</v>
      </c>
      <c r="I308" s="32" t="s">
        <v>43</v>
      </c>
      <c r="J308" s="9">
        <f t="shared" si="179"/>
        <v>5484</v>
      </c>
      <c r="K308" s="18"/>
      <c r="L308" s="14">
        <f>L268+L287</f>
        <v>25360</v>
      </c>
      <c r="M308" s="14">
        <f>M268+M287</f>
        <v>1690</v>
      </c>
      <c r="N308" s="32" t="s">
        <v>43</v>
      </c>
      <c r="O308" s="14">
        <f>O268+O287</f>
        <v>5537</v>
      </c>
      <c r="P308" s="9">
        <f>SUM(L308:O308)</f>
        <v>32587</v>
      </c>
      <c r="Q308" s="32" t="s">
        <v>43</v>
      </c>
      <c r="R308" s="9">
        <f t="shared" ref="R308:R323" si="180">SUM(P308:Q308)</f>
        <v>32587</v>
      </c>
      <c r="S308" s="18"/>
    </row>
    <row r="309" spans="1:20" ht="15" x14ac:dyDescent="0.3">
      <c r="A309" s="29"/>
      <c r="B309" s="48" t="s">
        <v>105</v>
      </c>
      <c r="C309" s="14">
        <f>C288</f>
        <v>4983</v>
      </c>
      <c r="D309" s="14">
        <f>D288</f>
        <v>0</v>
      </c>
      <c r="E309" s="8" t="str">
        <f>E288</f>
        <v>..</v>
      </c>
      <c r="F309" s="14">
        <f>F288</f>
        <v>781</v>
      </c>
      <c r="G309" s="8" t="s">
        <v>43</v>
      </c>
      <c r="H309" s="9">
        <f>SUM(C309:F309)</f>
        <v>5764</v>
      </c>
      <c r="I309" s="8" t="str">
        <f>I288</f>
        <v>..</v>
      </c>
      <c r="J309" s="9">
        <f t="shared" si="179"/>
        <v>5764</v>
      </c>
      <c r="K309" s="18"/>
      <c r="L309" s="14">
        <f>L288</f>
        <v>0</v>
      </c>
      <c r="M309" s="14">
        <f>M288</f>
        <v>0</v>
      </c>
      <c r="N309" s="8" t="str">
        <f>N288</f>
        <v>..</v>
      </c>
      <c r="O309" s="14">
        <f>O288</f>
        <v>0</v>
      </c>
      <c r="P309" s="9">
        <f>SUM(L309:O309)</f>
        <v>0</v>
      </c>
      <c r="Q309" s="8" t="str">
        <f>Q288</f>
        <v>..</v>
      </c>
      <c r="R309" s="9">
        <f t="shared" si="180"/>
        <v>0</v>
      </c>
      <c r="S309" s="18"/>
    </row>
    <row r="310" spans="1:20" ht="15" x14ac:dyDescent="0.3">
      <c r="A310" s="29"/>
      <c r="B310" s="48" t="s">
        <v>696</v>
      </c>
      <c r="C310" s="32" t="s">
        <v>43</v>
      </c>
      <c r="D310" s="32" t="s">
        <v>43</v>
      </c>
      <c r="E310" s="32" t="s">
        <v>43</v>
      </c>
      <c r="F310" s="32" t="s">
        <v>43</v>
      </c>
      <c r="G310" s="8" t="s">
        <v>43</v>
      </c>
      <c r="H310" s="32" t="s">
        <v>43</v>
      </c>
      <c r="I310" s="14">
        <f>I269+I289</f>
        <v>2228</v>
      </c>
      <c r="J310" s="9">
        <f>SUM(H310:I310)</f>
        <v>2228</v>
      </c>
      <c r="K310" s="18"/>
      <c r="L310" s="32" t="s">
        <v>43</v>
      </c>
      <c r="M310" s="32" t="s">
        <v>43</v>
      </c>
      <c r="N310" s="32" t="s">
        <v>43</v>
      </c>
      <c r="O310" s="32" t="s">
        <v>43</v>
      </c>
      <c r="P310" s="32" t="s">
        <v>43</v>
      </c>
      <c r="Q310" s="14">
        <f>Q269+Q289</f>
        <v>143</v>
      </c>
      <c r="R310" s="9">
        <f>SUM(P310:Q310)</f>
        <v>143</v>
      </c>
      <c r="S310" s="18"/>
    </row>
    <row r="311" spans="1:20" ht="15" x14ac:dyDescent="0.3">
      <c r="A311" s="29"/>
      <c r="B311" s="48" t="s">
        <v>72</v>
      </c>
      <c r="C311" s="32" t="s">
        <v>43</v>
      </c>
      <c r="D311" s="43">
        <f>D290</f>
        <v>0</v>
      </c>
      <c r="E311" s="43">
        <f>E290</f>
        <v>0</v>
      </c>
      <c r="F311" s="43">
        <f>F290</f>
        <v>0</v>
      </c>
      <c r="G311" s="8" t="s">
        <v>43</v>
      </c>
      <c r="H311" s="9">
        <f t="shared" ref="H311:H317" si="181">SUM(C311:F311)</f>
        <v>0</v>
      </c>
      <c r="I311" s="43">
        <f>I290</f>
        <v>22</v>
      </c>
      <c r="J311" s="9">
        <f>SUM(H311:I311)</f>
        <v>22</v>
      </c>
      <c r="K311" s="18"/>
      <c r="L311" s="32" t="s">
        <v>43</v>
      </c>
      <c r="M311" s="43">
        <f>M290</f>
        <v>0</v>
      </c>
      <c r="N311" s="43">
        <f>N290</f>
        <v>0</v>
      </c>
      <c r="O311" s="43">
        <f>O290</f>
        <v>0</v>
      </c>
      <c r="P311" s="9">
        <f t="shared" ref="P311:P323" si="182">SUM(L311:O311)</f>
        <v>0</v>
      </c>
      <c r="Q311" s="43">
        <f>Q290</f>
        <v>0</v>
      </c>
      <c r="R311" s="9">
        <f>SUM(P311:Q311)</f>
        <v>0</v>
      </c>
      <c r="S311" s="18"/>
    </row>
    <row r="312" spans="1:20" ht="15" x14ac:dyDescent="0.3">
      <c r="A312" s="29"/>
      <c r="B312" s="48" t="s">
        <v>93</v>
      </c>
      <c r="C312" s="14">
        <f>C270+C291</f>
        <v>926</v>
      </c>
      <c r="D312" s="14">
        <f>D270+D291</f>
        <v>160</v>
      </c>
      <c r="E312" s="32" t="s">
        <v>43</v>
      </c>
      <c r="F312" s="14">
        <f>F270+F291</f>
        <v>152</v>
      </c>
      <c r="G312" s="8" t="s">
        <v>43</v>
      </c>
      <c r="H312" s="9">
        <f t="shared" si="181"/>
        <v>1238</v>
      </c>
      <c r="I312" s="32" t="s">
        <v>43</v>
      </c>
      <c r="J312" s="9">
        <f t="shared" si="179"/>
        <v>1238</v>
      </c>
      <c r="K312" s="18"/>
      <c r="L312" s="14">
        <f>L270+L291</f>
        <v>340</v>
      </c>
      <c r="M312" s="14">
        <f>M270+M291</f>
        <v>66</v>
      </c>
      <c r="N312" s="32" t="s">
        <v>43</v>
      </c>
      <c r="O312" s="14">
        <f>O270+O291</f>
        <v>20</v>
      </c>
      <c r="P312" s="9">
        <f t="shared" si="182"/>
        <v>426</v>
      </c>
      <c r="Q312" s="32" t="s">
        <v>43</v>
      </c>
      <c r="R312" s="9">
        <f t="shared" si="180"/>
        <v>426</v>
      </c>
      <c r="S312" s="18"/>
    </row>
    <row r="313" spans="1:20" ht="15" x14ac:dyDescent="0.3">
      <c r="A313" s="29"/>
      <c r="B313" s="49" t="s">
        <v>94</v>
      </c>
      <c r="C313" s="32" t="s">
        <v>43</v>
      </c>
      <c r="D313" s="14">
        <f>D271+D292</f>
        <v>2</v>
      </c>
      <c r="E313" s="14">
        <f>E271+E292</f>
        <v>0</v>
      </c>
      <c r="F313" s="14">
        <f>F271+F292</f>
        <v>17</v>
      </c>
      <c r="G313" s="8" t="s">
        <v>43</v>
      </c>
      <c r="H313" s="9">
        <f t="shared" si="181"/>
        <v>19</v>
      </c>
      <c r="I313" s="14">
        <f>I271+I292</f>
        <v>752</v>
      </c>
      <c r="J313" s="9">
        <f t="shared" si="179"/>
        <v>771</v>
      </c>
      <c r="K313" s="18"/>
      <c r="L313" s="32" t="s">
        <v>43</v>
      </c>
      <c r="M313" s="14">
        <f>M271+M292</f>
        <v>8</v>
      </c>
      <c r="N313" s="14">
        <f>N271+N292</f>
        <v>0</v>
      </c>
      <c r="O313" s="14">
        <f>O271+O292</f>
        <v>17</v>
      </c>
      <c r="P313" s="9">
        <f t="shared" si="182"/>
        <v>25</v>
      </c>
      <c r="Q313" s="14">
        <f>Q271+Q292</f>
        <v>157</v>
      </c>
      <c r="R313" s="9">
        <f t="shared" si="180"/>
        <v>182</v>
      </c>
      <c r="S313" s="18"/>
    </row>
    <row r="314" spans="1:20" ht="15" x14ac:dyDescent="0.3">
      <c r="A314" s="29"/>
      <c r="B314" s="54" t="s">
        <v>95</v>
      </c>
      <c r="C314" s="14">
        <f>C272+C293</f>
        <v>1334</v>
      </c>
      <c r="D314" s="14">
        <f>D272+D293</f>
        <v>2</v>
      </c>
      <c r="E314" s="32" t="s">
        <v>43</v>
      </c>
      <c r="F314" s="32" t="s">
        <v>43</v>
      </c>
      <c r="G314" s="8" t="s">
        <v>43</v>
      </c>
      <c r="H314" s="9">
        <f t="shared" si="181"/>
        <v>1336</v>
      </c>
      <c r="I314" s="32" t="s">
        <v>43</v>
      </c>
      <c r="J314" s="9">
        <f>SUM(H314:I314)</f>
        <v>1336</v>
      </c>
      <c r="K314" s="18"/>
      <c r="L314" s="14">
        <f>L272+L293</f>
        <v>1518</v>
      </c>
      <c r="M314" s="14">
        <f>M272+M293</f>
        <v>2</v>
      </c>
      <c r="N314" s="32" t="s">
        <v>43</v>
      </c>
      <c r="O314" s="32" t="s">
        <v>43</v>
      </c>
      <c r="P314" s="9">
        <f t="shared" si="182"/>
        <v>1520</v>
      </c>
      <c r="Q314" s="32" t="s">
        <v>43</v>
      </c>
      <c r="R314" s="9">
        <f t="shared" si="180"/>
        <v>1520</v>
      </c>
      <c r="S314" s="18"/>
    </row>
    <row r="315" spans="1:20" ht="15" x14ac:dyDescent="0.3">
      <c r="A315" s="29"/>
      <c r="B315" s="49" t="s">
        <v>96</v>
      </c>
      <c r="C315" s="14">
        <f>C273+C294</f>
        <v>644</v>
      </c>
      <c r="D315" s="14">
        <f>D273+D294</f>
        <v>11</v>
      </c>
      <c r="E315" s="32" t="s">
        <v>43</v>
      </c>
      <c r="F315" s="14">
        <f>F273+F294</f>
        <v>1</v>
      </c>
      <c r="G315" s="8" t="s">
        <v>43</v>
      </c>
      <c r="H315" s="9">
        <f t="shared" si="181"/>
        <v>656</v>
      </c>
      <c r="I315" s="32" t="s">
        <v>43</v>
      </c>
      <c r="J315" s="9">
        <f>SUM(H315:I315)</f>
        <v>656</v>
      </c>
      <c r="K315" s="18"/>
      <c r="L315" s="14">
        <f>L273+L294</f>
        <v>693</v>
      </c>
      <c r="M315" s="14">
        <f>M273+M294</f>
        <v>19</v>
      </c>
      <c r="N315" s="32" t="s">
        <v>43</v>
      </c>
      <c r="O315" s="14">
        <f>O273+O294</f>
        <v>1</v>
      </c>
      <c r="P315" s="9">
        <f t="shared" si="182"/>
        <v>713</v>
      </c>
      <c r="Q315" s="32" t="s">
        <v>43</v>
      </c>
      <c r="R315" s="9">
        <f t="shared" si="180"/>
        <v>713</v>
      </c>
      <c r="S315" s="18"/>
    </row>
    <row r="316" spans="1:20" ht="15" x14ac:dyDescent="0.3">
      <c r="A316" s="29"/>
      <c r="B316" s="48" t="s">
        <v>697</v>
      </c>
      <c r="C316" s="32" t="s">
        <v>43</v>
      </c>
      <c r="D316" s="14">
        <f>D274+D295</f>
        <v>0</v>
      </c>
      <c r="E316" s="14">
        <f>E274+E295</f>
        <v>0</v>
      </c>
      <c r="F316" s="14">
        <f>F274+F295</f>
        <v>0</v>
      </c>
      <c r="G316" s="8" t="s">
        <v>43</v>
      </c>
      <c r="H316" s="9">
        <f t="shared" si="181"/>
        <v>0</v>
      </c>
      <c r="I316" s="14">
        <f>I274+I295</f>
        <v>53</v>
      </c>
      <c r="J316" s="9">
        <f>SUM(H316:I316)</f>
        <v>53</v>
      </c>
      <c r="K316" s="18"/>
      <c r="L316" s="32" t="s">
        <v>43</v>
      </c>
      <c r="M316" s="14">
        <f>M274+M295</f>
        <v>81</v>
      </c>
      <c r="N316" s="14">
        <f>N274+N295</f>
        <v>14</v>
      </c>
      <c r="O316" s="14">
        <f>O274+O295</f>
        <v>14</v>
      </c>
      <c r="P316" s="9">
        <f t="shared" si="182"/>
        <v>109</v>
      </c>
      <c r="Q316" s="14">
        <f>Q274+Q295</f>
        <v>4575</v>
      </c>
      <c r="R316" s="9">
        <f t="shared" si="180"/>
        <v>4684</v>
      </c>
      <c r="S316" s="18"/>
    </row>
    <row r="317" spans="1:20" ht="15" x14ac:dyDescent="0.3">
      <c r="A317" s="29"/>
      <c r="B317" s="48" t="s">
        <v>108</v>
      </c>
      <c r="C317" s="14">
        <f>C275+C296</f>
        <v>139</v>
      </c>
      <c r="D317" s="32" t="s">
        <v>43</v>
      </c>
      <c r="E317" s="32" t="s">
        <v>43</v>
      </c>
      <c r="F317" s="32" t="s">
        <v>43</v>
      </c>
      <c r="G317" s="8" t="s">
        <v>43</v>
      </c>
      <c r="H317" s="9">
        <f t="shared" si="181"/>
        <v>139</v>
      </c>
      <c r="I317" s="32" t="s">
        <v>43</v>
      </c>
      <c r="J317" s="9">
        <f>SUM(H317:I317)</f>
        <v>139</v>
      </c>
      <c r="K317" s="18"/>
      <c r="L317" s="14">
        <f>L275+L296</f>
        <v>419</v>
      </c>
      <c r="M317" s="32" t="s">
        <v>43</v>
      </c>
      <c r="N317" s="32" t="s">
        <v>43</v>
      </c>
      <c r="O317" s="32" t="s">
        <v>43</v>
      </c>
      <c r="P317" s="9">
        <f t="shared" si="182"/>
        <v>419</v>
      </c>
      <c r="Q317" s="32" t="s">
        <v>43</v>
      </c>
      <c r="R317" s="9">
        <f t="shared" si="180"/>
        <v>419</v>
      </c>
      <c r="S317" s="18"/>
    </row>
    <row r="318" spans="1:20" ht="15" x14ac:dyDescent="0.3">
      <c r="A318" s="29"/>
      <c r="B318" s="48" t="s">
        <v>98</v>
      </c>
      <c r="C318" s="32" t="s">
        <v>43</v>
      </c>
      <c r="D318" s="32" t="s">
        <v>43</v>
      </c>
      <c r="E318" s="32" t="s">
        <v>43</v>
      </c>
      <c r="F318" s="32" t="s">
        <v>43</v>
      </c>
      <c r="G318" s="8" t="s">
        <v>43</v>
      </c>
      <c r="H318" s="9" t="s">
        <v>43</v>
      </c>
      <c r="I318" s="32" t="s">
        <v>43</v>
      </c>
      <c r="J318" s="9" t="s">
        <v>43</v>
      </c>
      <c r="K318" s="18"/>
      <c r="L318" s="32" t="s">
        <v>43</v>
      </c>
      <c r="M318" s="32" t="s">
        <v>43</v>
      </c>
      <c r="N318" s="32" t="s">
        <v>43</v>
      </c>
      <c r="O318" s="14">
        <f>O276+O297</f>
        <v>644</v>
      </c>
      <c r="P318" s="9">
        <f t="shared" si="182"/>
        <v>644</v>
      </c>
      <c r="Q318" s="32" t="s">
        <v>43</v>
      </c>
      <c r="R318" s="9">
        <f t="shared" si="180"/>
        <v>644</v>
      </c>
      <c r="S318" s="18"/>
    </row>
    <row r="319" spans="1:20" ht="15" x14ac:dyDescent="0.3">
      <c r="A319" s="29"/>
      <c r="B319" s="48" t="s">
        <v>83</v>
      </c>
      <c r="C319" s="32" t="s">
        <v>43</v>
      </c>
      <c r="D319" s="14">
        <f t="shared" ref="D319:F320" si="183">D277+D298</f>
        <v>58</v>
      </c>
      <c r="E319" s="14">
        <f t="shared" si="183"/>
        <v>0</v>
      </c>
      <c r="F319" s="14">
        <f t="shared" si="183"/>
        <v>27</v>
      </c>
      <c r="G319" s="8" t="s">
        <v>43</v>
      </c>
      <c r="H319" s="9">
        <f t="shared" ref="H319:H324" si="184">SUM(C319:F319)</f>
        <v>85</v>
      </c>
      <c r="I319" s="32" t="s">
        <v>43</v>
      </c>
      <c r="J319" s="9">
        <f t="shared" ref="J319:J324" si="185">SUM(H319:I319)</f>
        <v>85</v>
      </c>
      <c r="K319" s="18"/>
      <c r="L319" s="32" t="s">
        <v>43</v>
      </c>
      <c r="M319" s="14">
        <f>M277+M298</f>
        <v>872</v>
      </c>
      <c r="N319" s="14">
        <f>N277+N298</f>
        <v>4</v>
      </c>
      <c r="O319" s="14">
        <f>O277+O298</f>
        <v>412</v>
      </c>
      <c r="P319" s="9">
        <f t="shared" si="182"/>
        <v>1288</v>
      </c>
      <c r="Q319" s="32" t="s">
        <v>43</v>
      </c>
      <c r="R319" s="9">
        <f t="shared" si="180"/>
        <v>1288</v>
      </c>
      <c r="S319" s="18"/>
    </row>
    <row r="320" spans="1:20" ht="15" x14ac:dyDescent="0.3">
      <c r="A320" s="29"/>
      <c r="B320" s="48" t="s">
        <v>99</v>
      </c>
      <c r="C320" s="32" t="s">
        <v>43</v>
      </c>
      <c r="D320" s="14">
        <f t="shared" si="183"/>
        <v>378</v>
      </c>
      <c r="E320" s="14">
        <f t="shared" si="183"/>
        <v>0</v>
      </c>
      <c r="F320" s="14">
        <f t="shared" si="183"/>
        <v>64</v>
      </c>
      <c r="G320" s="8" t="s">
        <v>43</v>
      </c>
      <c r="H320" s="9">
        <f t="shared" si="184"/>
        <v>442</v>
      </c>
      <c r="I320" s="14">
        <f>I278+I299</f>
        <v>4504</v>
      </c>
      <c r="J320" s="9">
        <f t="shared" si="185"/>
        <v>4946</v>
      </c>
      <c r="K320" s="18"/>
      <c r="L320" s="32" t="s">
        <v>43</v>
      </c>
      <c r="M320" s="14">
        <f>M278+M299</f>
        <v>167</v>
      </c>
      <c r="N320" s="14">
        <f>N278+N299</f>
        <v>0</v>
      </c>
      <c r="O320" s="14">
        <f>O278+O299</f>
        <v>72</v>
      </c>
      <c r="P320" s="9">
        <f t="shared" si="182"/>
        <v>239</v>
      </c>
      <c r="Q320" s="14">
        <f>Q278+Q299</f>
        <v>4671</v>
      </c>
      <c r="R320" s="9">
        <f t="shared" si="180"/>
        <v>4910</v>
      </c>
      <c r="S320" s="18"/>
    </row>
    <row r="321" spans="1:19" ht="15" x14ac:dyDescent="0.3">
      <c r="A321" s="29"/>
      <c r="B321" s="48" t="s">
        <v>100</v>
      </c>
      <c r="C321" s="14">
        <f>C279+C300</f>
        <v>170</v>
      </c>
      <c r="D321" s="32" t="s">
        <v>43</v>
      </c>
      <c r="E321" s="32" t="s">
        <v>43</v>
      </c>
      <c r="F321" s="32" t="s">
        <v>43</v>
      </c>
      <c r="G321" s="8" t="s">
        <v>43</v>
      </c>
      <c r="H321" s="9">
        <f t="shared" si="184"/>
        <v>170</v>
      </c>
      <c r="I321" s="32" t="s">
        <v>43</v>
      </c>
      <c r="J321" s="9">
        <f t="shared" si="185"/>
        <v>170</v>
      </c>
      <c r="K321" s="18"/>
      <c r="L321" s="14">
        <f>L279+L300</f>
        <v>96</v>
      </c>
      <c r="M321" s="32" t="s">
        <v>43</v>
      </c>
      <c r="N321" s="32" t="s">
        <v>43</v>
      </c>
      <c r="O321" s="32" t="s">
        <v>43</v>
      </c>
      <c r="P321" s="9">
        <f t="shared" si="182"/>
        <v>96</v>
      </c>
      <c r="Q321" s="32" t="s">
        <v>43</v>
      </c>
      <c r="R321" s="9">
        <f t="shared" si="180"/>
        <v>96</v>
      </c>
      <c r="S321" s="18"/>
    </row>
    <row r="322" spans="1:19" ht="15" x14ac:dyDescent="0.3">
      <c r="A322" s="29"/>
      <c r="B322" s="48" t="s">
        <v>101</v>
      </c>
      <c r="C322" s="14">
        <f>C280+C301</f>
        <v>415</v>
      </c>
      <c r="D322" s="32" t="s">
        <v>43</v>
      </c>
      <c r="E322" s="32" t="s">
        <v>43</v>
      </c>
      <c r="F322" s="32" t="s">
        <v>43</v>
      </c>
      <c r="G322" s="8" t="s">
        <v>43</v>
      </c>
      <c r="H322" s="9">
        <f t="shared" si="184"/>
        <v>415</v>
      </c>
      <c r="I322" s="32" t="s">
        <v>43</v>
      </c>
      <c r="J322" s="9">
        <f t="shared" si="185"/>
        <v>415</v>
      </c>
      <c r="K322" s="18"/>
      <c r="L322" s="14">
        <f>L280+L301</f>
        <v>299</v>
      </c>
      <c r="M322" s="32" t="s">
        <v>43</v>
      </c>
      <c r="N322" s="32" t="s">
        <v>43</v>
      </c>
      <c r="O322" s="32" t="s">
        <v>43</v>
      </c>
      <c r="P322" s="9">
        <f t="shared" si="182"/>
        <v>299</v>
      </c>
      <c r="Q322" s="32" t="s">
        <v>43</v>
      </c>
      <c r="R322" s="9">
        <f t="shared" si="180"/>
        <v>299</v>
      </c>
      <c r="S322" s="18"/>
    </row>
    <row r="323" spans="1:19" ht="15" x14ac:dyDescent="0.3">
      <c r="A323" s="29"/>
      <c r="B323" s="48" t="s">
        <v>106</v>
      </c>
      <c r="C323" s="14">
        <f>C281+C302</f>
        <v>196</v>
      </c>
      <c r="D323" s="32" t="s">
        <v>43</v>
      </c>
      <c r="E323" s="32" t="s">
        <v>43</v>
      </c>
      <c r="F323" s="32" t="s">
        <v>43</v>
      </c>
      <c r="G323" s="8" t="s">
        <v>43</v>
      </c>
      <c r="H323" s="9">
        <f t="shared" si="184"/>
        <v>196</v>
      </c>
      <c r="I323" s="32" t="s">
        <v>43</v>
      </c>
      <c r="J323" s="9">
        <f t="shared" si="185"/>
        <v>196</v>
      </c>
      <c r="K323" s="18"/>
      <c r="L323" s="14">
        <f>L281+L302</f>
        <v>420</v>
      </c>
      <c r="M323" s="32" t="s">
        <v>43</v>
      </c>
      <c r="N323" s="32" t="s">
        <v>43</v>
      </c>
      <c r="O323" s="32" t="s">
        <v>43</v>
      </c>
      <c r="P323" s="9">
        <f t="shared" si="182"/>
        <v>420</v>
      </c>
      <c r="Q323" s="32" t="s">
        <v>43</v>
      </c>
      <c r="R323" s="9">
        <f t="shared" si="180"/>
        <v>420</v>
      </c>
      <c r="S323" s="18"/>
    </row>
    <row r="324" spans="1:19" ht="15.5" thickBot="1" x14ac:dyDescent="0.35">
      <c r="A324" s="29"/>
      <c r="B324" s="2" t="s">
        <v>109</v>
      </c>
      <c r="C324" s="9">
        <f>SUM(C306:C323)</f>
        <v>21879</v>
      </c>
      <c r="D324" s="9">
        <f>SUM(D306:D323)</f>
        <v>1245</v>
      </c>
      <c r="E324" s="9">
        <f>SUM(E306:E323)</f>
        <v>21</v>
      </c>
      <c r="F324" s="9">
        <f>SUM(F306:F323)</f>
        <v>3313</v>
      </c>
      <c r="G324" s="8" t="s">
        <v>43</v>
      </c>
      <c r="H324" s="9">
        <f t="shared" si="184"/>
        <v>26458</v>
      </c>
      <c r="I324" s="9">
        <f>SUM(I306:I323)</f>
        <v>8902</v>
      </c>
      <c r="J324" s="9">
        <f t="shared" si="185"/>
        <v>35360</v>
      </c>
      <c r="K324" s="18"/>
      <c r="L324" s="9">
        <f t="shared" ref="L324:R324" si="186">SUM(L306:L323)</f>
        <v>30834</v>
      </c>
      <c r="M324" s="9">
        <f t="shared" si="186"/>
        <v>2989</v>
      </c>
      <c r="N324" s="9">
        <f t="shared" si="186"/>
        <v>18</v>
      </c>
      <c r="O324" s="9">
        <f t="shared" si="186"/>
        <v>7023</v>
      </c>
      <c r="P324" s="9">
        <f t="shared" si="186"/>
        <v>40864</v>
      </c>
      <c r="Q324" s="9">
        <f t="shared" si="186"/>
        <v>9900</v>
      </c>
      <c r="R324" s="9">
        <f t="shared" si="186"/>
        <v>50764</v>
      </c>
      <c r="S324" s="18"/>
    </row>
    <row r="325" spans="1:19" ht="15" x14ac:dyDescent="0.3">
      <c r="A325" s="89"/>
      <c r="B325" s="90"/>
      <c r="C325" s="91"/>
      <c r="D325" s="91"/>
      <c r="E325" s="91"/>
      <c r="F325" s="91"/>
      <c r="G325" s="91"/>
      <c r="H325" s="91"/>
      <c r="I325" s="91"/>
      <c r="J325" s="91"/>
      <c r="K325" s="85"/>
      <c r="L325" s="91"/>
      <c r="M325" s="91"/>
      <c r="N325" s="91"/>
      <c r="O325" s="91"/>
      <c r="P325" s="91"/>
      <c r="Q325" s="91"/>
      <c r="R325" s="91"/>
      <c r="S325" s="87"/>
    </row>
    <row r="326" spans="1:19" ht="17.25" customHeight="1" x14ac:dyDescent="0.3">
      <c r="A326" s="7" t="s">
        <v>110</v>
      </c>
      <c r="B326" s="6" t="s">
        <v>111</v>
      </c>
      <c r="C326" s="12"/>
      <c r="D326" s="12"/>
      <c r="E326" s="12"/>
      <c r="F326" s="12"/>
      <c r="G326" s="12"/>
      <c r="H326" s="12"/>
      <c r="I326" s="12"/>
      <c r="J326" s="12"/>
      <c r="K326" s="38"/>
      <c r="L326" s="12"/>
      <c r="M326" s="12"/>
      <c r="N326" s="12"/>
      <c r="O326" s="12"/>
      <c r="P326" s="12"/>
      <c r="Q326" s="12"/>
      <c r="R326" s="12"/>
    </row>
    <row r="327" spans="1:19" ht="15" x14ac:dyDescent="0.3">
      <c r="B327" s="48" t="s">
        <v>91</v>
      </c>
      <c r="C327" s="32" t="s">
        <v>43</v>
      </c>
      <c r="D327" s="14">
        <v>0</v>
      </c>
      <c r="E327" s="14">
        <v>0</v>
      </c>
      <c r="F327" s="14">
        <v>0</v>
      </c>
      <c r="G327" s="8" t="s">
        <v>43</v>
      </c>
      <c r="H327" s="9">
        <f>SUM(C327:F327)</f>
        <v>0</v>
      </c>
      <c r="I327" s="14">
        <v>291</v>
      </c>
      <c r="J327" s="9">
        <f>SUM(H327:I327)</f>
        <v>291</v>
      </c>
      <c r="K327" s="18"/>
      <c r="L327" s="32" t="s">
        <v>43</v>
      </c>
      <c r="M327" s="14">
        <v>0</v>
      </c>
      <c r="N327" s="14">
        <v>0</v>
      </c>
      <c r="O327" s="14">
        <v>0</v>
      </c>
      <c r="P327" s="9">
        <f>SUM(L327:O327)</f>
        <v>0</v>
      </c>
      <c r="Q327" s="14">
        <v>0</v>
      </c>
      <c r="R327" s="9">
        <f>SUM(P327:Q327)</f>
        <v>0</v>
      </c>
      <c r="S327" s="18"/>
    </row>
    <row r="328" spans="1:19" ht="15" x14ac:dyDescent="0.3">
      <c r="B328" s="48" t="s">
        <v>112</v>
      </c>
      <c r="C328" s="14">
        <v>6964</v>
      </c>
      <c r="D328" s="14">
        <v>505</v>
      </c>
      <c r="E328" s="32" t="s">
        <v>43</v>
      </c>
      <c r="F328" s="14">
        <v>1363</v>
      </c>
      <c r="G328" s="8" t="s">
        <v>43</v>
      </c>
      <c r="H328" s="9">
        <f>SUM(C328:F328)</f>
        <v>8832</v>
      </c>
      <c r="I328" s="32" t="s">
        <v>43</v>
      </c>
      <c r="J328" s="9">
        <f t="shared" ref="J328:J341" si="187">SUM(H328:I328)</f>
        <v>8832</v>
      </c>
      <c r="K328" s="18"/>
      <c r="L328" s="14">
        <v>4265</v>
      </c>
      <c r="M328" s="14">
        <v>428</v>
      </c>
      <c r="N328" s="32" t="s">
        <v>43</v>
      </c>
      <c r="O328" s="14">
        <v>818</v>
      </c>
      <c r="P328" s="9">
        <f>SUM(L328:O328)</f>
        <v>5511</v>
      </c>
      <c r="Q328" s="32" t="s">
        <v>43</v>
      </c>
      <c r="R328" s="9">
        <f>SUM(P328:Q328)</f>
        <v>5511</v>
      </c>
      <c r="S328" s="18"/>
    </row>
    <row r="329" spans="1:19" s="11" customFormat="1" ht="15" x14ac:dyDescent="0.3">
      <c r="B329" s="48" t="s">
        <v>696</v>
      </c>
      <c r="C329" s="32" t="s">
        <v>43</v>
      </c>
      <c r="D329" s="32" t="s">
        <v>43</v>
      </c>
      <c r="E329" s="32" t="s">
        <v>43</v>
      </c>
      <c r="F329" s="32" t="s">
        <v>43</v>
      </c>
      <c r="G329" s="8" t="s">
        <v>43</v>
      </c>
      <c r="H329" s="32" t="s">
        <v>43</v>
      </c>
      <c r="I329" s="43">
        <v>102</v>
      </c>
      <c r="J329" s="9">
        <f t="shared" si="187"/>
        <v>102</v>
      </c>
      <c r="K329" s="18"/>
      <c r="L329" s="32" t="s">
        <v>43</v>
      </c>
      <c r="M329" s="32" t="s">
        <v>43</v>
      </c>
      <c r="N329" s="32" t="s">
        <v>43</v>
      </c>
      <c r="O329" s="32" t="s">
        <v>43</v>
      </c>
      <c r="P329" s="32" t="s">
        <v>43</v>
      </c>
      <c r="Q329" s="43">
        <v>0</v>
      </c>
      <c r="R329" s="9">
        <f>SUM(P329:Q329)</f>
        <v>0</v>
      </c>
      <c r="S329" s="18"/>
    </row>
    <row r="330" spans="1:19" ht="15" x14ac:dyDescent="0.3">
      <c r="B330" s="49" t="s">
        <v>94</v>
      </c>
      <c r="C330" s="32" t="s">
        <v>43</v>
      </c>
      <c r="D330" s="14">
        <v>2</v>
      </c>
      <c r="E330" s="14">
        <v>0</v>
      </c>
      <c r="F330" s="14">
        <v>0</v>
      </c>
      <c r="G330" s="8" t="s">
        <v>43</v>
      </c>
      <c r="H330" s="9">
        <f>SUM(C330:F330)</f>
        <v>2</v>
      </c>
      <c r="I330" s="14">
        <v>159</v>
      </c>
      <c r="J330" s="9">
        <f t="shared" si="187"/>
        <v>161</v>
      </c>
      <c r="K330" s="18"/>
      <c r="L330" s="32" t="s">
        <v>43</v>
      </c>
      <c r="M330" s="14">
        <v>0</v>
      </c>
      <c r="N330" s="14">
        <v>0</v>
      </c>
      <c r="O330" s="14">
        <v>0</v>
      </c>
      <c r="P330" s="9">
        <f t="shared" ref="P330:P341" si="188">SUM(L330:O330)</f>
        <v>0</v>
      </c>
      <c r="Q330" s="14">
        <v>37</v>
      </c>
      <c r="R330" s="9">
        <f t="shared" ref="R330:R341" si="189">SUM(P330:Q330)</f>
        <v>37</v>
      </c>
      <c r="S330" s="18"/>
    </row>
    <row r="331" spans="1:19" ht="15" x14ac:dyDescent="0.3">
      <c r="B331" s="49" t="s">
        <v>113</v>
      </c>
      <c r="C331" s="14">
        <v>187</v>
      </c>
      <c r="D331" s="33">
        <v>2</v>
      </c>
      <c r="E331" s="32" t="s">
        <v>43</v>
      </c>
      <c r="F331" s="32" t="s">
        <v>43</v>
      </c>
      <c r="G331" s="8" t="s">
        <v>43</v>
      </c>
      <c r="H331" s="9">
        <f>SUM(C331:F331)</f>
        <v>189</v>
      </c>
      <c r="I331" s="32" t="s">
        <v>43</v>
      </c>
      <c r="J331" s="9">
        <f t="shared" si="187"/>
        <v>189</v>
      </c>
      <c r="K331" s="18"/>
      <c r="L331" s="14">
        <v>169</v>
      </c>
      <c r="M331" s="33">
        <v>3</v>
      </c>
      <c r="N331" s="32" t="s">
        <v>43</v>
      </c>
      <c r="O331" s="32" t="s">
        <v>43</v>
      </c>
      <c r="P331" s="9">
        <f t="shared" si="188"/>
        <v>172</v>
      </c>
      <c r="Q331" s="32" t="s">
        <v>43</v>
      </c>
      <c r="R331" s="9">
        <f t="shared" si="189"/>
        <v>172</v>
      </c>
      <c r="S331" s="18"/>
    </row>
    <row r="332" spans="1:19" ht="15" x14ac:dyDescent="0.3">
      <c r="B332" s="49" t="s">
        <v>96</v>
      </c>
      <c r="C332" s="14">
        <v>36</v>
      </c>
      <c r="D332" s="33">
        <v>0</v>
      </c>
      <c r="E332" s="32" t="s">
        <v>43</v>
      </c>
      <c r="F332" s="32" t="s">
        <v>43</v>
      </c>
      <c r="G332" s="8" t="s">
        <v>43</v>
      </c>
      <c r="H332" s="9">
        <f>SUM(C332:F332)</f>
        <v>36</v>
      </c>
      <c r="I332" s="32" t="s">
        <v>43</v>
      </c>
      <c r="J332" s="9">
        <f>SUM(H332:I332)</f>
        <v>36</v>
      </c>
      <c r="K332" s="18"/>
      <c r="L332" s="14">
        <v>0</v>
      </c>
      <c r="M332" s="33">
        <v>0</v>
      </c>
      <c r="N332" s="32" t="s">
        <v>43</v>
      </c>
      <c r="O332" s="32" t="s">
        <v>43</v>
      </c>
      <c r="P332" s="9">
        <f t="shared" si="188"/>
        <v>0</v>
      </c>
      <c r="Q332" s="32" t="s">
        <v>43</v>
      </c>
      <c r="R332" s="9">
        <f>SUM(P332:Q332)</f>
        <v>0</v>
      </c>
      <c r="S332" s="18"/>
    </row>
    <row r="333" spans="1:19" ht="15" x14ac:dyDescent="0.3">
      <c r="B333" s="49" t="s">
        <v>114</v>
      </c>
      <c r="C333" s="32" t="s">
        <v>43</v>
      </c>
      <c r="D333" s="32" t="s">
        <v>43</v>
      </c>
      <c r="E333" s="32" t="s">
        <v>43</v>
      </c>
      <c r="F333" s="32" t="s">
        <v>43</v>
      </c>
      <c r="G333" s="8" t="s">
        <v>43</v>
      </c>
      <c r="H333" s="9" t="s">
        <v>43</v>
      </c>
      <c r="I333" s="32" t="s">
        <v>43</v>
      </c>
      <c r="J333" s="9" t="s">
        <v>43</v>
      </c>
      <c r="K333" s="18"/>
      <c r="L333" s="32" t="s">
        <v>43</v>
      </c>
      <c r="M333" s="32" t="s">
        <v>43</v>
      </c>
      <c r="N333" s="32" t="s">
        <v>43</v>
      </c>
      <c r="O333" s="14">
        <v>874</v>
      </c>
      <c r="P333" s="9">
        <f t="shared" si="188"/>
        <v>874</v>
      </c>
      <c r="Q333" s="32" t="s">
        <v>43</v>
      </c>
      <c r="R333" s="9">
        <f t="shared" si="189"/>
        <v>874</v>
      </c>
      <c r="S333" s="18"/>
    </row>
    <row r="334" spans="1:19" ht="15" x14ac:dyDescent="0.3">
      <c r="B334" s="48" t="s">
        <v>697</v>
      </c>
      <c r="C334" s="32" t="s">
        <v>43</v>
      </c>
      <c r="D334" s="14">
        <v>26</v>
      </c>
      <c r="E334" s="14">
        <v>0</v>
      </c>
      <c r="F334" s="14">
        <v>4</v>
      </c>
      <c r="G334" s="8" t="s">
        <v>43</v>
      </c>
      <c r="H334" s="9">
        <f>SUM(C334:F334)</f>
        <v>30</v>
      </c>
      <c r="I334" s="14">
        <v>395</v>
      </c>
      <c r="J334" s="9">
        <f t="shared" si="187"/>
        <v>425</v>
      </c>
      <c r="K334" s="18"/>
      <c r="L334" s="32" t="s">
        <v>43</v>
      </c>
      <c r="M334" s="14">
        <v>33</v>
      </c>
      <c r="N334" s="14">
        <v>5</v>
      </c>
      <c r="O334" s="14">
        <v>0</v>
      </c>
      <c r="P334" s="9">
        <f t="shared" si="188"/>
        <v>38</v>
      </c>
      <c r="Q334" s="14">
        <v>685</v>
      </c>
      <c r="R334" s="9">
        <f t="shared" si="189"/>
        <v>723</v>
      </c>
      <c r="S334" s="18"/>
    </row>
    <row r="335" spans="1:19" ht="15" x14ac:dyDescent="0.3">
      <c r="B335" s="49" t="s">
        <v>115</v>
      </c>
      <c r="C335" s="14">
        <v>83</v>
      </c>
      <c r="D335" s="32" t="s">
        <v>43</v>
      </c>
      <c r="E335" s="32" t="s">
        <v>43</v>
      </c>
      <c r="F335" s="32" t="s">
        <v>43</v>
      </c>
      <c r="G335" s="8" t="s">
        <v>43</v>
      </c>
      <c r="H335" s="9">
        <f>SUM(C335:F335)</f>
        <v>83</v>
      </c>
      <c r="I335" s="32" t="s">
        <v>43</v>
      </c>
      <c r="J335" s="9">
        <f t="shared" si="187"/>
        <v>83</v>
      </c>
      <c r="K335" s="18"/>
      <c r="L335" s="14">
        <v>75</v>
      </c>
      <c r="M335" s="32" t="s">
        <v>43</v>
      </c>
      <c r="N335" s="32" t="s">
        <v>43</v>
      </c>
      <c r="O335" s="32" t="s">
        <v>43</v>
      </c>
      <c r="P335" s="9">
        <f t="shared" si="188"/>
        <v>75</v>
      </c>
      <c r="Q335" s="32" t="s">
        <v>43</v>
      </c>
      <c r="R335" s="9">
        <f t="shared" si="189"/>
        <v>75</v>
      </c>
      <c r="S335" s="18"/>
    </row>
    <row r="336" spans="1:19" ht="15" x14ac:dyDescent="0.3">
      <c r="B336" s="48" t="s">
        <v>116</v>
      </c>
      <c r="C336" s="32" t="s">
        <v>43</v>
      </c>
      <c r="D336" s="32" t="s">
        <v>43</v>
      </c>
      <c r="E336" s="32" t="s">
        <v>43</v>
      </c>
      <c r="F336" s="32" t="s">
        <v>43</v>
      </c>
      <c r="G336" s="8" t="s">
        <v>43</v>
      </c>
      <c r="H336" s="9" t="s">
        <v>43</v>
      </c>
      <c r="I336" s="32" t="s">
        <v>43</v>
      </c>
      <c r="J336" s="9" t="s">
        <v>43</v>
      </c>
      <c r="K336" s="18"/>
      <c r="L336" s="32" t="s">
        <v>43</v>
      </c>
      <c r="M336" s="14">
        <v>0</v>
      </c>
      <c r="N336" s="14">
        <v>0</v>
      </c>
      <c r="O336" s="14">
        <v>75</v>
      </c>
      <c r="P336" s="9">
        <f t="shared" si="188"/>
        <v>75</v>
      </c>
      <c r="Q336" s="14">
        <v>159</v>
      </c>
      <c r="R336" s="9">
        <f t="shared" si="189"/>
        <v>234</v>
      </c>
      <c r="S336" s="18"/>
    </row>
    <row r="337" spans="1:19" ht="15" x14ac:dyDescent="0.3">
      <c r="B337" s="48" t="s">
        <v>98</v>
      </c>
      <c r="C337" s="32" t="s">
        <v>43</v>
      </c>
      <c r="D337" s="32" t="s">
        <v>43</v>
      </c>
      <c r="E337" s="32" t="s">
        <v>43</v>
      </c>
      <c r="F337" s="32" t="s">
        <v>43</v>
      </c>
      <c r="G337" s="8" t="s">
        <v>43</v>
      </c>
      <c r="H337" s="9" t="s">
        <v>43</v>
      </c>
      <c r="I337" s="32" t="s">
        <v>43</v>
      </c>
      <c r="J337" s="9" t="s">
        <v>43</v>
      </c>
      <c r="K337" s="18"/>
      <c r="L337" s="32" t="s">
        <v>43</v>
      </c>
      <c r="M337" s="32" t="s">
        <v>43</v>
      </c>
      <c r="N337" s="32" t="s">
        <v>43</v>
      </c>
      <c r="O337" s="14">
        <v>388</v>
      </c>
      <c r="P337" s="9">
        <f t="shared" si="188"/>
        <v>388</v>
      </c>
      <c r="Q337" s="32" t="s">
        <v>43</v>
      </c>
      <c r="R337" s="9">
        <f t="shared" si="189"/>
        <v>388</v>
      </c>
      <c r="S337" s="18"/>
    </row>
    <row r="338" spans="1:19" ht="15" x14ac:dyDescent="0.3">
      <c r="B338" s="48" t="s">
        <v>55</v>
      </c>
      <c r="C338" s="32" t="s">
        <v>43</v>
      </c>
      <c r="D338" s="14">
        <v>85</v>
      </c>
      <c r="E338" s="14">
        <v>0</v>
      </c>
      <c r="F338" s="14">
        <v>3</v>
      </c>
      <c r="G338" s="8" t="s">
        <v>43</v>
      </c>
      <c r="H338" s="9">
        <f>SUM(C338:F338)</f>
        <v>88</v>
      </c>
      <c r="I338" s="32" t="s">
        <v>43</v>
      </c>
      <c r="J338" s="9">
        <f t="shared" si="187"/>
        <v>88</v>
      </c>
      <c r="K338" s="18"/>
      <c r="L338" s="32" t="s">
        <v>43</v>
      </c>
      <c r="M338" s="14">
        <v>585</v>
      </c>
      <c r="N338" s="14">
        <v>79</v>
      </c>
      <c r="O338" s="14">
        <v>224</v>
      </c>
      <c r="P338" s="9">
        <f t="shared" si="188"/>
        <v>888</v>
      </c>
      <c r="Q338" s="32" t="s">
        <v>43</v>
      </c>
      <c r="R338" s="9">
        <f t="shared" si="189"/>
        <v>888</v>
      </c>
      <c r="S338" s="18"/>
    </row>
    <row r="339" spans="1:19" ht="15" x14ac:dyDescent="0.3">
      <c r="B339" s="48" t="s">
        <v>99</v>
      </c>
      <c r="C339" s="32" t="s">
        <v>43</v>
      </c>
      <c r="D339" s="14">
        <v>96</v>
      </c>
      <c r="E339" s="43">
        <v>0</v>
      </c>
      <c r="F339" s="14">
        <v>98</v>
      </c>
      <c r="G339" s="8" t="s">
        <v>43</v>
      </c>
      <c r="H339" s="9">
        <f>SUM(C339:F339)</f>
        <v>194</v>
      </c>
      <c r="I339" s="14">
        <v>1549</v>
      </c>
      <c r="J339" s="9">
        <f t="shared" si="187"/>
        <v>1743</v>
      </c>
      <c r="K339" s="18"/>
      <c r="L339" s="32" t="s">
        <v>43</v>
      </c>
      <c r="M339" s="14">
        <v>86</v>
      </c>
      <c r="N339" s="43">
        <v>0</v>
      </c>
      <c r="O339" s="14">
        <v>132</v>
      </c>
      <c r="P339" s="9">
        <f t="shared" si="188"/>
        <v>218</v>
      </c>
      <c r="Q339" s="10">
        <v>1659</v>
      </c>
      <c r="R339" s="9">
        <f t="shared" si="189"/>
        <v>1877</v>
      </c>
      <c r="S339" s="18"/>
    </row>
    <row r="340" spans="1:19" ht="15" x14ac:dyDescent="0.3">
      <c r="B340" s="48" t="s">
        <v>101</v>
      </c>
      <c r="C340" s="14">
        <v>105</v>
      </c>
      <c r="D340" s="32" t="s">
        <v>43</v>
      </c>
      <c r="E340" s="32" t="s">
        <v>43</v>
      </c>
      <c r="F340" s="32" t="s">
        <v>43</v>
      </c>
      <c r="G340" s="8" t="s">
        <v>43</v>
      </c>
      <c r="H340" s="9">
        <f>SUM(C340:F340)</f>
        <v>105</v>
      </c>
      <c r="I340" s="32" t="s">
        <v>43</v>
      </c>
      <c r="J340" s="9">
        <f>SUM(H340:I340)</f>
        <v>105</v>
      </c>
      <c r="K340" s="18"/>
      <c r="L340" s="14">
        <v>60</v>
      </c>
      <c r="M340" s="32" t="s">
        <v>43</v>
      </c>
      <c r="N340" s="32" t="s">
        <v>43</v>
      </c>
      <c r="O340" s="32" t="s">
        <v>43</v>
      </c>
      <c r="P340" s="9">
        <f t="shared" si="188"/>
        <v>60</v>
      </c>
      <c r="Q340" s="32" t="s">
        <v>43</v>
      </c>
      <c r="R340" s="9">
        <f>SUM(P340:Q340)</f>
        <v>60</v>
      </c>
      <c r="S340" s="18"/>
    </row>
    <row r="341" spans="1:19" ht="15" x14ac:dyDescent="0.3">
      <c r="B341" s="49" t="s">
        <v>117</v>
      </c>
      <c r="C341" s="14">
        <v>43</v>
      </c>
      <c r="D341" s="32" t="s">
        <v>43</v>
      </c>
      <c r="E341" s="32" t="s">
        <v>43</v>
      </c>
      <c r="F341" s="32" t="s">
        <v>43</v>
      </c>
      <c r="G341" s="8" t="s">
        <v>43</v>
      </c>
      <c r="H341" s="9">
        <f>SUM(C341:F341)</f>
        <v>43</v>
      </c>
      <c r="I341" s="32" t="s">
        <v>43</v>
      </c>
      <c r="J341" s="9">
        <f t="shared" si="187"/>
        <v>43</v>
      </c>
      <c r="K341" s="18"/>
      <c r="L341" s="14">
        <v>0</v>
      </c>
      <c r="M341" s="32" t="s">
        <v>43</v>
      </c>
      <c r="N341" s="32" t="s">
        <v>43</v>
      </c>
      <c r="O341" s="32" t="s">
        <v>43</v>
      </c>
      <c r="P341" s="9">
        <f t="shared" si="188"/>
        <v>0</v>
      </c>
      <c r="Q341" s="32" t="s">
        <v>43</v>
      </c>
      <c r="R341" s="9">
        <f t="shared" si="189"/>
        <v>0</v>
      </c>
      <c r="S341" s="18"/>
    </row>
    <row r="342" spans="1:19" ht="15" x14ac:dyDescent="0.3">
      <c r="A342" s="1"/>
      <c r="B342" s="2" t="s">
        <v>118</v>
      </c>
      <c r="C342" s="9">
        <f t="shared" ref="C342:J342" si="190">SUM(C327:C341)</f>
        <v>7418</v>
      </c>
      <c r="D342" s="9">
        <f t="shared" si="190"/>
        <v>716</v>
      </c>
      <c r="E342" s="9">
        <f t="shared" si="190"/>
        <v>0</v>
      </c>
      <c r="F342" s="9">
        <f t="shared" si="190"/>
        <v>1468</v>
      </c>
      <c r="G342" s="8" t="s">
        <v>43</v>
      </c>
      <c r="H342" s="9">
        <f t="shared" si="190"/>
        <v>9602</v>
      </c>
      <c r="I342" s="9">
        <f t="shared" si="190"/>
        <v>2496</v>
      </c>
      <c r="J342" s="9">
        <f t="shared" si="190"/>
        <v>12098</v>
      </c>
      <c r="K342" s="18"/>
      <c r="L342" s="9">
        <f t="shared" ref="L342:R342" si="191">SUM(L327:L341)</f>
        <v>4569</v>
      </c>
      <c r="M342" s="9">
        <f t="shared" si="191"/>
        <v>1135</v>
      </c>
      <c r="N342" s="9">
        <f t="shared" si="191"/>
        <v>84</v>
      </c>
      <c r="O342" s="9">
        <f t="shared" si="191"/>
        <v>2511</v>
      </c>
      <c r="P342" s="9">
        <f t="shared" si="191"/>
        <v>8299</v>
      </c>
      <c r="Q342" s="9">
        <f t="shared" si="191"/>
        <v>2540</v>
      </c>
      <c r="R342" s="9">
        <f t="shared" si="191"/>
        <v>10839</v>
      </c>
      <c r="S342" s="18"/>
    </row>
    <row r="343" spans="1:19" ht="12.75" customHeight="1" x14ac:dyDescent="0.3">
      <c r="A343" s="1"/>
      <c r="B343" s="62"/>
      <c r="C343" s="9"/>
      <c r="D343" s="9"/>
      <c r="E343" s="9"/>
      <c r="F343" s="9"/>
      <c r="G343" s="9"/>
      <c r="H343" s="9"/>
      <c r="I343" s="9"/>
      <c r="J343" s="9"/>
      <c r="K343" s="38"/>
      <c r="L343" s="9"/>
      <c r="M343" s="9"/>
      <c r="N343" s="9"/>
      <c r="O343" s="9"/>
      <c r="P343" s="9"/>
      <c r="Q343" s="9"/>
      <c r="R343" s="9"/>
      <c r="S343" s="18"/>
    </row>
    <row r="344" spans="1:19" ht="17.25" customHeight="1" x14ac:dyDescent="0.3">
      <c r="A344" s="52"/>
      <c r="B344" s="56" t="s">
        <v>119</v>
      </c>
      <c r="C344" s="10"/>
      <c r="D344" s="10"/>
      <c r="E344" s="10"/>
      <c r="F344" s="10"/>
      <c r="G344" s="10"/>
      <c r="H344" s="10"/>
      <c r="I344" s="10"/>
      <c r="J344" s="10"/>
      <c r="K344" s="18"/>
      <c r="L344" s="10"/>
      <c r="M344" s="10"/>
      <c r="N344" s="10"/>
      <c r="O344" s="10"/>
      <c r="P344" s="10"/>
      <c r="Q344" s="10"/>
      <c r="R344" s="10"/>
    </row>
    <row r="345" spans="1:19" ht="15" x14ac:dyDescent="0.3">
      <c r="A345" s="11"/>
      <c r="B345" s="48" t="s">
        <v>91</v>
      </c>
      <c r="C345" s="32" t="s">
        <v>43</v>
      </c>
      <c r="D345" s="14">
        <v>171</v>
      </c>
      <c r="E345" s="14">
        <v>0</v>
      </c>
      <c r="F345" s="14">
        <v>35</v>
      </c>
      <c r="G345" s="8" t="s">
        <v>43</v>
      </c>
      <c r="H345" s="9">
        <f>SUM(C345:F345)</f>
        <v>206</v>
      </c>
      <c r="I345" s="14">
        <v>445</v>
      </c>
      <c r="J345" s="9">
        <f t="shared" ref="J345:J350" si="192">SUM(H345:I345)</f>
        <v>651</v>
      </c>
      <c r="K345" s="18"/>
      <c r="L345" s="32" t="s">
        <v>43</v>
      </c>
      <c r="M345" s="14">
        <v>45</v>
      </c>
      <c r="N345" s="14">
        <v>0</v>
      </c>
      <c r="O345" s="14">
        <v>0</v>
      </c>
      <c r="P345" s="9">
        <f>SUM(L345:O345)</f>
        <v>45</v>
      </c>
      <c r="Q345" s="14">
        <v>10</v>
      </c>
      <c r="R345" s="9">
        <f>SUM(P345:Q345)</f>
        <v>55</v>
      </c>
      <c r="S345" s="18"/>
    </row>
    <row r="346" spans="1:19" ht="15" x14ac:dyDescent="0.3">
      <c r="A346" s="11"/>
      <c r="B346" s="48" t="s">
        <v>120</v>
      </c>
      <c r="C346" s="14">
        <v>1625</v>
      </c>
      <c r="D346" s="43">
        <v>100</v>
      </c>
      <c r="E346" s="32" t="s">
        <v>43</v>
      </c>
      <c r="F346" s="14">
        <v>264</v>
      </c>
      <c r="G346" s="8" t="s">
        <v>43</v>
      </c>
      <c r="H346" s="9">
        <f>SUM(C346:F346)</f>
        <v>1989</v>
      </c>
      <c r="I346" s="32" t="s">
        <v>43</v>
      </c>
      <c r="J346" s="9">
        <f t="shared" si="192"/>
        <v>1989</v>
      </c>
      <c r="K346" s="18"/>
      <c r="L346" s="43">
        <v>199</v>
      </c>
      <c r="M346" s="43">
        <v>6</v>
      </c>
      <c r="N346" s="32" t="s">
        <v>43</v>
      </c>
      <c r="O346" s="14">
        <v>54</v>
      </c>
      <c r="P346" s="9">
        <f>SUM(L346:O346)</f>
        <v>259</v>
      </c>
      <c r="Q346" s="32" t="s">
        <v>43</v>
      </c>
      <c r="R346" s="9">
        <f>SUM(P346:Q346)</f>
        <v>259</v>
      </c>
      <c r="S346" s="18"/>
    </row>
    <row r="347" spans="1:19" ht="15" x14ac:dyDescent="0.3">
      <c r="A347" s="11"/>
      <c r="B347" s="48" t="s">
        <v>112</v>
      </c>
      <c r="C347" s="14">
        <v>13585</v>
      </c>
      <c r="D347" s="14">
        <v>1262</v>
      </c>
      <c r="E347" s="32" t="s">
        <v>43</v>
      </c>
      <c r="F347" s="14">
        <v>2648</v>
      </c>
      <c r="G347" s="8" t="s">
        <v>43</v>
      </c>
      <c r="H347" s="9">
        <f>SUM(C347:F347)</f>
        <v>17495</v>
      </c>
      <c r="I347" s="32" t="s">
        <v>43</v>
      </c>
      <c r="J347" s="9">
        <f t="shared" si="192"/>
        <v>17495</v>
      </c>
      <c r="K347" s="18"/>
      <c r="L347" s="14">
        <v>10854</v>
      </c>
      <c r="M347" s="14">
        <v>1803</v>
      </c>
      <c r="N347" s="32" t="s">
        <v>43</v>
      </c>
      <c r="O347" s="14">
        <v>2136</v>
      </c>
      <c r="P347" s="9">
        <f>SUM(L347:O347)</f>
        <v>14793</v>
      </c>
      <c r="Q347" s="32" t="s">
        <v>43</v>
      </c>
      <c r="R347" s="9">
        <f t="shared" ref="R347:R362" si="193">SUM(P347:Q347)</f>
        <v>14793</v>
      </c>
      <c r="S347" s="18"/>
    </row>
    <row r="348" spans="1:19" ht="15" x14ac:dyDescent="0.3">
      <c r="A348" s="11"/>
      <c r="B348" s="48" t="s">
        <v>696</v>
      </c>
      <c r="C348" s="32" t="s">
        <v>43</v>
      </c>
      <c r="D348" s="32" t="s">
        <v>43</v>
      </c>
      <c r="E348" s="32" t="s">
        <v>43</v>
      </c>
      <c r="F348" s="32" t="s">
        <v>43</v>
      </c>
      <c r="G348" s="8" t="s">
        <v>43</v>
      </c>
      <c r="H348" s="32" t="s">
        <v>43</v>
      </c>
      <c r="I348" s="43">
        <v>0</v>
      </c>
      <c r="J348" s="9">
        <f t="shared" si="192"/>
        <v>0</v>
      </c>
      <c r="K348" s="18"/>
      <c r="L348" s="32" t="s">
        <v>43</v>
      </c>
      <c r="M348" s="32" t="s">
        <v>43</v>
      </c>
      <c r="N348" s="32" t="s">
        <v>43</v>
      </c>
      <c r="O348" s="32" t="s">
        <v>43</v>
      </c>
      <c r="P348" s="32" t="s">
        <v>43</v>
      </c>
      <c r="Q348" s="43">
        <v>0</v>
      </c>
      <c r="R348" s="9">
        <f t="shared" si="193"/>
        <v>0</v>
      </c>
      <c r="S348" s="18"/>
    </row>
    <row r="349" spans="1:19" ht="15" x14ac:dyDescent="0.3">
      <c r="A349" s="11"/>
      <c r="B349" s="48" t="s">
        <v>93</v>
      </c>
      <c r="C349" s="43">
        <v>657</v>
      </c>
      <c r="D349" s="43">
        <v>156</v>
      </c>
      <c r="E349" s="32" t="s">
        <v>43</v>
      </c>
      <c r="F349" s="43">
        <v>60</v>
      </c>
      <c r="G349" s="8" t="s">
        <v>43</v>
      </c>
      <c r="H349" s="9">
        <f>SUM(C349:F349)</f>
        <v>873</v>
      </c>
      <c r="I349" s="32" t="s">
        <v>43</v>
      </c>
      <c r="J349" s="9">
        <f t="shared" si="192"/>
        <v>873</v>
      </c>
      <c r="K349" s="18"/>
      <c r="L349" s="43">
        <v>10</v>
      </c>
      <c r="M349" s="43">
        <v>0</v>
      </c>
      <c r="N349" s="32" t="s">
        <v>43</v>
      </c>
      <c r="O349" s="43">
        <v>0</v>
      </c>
      <c r="P349" s="9">
        <f t="shared" ref="P349:P355" si="194">SUM(L349:O349)</f>
        <v>10</v>
      </c>
      <c r="Q349" s="32" t="s">
        <v>43</v>
      </c>
      <c r="R349" s="9">
        <f>SUM(P349:Q349)</f>
        <v>10</v>
      </c>
      <c r="S349" s="18"/>
    </row>
    <row r="350" spans="1:19" ht="15" x14ac:dyDescent="0.3">
      <c r="A350" s="11"/>
      <c r="B350" s="49" t="s">
        <v>94</v>
      </c>
      <c r="C350" s="32" t="s">
        <v>43</v>
      </c>
      <c r="D350" s="14">
        <v>6</v>
      </c>
      <c r="E350" s="14">
        <v>0</v>
      </c>
      <c r="F350" s="14">
        <v>70</v>
      </c>
      <c r="G350" s="8" t="s">
        <v>43</v>
      </c>
      <c r="H350" s="9">
        <f>SUM(C350:F350)</f>
        <v>76</v>
      </c>
      <c r="I350" s="14">
        <v>550</v>
      </c>
      <c r="J350" s="9">
        <f t="shared" si="192"/>
        <v>626</v>
      </c>
      <c r="K350" s="18"/>
      <c r="L350" s="32" t="s">
        <v>43</v>
      </c>
      <c r="M350" s="14">
        <v>2</v>
      </c>
      <c r="N350" s="14">
        <v>0</v>
      </c>
      <c r="O350" s="14">
        <v>0</v>
      </c>
      <c r="P350" s="9">
        <f t="shared" si="194"/>
        <v>2</v>
      </c>
      <c r="Q350" s="14">
        <v>90</v>
      </c>
      <c r="R350" s="9">
        <f t="shared" si="193"/>
        <v>92</v>
      </c>
      <c r="S350" s="18"/>
    </row>
    <row r="351" spans="1:19" ht="15" x14ac:dyDescent="0.3">
      <c r="A351" s="11"/>
      <c r="B351" s="54" t="s">
        <v>95</v>
      </c>
      <c r="C351" s="14">
        <v>767</v>
      </c>
      <c r="D351" s="14">
        <v>3</v>
      </c>
      <c r="E351" s="32" t="s">
        <v>43</v>
      </c>
      <c r="F351" s="32" t="s">
        <v>43</v>
      </c>
      <c r="G351" s="8" t="s">
        <v>43</v>
      </c>
      <c r="H351" s="9">
        <f>SUM(C351:F351)</f>
        <v>770</v>
      </c>
      <c r="I351" s="32" t="s">
        <v>43</v>
      </c>
      <c r="J351" s="9">
        <f>SUM(H351:I351)</f>
        <v>770</v>
      </c>
      <c r="K351" s="18"/>
      <c r="L351" s="14">
        <v>605</v>
      </c>
      <c r="M351" s="33">
        <v>3</v>
      </c>
      <c r="N351" s="32" t="s">
        <v>43</v>
      </c>
      <c r="O351" s="32" t="s">
        <v>43</v>
      </c>
      <c r="P351" s="9">
        <f t="shared" si="194"/>
        <v>608</v>
      </c>
      <c r="Q351" s="32" t="s">
        <v>43</v>
      </c>
      <c r="R351" s="9">
        <f t="shared" si="193"/>
        <v>608</v>
      </c>
      <c r="S351" s="18"/>
    </row>
    <row r="352" spans="1:19" ht="15" x14ac:dyDescent="0.3">
      <c r="A352" s="11"/>
      <c r="B352" s="49" t="s">
        <v>121</v>
      </c>
      <c r="C352" s="14">
        <v>179</v>
      </c>
      <c r="D352" s="14">
        <v>9</v>
      </c>
      <c r="E352" s="32" t="s">
        <v>43</v>
      </c>
      <c r="F352" s="32" t="s">
        <v>43</v>
      </c>
      <c r="G352" s="8" t="s">
        <v>43</v>
      </c>
      <c r="H352" s="9">
        <f>SUM(C352:F352)</f>
        <v>188</v>
      </c>
      <c r="I352" s="32" t="s">
        <v>43</v>
      </c>
      <c r="J352" s="9">
        <f>SUM(H352:I352)</f>
        <v>188</v>
      </c>
      <c r="K352" s="18"/>
      <c r="L352" s="14">
        <v>90</v>
      </c>
      <c r="M352" s="33">
        <v>1</v>
      </c>
      <c r="N352" s="32" t="s">
        <v>43</v>
      </c>
      <c r="O352" s="32" t="s">
        <v>43</v>
      </c>
      <c r="P352" s="9">
        <f t="shared" si="194"/>
        <v>91</v>
      </c>
      <c r="Q352" s="32" t="s">
        <v>43</v>
      </c>
      <c r="R352" s="9">
        <f t="shared" si="193"/>
        <v>91</v>
      </c>
      <c r="S352" s="18"/>
    </row>
    <row r="353" spans="1:20" ht="15" x14ac:dyDescent="0.3">
      <c r="A353" s="11"/>
      <c r="B353" s="49" t="s">
        <v>114</v>
      </c>
      <c r="C353" s="32" t="s">
        <v>43</v>
      </c>
      <c r="D353" s="32" t="s">
        <v>43</v>
      </c>
      <c r="E353" s="32" t="s">
        <v>43</v>
      </c>
      <c r="F353" s="32" t="s">
        <v>43</v>
      </c>
      <c r="G353" s="8" t="s">
        <v>43</v>
      </c>
      <c r="H353" s="9" t="s">
        <v>43</v>
      </c>
      <c r="I353" s="32" t="s">
        <v>43</v>
      </c>
      <c r="J353" s="9" t="s">
        <v>43</v>
      </c>
      <c r="K353" s="18"/>
      <c r="L353" s="32" t="s">
        <v>43</v>
      </c>
      <c r="M353" s="32" t="s">
        <v>43</v>
      </c>
      <c r="N353" s="32" t="s">
        <v>43</v>
      </c>
      <c r="O353" s="14">
        <v>84</v>
      </c>
      <c r="P353" s="9">
        <f t="shared" si="194"/>
        <v>84</v>
      </c>
      <c r="Q353" s="32" t="s">
        <v>43</v>
      </c>
      <c r="R353" s="9">
        <f t="shared" si="193"/>
        <v>84</v>
      </c>
      <c r="S353" s="18"/>
    </row>
    <row r="354" spans="1:20" ht="15" x14ac:dyDescent="0.3">
      <c r="A354" s="11"/>
      <c r="B354" s="48" t="s">
        <v>697</v>
      </c>
      <c r="C354" s="32" t="s">
        <v>43</v>
      </c>
      <c r="D354" s="14">
        <v>0</v>
      </c>
      <c r="E354" s="14">
        <v>0</v>
      </c>
      <c r="F354" s="14">
        <v>11</v>
      </c>
      <c r="G354" s="8" t="s">
        <v>43</v>
      </c>
      <c r="H354" s="9">
        <f>SUM(C354:F354)</f>
        <v>11</v>
      </c>
      <c r="I354" s="14">
        <v>454</v>
      </c>
      <c r="J354" s="9">
        <f>SUM(H354:I354)</f>
        <v>465</v>
      </c>
      <c r="K354" s="18"/>
      <c r="L354" s="32" t="s">
        <v>43</v>
      </c>
      <c r="M354" s="14">
        <v>57</v>
      </c>
      <c r="N354" s="14">
        <v>3</v>
      </c>
      <c r="O354" s="14">
        <v>85</v>
      </c>
      <c r="P354" s="9">
        <f t="shared" si="194"/>
        <v>145</v>
      </c>
      <c r="Q354" s="14">
        <v>2155</v>
      </c>
      <c r="R354" s="9">
        <f t="shared" si="193"/>
        <v>2300</v>
      </c>
      <c r="S354" s="18"/>
    </row>
    <row r="355" spans="1:20" ht="15" x14ac:dyDescent="0.3">
      <c r="A355" s="11"/>
      <c r="B355" s="54" t="s">
        <v>97</v>
      </c>
      <c r="C355" s="14">
        <v>289</v>
      </c>
      <c r="D355" s="32" t="s">
        <v>43</v>
      </c>
      <c r="E355" s="32" t="s">
        <v>43</v>
      </c>
      <c r="F355" s="32" t="s">
        <v>43</v>
      </c>
      <c r="G355" s="8" t="s">
        <v>43</v>
      </c>
      <c r="H355" s="9">
        <f>SUM(C355:F355)</f>
        <v>289</v>
      </c>
      <c r="I355" s="32" t="s">
        <v>43</v>
      </c>
      <c r="J355" s="9">
        <f>SUM(H355:I355)</f>
        <v>289</v>
      </c>
      <c r="K355" s="18"/>
      <c r="L355" s="14">
        <v>500</v>
      </c>
      <c r="M355" s="32" t="s">
        <v>43</v>
      </c>
      <c r="N355" s="32" t="s">
        <v>43</v>
      </c>
      <c r="O355" s="32" t="s">
        <v>43</v>
      </c>
      <c r="P355" s="9">
        <f t="shared" si="194"/>
        <v>500</v>
      </c>
      <c r="Q355" s="32" t="s">
        <v>43</v>
      </c>
      <c r="R355" s="9">
        <f t="shared" si="193"/>
        <v>500</v>
      </c>
      <c r="S355" s="18"/>
    </row>
    <row r="356" spans="1:20" ht="15" x14ac:dyDescent="0.3">
      <c r="A356" s="11"/>
      <c r="B356" s="48" t="s">
        <v>116</v>
      </c>
      <c r="C356" s="32" t="s">
        <v>43</v>
      </c>
      <c r="D356" s="32" t="s">
        <v>43</v>
      </c>
      <c r="E356" s="32" t="s">
        <v>43</v>
      </c>
      <c r="F356" s="32" t="s">
        <v>43</v>
      </c>
      <c r="G356" s="8" t="s">
        <v>43</v>
      </c>
      <c r="H356" s="9" t="s">
        <v>43</v>
      </c>
      <c r="I356" s="32" t="s">
        <v>43</v>
      </c>
      <c r="J356" s="9" t="s">
        <v>43</v>
      </c>
      <c r="K356" s="18"/>
      <c r="L356" s="32" t="s">
        <v>43</v>
      </c>
      <c r="M356" s="32" t="s">
        <v>43</v>
      </c>
      <c r="N356" s="32" t="s">
        <v>43</v>
      </c>
      <c r="O356" s="32" t="s">
        <v>43</v>
      </c>
      <c r="P356" s="32" t="s">
        <v>43</v>
      </c>
      <c r="Q356" s="32" t="s">
        <v>43</v>
      </c>
      <c r="R356" s="32" t="s">
        <v>43</v>
      </c>
      <c r="S356" s="18"/>
    </row>
    <row r="357" spans="1:20" ht="15" x14ac:dyDescent="0.3">
      <c r="A357" s="11"/>
      <c r="B357" s="48" t="s">
        <v>98</v>
      </c>
      <c r="C357" s="32" t="s">
        <v>43</v>
      </c>
      <c r="D357" s="32" t="s">
        <v>43</v>
      </c>
      <c r="E357" s="32" t="s">
        <v>43</v>
      </c>
      <c r="F357" s="32" t="s">
        <v>43</v>
      </c>
      <c r="G357" s="8" t="s">
        <v>43</v>
      </c>
      <c r="H357" s="9" t="s">
        <v>43</v>
      </c>
      <c r="I357" s="32" t="s">
        <v>43</v>
      </c>
      <c r="J357" s="9" t="s">
        <v>43</v>
      </c>
      <c r="K357" s="18"/>
      <c r="L357" s="32" t="s">
        <v>43</v>
      </c>
      <c r="M357" s="32" t="s">
        <v>43</v>
      </c>
      <c r="N357" s="32" t="s">
        <v>43</v>
      </c>
      <c r="O357" s="14">
        <v>477</v>
      </c>
      <c r="P357" s="9">
        <f t="shared" ref="P357:P362" si="195">SUM(L357:O357)</f>
        <v>477</v>
      </c>
      <c r="Q357" s="32" t="s">
        <v>43</v>
      </c>
      <c r="R357" s="9">
        <f t="shared" si="193"/>
        <v>477</v>
      </c>
      <c r="S357" s="18"/>
    </row>
    <row r="358" spans="1:20" ht="15" x14ac:dyDescent="0.3">
      <c r="A358" s="11"/>
      <c r="B358" s="48" t="s">
        <v>55</v>
      </c>
      <c r="C358" s="32" t="s">
        <v>43</v>
      </c>
      <c r="D358" s="14">
        <f>55-36</f>
        <v>19</v>
      </c>
      <c r="E358" s="14">
        <v>0</v>
      </c>
      <c r="F358" s="14">
        <f>45-4</f>
        <v>41</v>
      </c>
      <c r="G358" s="8" t="s">
        <v>43</v>
      </c>
      <c r="H358" s="9">
        <f>SUM(C358:F358)</f>
        <v>60</v>
      </c>
      <c r="I358" s="32" t="s">
        <v>43</v>
      </c>
      <c r="J358" s="9">
        <f>SUM(H358:I358)</f>
        <v>60</v>
      </c>
      <c r="K358" s="18"/>
      <c r="L358" s="32" t="s">
        <v>43</v>
      </c>
      <c r="M358" s="14">
        <v>1309</v>
      </c>
      <c r="N358" s="14">
        <v>16</v>
      </c>
      <c r="O358" s="14">
        <v>548</v>
      </c>
      <c r="P358" s="9">
        <f t="shared" si="195"/>
        <v>1873</v>
      </c>
      <c r="Q358" s="32" t="s">
        <v>43</v>
      </c>
      <c r="R358" s="9">
        <f t="shared" si="193"/>
        <v>1873</v>
      </c>
      <c r="S358" s="18"/>
    </row>
    <row r="359" spans="1:20" ht="15" x14ac:dyDescent="0.3">
      <c r="A359" s="11"/>
      <c r="B359" s="48" t="s">
        <v>99</v>
      </c>
      <c r="C359" s="32" t="s">
        <v>43</v>
      </c>
      <c r="D359" s="14">
        <v>138</v>
      </c>
      <c r="E359" s="43">
        <v>0</v>
      </c>
      <c r="F359" s="14">
        <v>33</v>
      </c>
      <c r="G359" s="8" t="s">
        <v>43</v>
      </c>
      <c r="H359" s="9">
        <f>SUM(C359:F359)</f>
        <v>171</v>
      </c>
      <c r="I359" s="14">
        <v>1964</v>
      </c>
      <c r="J359" s="9">
        <f>SUM(H359:I359)</f>
        <v>2135</v>
      </c>
      <c r="K359" s="18"/>
      <c r="L359" s="32" t="s">
        <v>43</v>
      </c>
      <c r="M359" s="14">
        <v>114</v>
      </c>
      <c r="N359" s="43">
        <v>0</v>
      </c>
      <c r="O359" s="14">
        <v>39</v>
      </c>
      <c r="P359" s="9">
        <f t="shared" si="195"/>
        <v>153</v>
      </c>
      <c r="Q359" s="14">
        <v>2026</v>
      </c>
      <c r="R359" s="9">
        <f t="shared" si="193"/>
        <v>2179</v>
      </c>
      <c r="S359" s="18"/>
    </row>
    <row r="360" spans="1:20" ht="15" x14ac:dyDescent="0.3">
      <c r="A360" s="11"/>
      <c r="B360" s="48" t="s">
        <v>45</v>
      </c>
      <c r="C360" s="43">
        <v>145</v>
      </c>
      <c r="D360" s="32" t="s">
        <v>43</v>
      </c>
      <c r="E360" s="32" t="s">
        <v>43</v>
      </c>
      <c r="F360" s="32" t="s">
        <v>43</v>
      </c>
      <c r="G360" s="8" t="s">
        <v>43</v>
      </c>
      <c r="H360" s="9">
        <f>SUM(C360:F360)</f>
        <v>145</v>
      </c>
      <c r="I360" s="32" t="s">
        <v>43</v>
      </c>
      <c r="J360" s="9">
        <f>SUM(H360:I360)</f>
        <v>145</v>
      </c>
      <c r="K360" s="18"/>
      <c r="L360" s="43">
        <v>0</v>
      </c>
      <c r="M360" s="32" t="s">
        <v>43</v>
      </c>
      <c r="N360" s="32" t="s">
        <v>43</v>
      </c>
      <c r="O360" s="32" t="s">
        <v>43</v>
      </c>
      <c r="P360" s="9">
        <f t="shared" si="195"/>
        <v>0</v>
      </c>
      <c r="Q360" s="32" t="s">
        <v>43</v>
      </c>
      <c r="R360" s="9">
        <f t="shared" si="193"/>
        <v>0</v>
      </c>
      <c r="S360" s="18"/>
    </row>
    <row r="361" spans="1:20" ht="15" x14ac:dyDescent="0.3">
      <c r="A361" s="11"/>
      <c r="B361" s="48" t="s">
        <v>101</v>
      </c>
      <c r="C361" s="33">
        <v>320</v>
      </c>
      <c r="D361" s="32" t="s">
        <v>43</v>
      </c>
      <c r="E361" s="32" t="s">
        <v>43</v>
      </c>
      <c r="F361" s="32" t="s">
        <v>43</v>
      </c>
      <c r="G361" s="8" t="s">
        <v>43</v>
      </c>
      <c r="H361" s="9">
        <f>SUM(C361:F361)</f>
        <v>320</v>
      </c>
      <c r="I361" s="32" t="s">
        <v>43</v>
      </c>
      <c r="J361" s="9">
        <f>SUM(H361:I361)</f>
        <v>320</v>
      </c>
      <c r="K361" s="18"/>
      <c r="L361" s="33">
        <v>228</v>
      </c>
      <c r="M361" s="32" t="s">
        <v>43</v>
      </c>
      <c r="N361" s="32" t="s">
        <v>43</v>
      </c>
      <c r="O361" s="32" t="s">
        <v>43</v>
      </c>
      <c r="P361" s="9">
        <f t="shared" si="195"/>
        <v>228</v>
      </c>
      <c r="Q361" s="32" t="s">
        <v>43</v>
      </c>
      <c r="R361" s="9">
        <f t="shared" si="193"/>
        <v>228</v>
      </c>
      <c r="S361" s="18"/>
    </row>
    <row r="362" spans="1:20" ht="15" x14ac:dyDescent="0.3">
      <c r="A362" s="11"/>
      <c r="B362" s="54" t="s">
        <v>102</v>
      </c>
      <c r="C362" s="14">
        <v>197</v>
      </c>
      <c r="D362" s="32" t="s">
        <v>43</v>
      </c>
      <c r="E362" s="32" t="s">
        <v>43</v>
      </c>
      <c r="F362" s="32" t="s">
        <v>43</v>
      </c>
      <c r="G362" s="8" t="s">
        <v>43</v>
      </c>
      <c r="H362" s="9">
        <f>SUM(C362:F362)</f>
        <v>197</v>
      </c>
      <c r="I362" s="32" t="s">
        <v>43</v>
      </c>
      <c r="J362" s="9">
        <f>SUM(H362:I362)</f>
        <v>197</v>
      </c>
      <c r="K362" s="18"/>
      <c r="L362" s="14">
        <v>39</v>
      </c>
      <c r="M362" s="32" t="s">
        <v>43</v>
      </c>
      <c r="N362" s="32" t="s">
        <v>43</v>
      </c>
      <c r="O362" s="32" t="s">
        <v>43</v>
      </c>
      <c r="P362" s="9">
        <f t="shared" si="195"/>
        <v>39</v>
      </c>
      <c r="Q362" s="32" t="s">
        <v>43</v>
      </c>
      <c r="R362" s="9">
        <f t="shared" si="193"/>
        <v>39</v>
      </c>
      <c r="S362" s="18"/>
    </row>
    <row r="363" spans="1:20" ht="15" x14ac:dyDescent="0.3">
      <c r="A363" s="29"/>
      <c r="B363" s="34" t="s">
        <v>122</v>
      </c>
      <c r="C363" s="9">
        <f t="shared" ref="C363:J363" si="196">SUM(C345:C362)</f>
        <v>17764</v>
      </c>
      <c r="D363" s="9">
        <f t="shared" si="196"/>
        <v>1864</v>
      </c>
      <c r="E363" s="9">
        <f t="shared" si="196"/>
        <v>0</v>
      </c>
      <c r="F363" s="9">
        <f t="shared" si="196"/>
        <v>3162</v>
      </c>
      <c r="G363" s="8" t="s">
        <v>43</v>
      </c>
      <c r="H363" s="9">
        <f t="shared" si="196"/>
        <v>22790</v>
      </c>
      <c r="I363" s="9">
        <f t="shared" si="196"/>
        <v>3413</v>
      </c>
      <c r="J363" s="9">
        <f t="shared" si="196"/>
        <v>26203</v>
      </c>
      <c r="K363" s="18"/>
      <c r="L363" s="9">
        <f>SUM(L345:L362)</f>
        <v>12525</v>
      </c>
      <c r="M363" s="9">
        <f t="shared" ref="M363:R363" si="197">SUM(M345:M362)</f>
        <v>3340</v>
      </c>
      <c r="N363" s="9">
        <f t="shared" si="197"/>
        <v>19</v>
      </c>
      <c r="O363" s="9">
        <f t="shared" si="197"/>
        <v>3423</v>
      </c>
      <c r="P363" s="9">
        <f t="shared" si="197"/>
        <v>19307</v>
      </c>
      <c r="Q363" s="9">
        <f t="shared" si="197"/>
        <v>4281</v>
      </c>
      <c r="R363" s="9">
        <f t="shared" si="197"/>
        <v>23588</v>
      </c>
      <c r="S363" s="18"/>
    </row>
    <row r="364" spans="1:20" ht="12.75" customHeight="1" x14ac:dyDescent="0.3">
      <c r="A364" s="57"/>
      <c r="B364" s="11"/>
      <c r="C364" s="11"/>
      <c r="D364" s="11"/>
      <c r="E364" s="11"/>
      <c r="F364" s="11"/>
      <c r="G364" s="11"/>
      <c r="H364" s="11"/>
      <c r="I364" s="11"/>
      <c r="J364" s="40"/>
      <c r="K364" s="86"/>
      <c r="L364" s="11"/>
      <c r="M364" s="11"/>
      <c r="N364" s="11"/>
      <c r="O364" s="11"/>
      <c r="P364" s="11"/>
      <c r="Q364" s="11"/>
      <c r="R364" s="11"/>
    </row>
    <row r="365" spans="1:20" ht="17.25" customHeight="1" x14ac:dyDescent="0.3">
      <c r="A365" s="52"/>
      <c r="B365" s="53" t="s">
        <v>110</v>
      </c>
      <c r="C365" s="10"/>
      <c r="D365" s="10"/>
      <c r="E365" s="10"/>
      <c r="F365" s="10"/>
      <c r="G365" s="10"/>
      <c r="H365" s="10"/>
      <c r="I365" s="10"/>
      <c r="J365" s="10"/>
      <c r="K365" s="18"/>
      <c r="L365" s="10"/>
      <c r="M365" s="10"/>
      <c r="N365" s="10"/>
      <c r="O365" s="10"/>
      <c r="P365" s="10"/>
      <c r="Q365" s="10"/>
      <c r="R365" s="10"/>
    </row>
    <row r="366" spans="1:20" ht="15" x14ac:dyDescent="0.3">
      <c r="A366" s="11"/>
      <c r="B366" s="48" t="s">
        <v>91</v>
      </c>
      <c r="C366" s="32" t="s">
        <v>43</v>
      </c>
      <c r="D366" s="14">
        <f>D327+D345</f>
        <v>171</v>
      </c>
      <c r="E366" s="14">
        <f>E327+E345</f>
        <v>0</v>
      </c>
      <c r="F366" s="14">
        <f>F327+F345</f>
        <v>35</v>
      </c>
      <c r="G366" s="8" t="s">
        <v>43</v>
      </c>
      <c r="H366" s="9">
        <f>SUM(C366:F366)</f>
        <v>206</v>
      </c>
      <c r="I366" s="14">
        <f>I327+I345</f>
        <v>736</v>
      </c>
      <c r="J366" s="9">
        <f t="shared" ref="J366:J373" si="198">SUM(H366:I366)</f>
        <v>942</v>
      </c>
      <c r="K366" s="18"/>
      <c r="L366" s="32" t="s">
        <v>43</v>
      </c>
      <c r="M366" s="14">
        <f>M327+M345</f>
        <v>45</v>
      </c>
      <c r="N366" s="14">
        <f>N327+N345</f>
        <v>0</v>
      </c>
      <c r="O366" s="14">
        <f>O327+O345</f>
        <v>0</v>
      </c>
      <c r="P366" s="9">
        <f>SUM(L366:O366)</f>
        <v>45</v>
      </c>
      <c r="Q366" s="14">
        <f>Q327+Q345</f>
        <v>10</v>
      </c>
      <c r="R366" s="9">
        <f>SUM(P366:Q366)</f>
        <v>55</v>
      </c>
      <c r="S366" s="18"/>
      <c r="T366" s="46"/>
    </row>
    <row r="367" spans="1:20" ht="15" x14ac:dyDescent="0.3">
      <c r="A367" s="11"/>
      <c r="B367" s="48" t="s">
        <v>120</v>
      </c>
      <c r="C367" s="14">
        <f>C346</f>
        <v>1625</v>
      </c>
      <c r="D367" s="14">
        <f>D346</f>
        <v>100</v>
      </c>
      <c r="E367" s="32" t="s">
        <v>43</v>
      </c>
      <c r="F367" s="70">
        <f>F346</f>
        <v>264</v>
      </c>
      <c r="G367" s="8" t="s">
        <v>43</v>
      </c>
      <c r="H367" s="9">
        <f>SUM(C367:F367)</f>
        <v>1989</v>
      </c>
      <c r="I367" s="32" t="s">
        <v>43</v>
      </c>
      <c r="J367" s="9">
        <f t="shared" si="198"/>
        <v>1989</v>
      </c>
      <c r="K367" s="18"/>
      <c r="L367" s="43">
        <f>L346</f>
        <v>199</v>
      </c>
      <c r="M367" s="43">
        <f>M346</f>
        <v>6</v>
      </c>
      <c r="N367" s="32" t="s">
        <v>43</v>
      </c>
      <c r="O367" s="70">
        <f>O346</f>
        <v>54</v>
      </c>
      <c r="P367" s="9">
        <f>SUM(L367:O367)</f>
        <v>259</v>
      </c>
      <c r="Q367" s="32" t="s">
        <v>43</v>
      </c>
      <c r="R367" s="9">
        <f>SUM(P367:Q367)</f>
        <v>259</v>
      </c>
      <c r="S367" s="18"/>
    </row>
    <row r="368" spans="1:20" ht="15" x14ac:dyDescent="0.3">
      <c r="A368" s="11"/>
      <c r="B368" s="48" t="s">
        <v>112</v>
      </c>
      <c r="C368" s="14">
        <f>C328+C347</f>
        <v>20549</v>
      </c>
      <c r="D368" s="14">
        <f>D328+D347</f>
        <v>1767</v>
      </c>
      <c r="E368" s="32" t="s">
        <v>43</v>
      </c>
      <c r="F368" s="14">
        <f>F328+F347</f>
        <v>4011</v>
      </c>
      <c r="G368" s="8" t="s">
        <v>43</v>
      </c>
      <c r="H368" s="9">
        <f>SUM(C368:F368)</f>
        <v>26327</v>
      </c>
      <c r="I368" s="32" t="s">
        <v>43</v>
      </c>
      <c r="J368" s="9">
        <f t="shared" si="198"/>
        <v>26327</v>
      </c>
      <c r="K368" s="18"/>
      <c r="L368" s="14">
        <f>L328+L347</f>
        <v>15119</v>
      </c>
      <c r="M368" s="14">
        <f>M328+M347</f>
        <v>2231</v>
      </c>
      <c r="N368" s="32" t="s">
        <v>43</v>
      </c>
      <c r="O368" s="14">
        <f>O328+O347</f>
        <v>2954</v>
      </c>
      <c r="P368" s="9">
        <f>SUM(L368:O368)</f>
        <v>20304</v>
      </c>
      <c r="Q368" s="32" t="s">
        <v>43</v>
      </c>
      <c r="R368" s="9">
        <f t="shared" ref="R368:R383" si="199">SUM(P368:Q368)</f>
        <v>20304</v>
      </c>
      <c r="S368" s="18"/>
    </row>
    <row r="369" spans="1:19" ht="15" x14ac:dyDescent="0.3">
      <c r="A369" s="11"/>
      <c r="B369" s="48" t="s">
        <v>696</v>
      </c>
      <c r="C369" s="32" t="s">
        <v>43</v>
      </c>
      <c r="D369" s="32" t="s">
        <v>43</v>
      </c>
      <c r="E369" s="32" t="s">
        <v>43</v>
      </c>
      <c r="F369" s="32" t="s">
        <v>43</v>
      </c>
      <c r="G369" s="8" t="s">
        <v>43</v>
      </c>
      <c r="H369" s="32" t="s">
        <v>43</v>
      </c>
      <c r="I369" s="43">
        <f>I329+I348</f>
        <v>102</v>
      </c>
      <c r="J369" s="9">
        <f t="shared" si="198"/>
        <v>102</v>
      </c>
      <c r="K369" s="18"/>
      <c r="L369" s="32" t="s">
        <v>43</v>
      </c>
      <c r="M369" s="32" t="s">
        <v>43</v>
      </c>
      <c r="N369" s="32" t="s">
        <v>43</v>
      </c>
      <c r="O369" s="32" t="s">
        <v>43</v>
      </c>
      <c r="P369" s="32" t="s">
        <v>43</v>
      </c>
      <c r="Q369" s="43">
        <f>Q329+Q348</f>
        <v>0</v>
      </c>
      <c r="R369" s="9">
        <f t="shared" si="199"/>
        <v>0</v>
      </c>
      <c r="S369" s="18"/>
    </row>
    <row r="370" spans="1:19" ht="15" x14ac:dyDescent="0.3">
      <c r="A370" s="11"/>
      <c r="B370" s="48" t="s">
        <v>93</v>
      </c>
      <c r="C370" s="43">
        <f>C349</f>
        <v>657</v>
      </c>
      <c r="D370" s="43">
        <f>D349</f>
        <v>156</v>
      </c>
      <c r="E370" s="32" t="str">
        <f>E349</f>
        <v>..</v>
      </c>
      <c r="F370" s="43">
        <f>F349</f>
        <v>60</v>
      </c>
      <c r="G370" s="8" t="s">
        <v>43</v>
      </c>
      <c r="H370" s="9">
        <f>SUM(C370:F370)</f>
        <v>873</v>
      </c>
      <c r="I370" s="32" t="s">
        <v>43</v>
      </c>
      <c r="J370" s="9">
        <f>SUM(H370:I370)</f>
        <v>873</v>
      </c>
      <c r="K370" s="18"/>
      <c r="L370" s="43">
        <f>L349</f>
        <v>10</v>
      </c>
      <c r="M370" s="43">
        <f>M349</f>
        <v>0</v>
      </c>
      <c r="N370" s="32" t="str">
        <f>N349</f>
        <v>..</v>
      </c>
      <c r="O370" s="43">
        <f>O349</f>
        <v>0</v>
      </c>
      <c r="P370" s="9">
        <f t="shared" ref="P370:P383" si="200">SUM(L370:O370)</f>
        <v>10</v>
      </c>
      <c r="Q370" s="32" t="s">
        <v>43</v>
      </c>
      <c r="R370" s="9">
        <f>SUM(P370:Q370)</f>
        <v>10</v>
      </c>
      <c r="S370" s="18"/>
    </row>
    <row r="371" spans="1:19" ht="15" x14ac:dyDescent="0.3">
      <c r="A371" s="11"/>
      <c r="B371" s="49" t="s">
        <v>94</v>
      </c>
      <c r="C371" s="32" t="s">
        <v>43</v>
      </c>
      <c r="D371" s="14">
        <f>D330+D350</f>
        <v>8</v>
      </c>
      <c r="E371" s="14">
        <f>E330+E350</f>
        <v>0</v>
      </c>
      <c r="F371" s="14">
        <f>F330+F350</f>
        <v>70</v>
      </c>
      <c r="G371" s="8" t="s">
        <v>43</v>
      </c>
      <c r="H371" s="9">
        <f>SUM(C371:F371)</f>
        <v>78</v>
      </c>
      <c r="I371" s="14">
        <f>I330+I350</f>
        <v>709</v>
      </c>
      <c r="J371" s="9">
        <f t="shared" si="198"/>
        <v>787</v>
      </c>
      <c r="K371" s="18"/>
      <c r="L371" s="32" t="s">
        <v>43</v>
      </c>
      <c r="M371" s="14">
        <f>M330+M350</f>
        <v>2</v>
      </c>
      <c r="N371" s="14">
        <f>N330+N350</f>
        <v>0</v>
      </c>
      <c r="O371" s="14">
        <f>O330+O350</f>
        <v>0</v>
      </c>
      <c r="P371" s="9">
        <f t="shared" si="200"/>
        <v>2</v>
      </c>
      <c r="Q371" s="14">
        <f>Q330+Q350</f>
        <v>127</v>
      </c>
      <c r="R371" s="9">
        <f t="shared" si="199"/>
        <v>129</v>
      </c>
      <c r="S371" s="18"/>
    </row>
    <row r="372" spans="1:19" ht="15" x14ac:dyDescent="0.3">
      <c r="A372" s="11"/>
      <c r="B372" s="54" t="s">
        <v>95</v>
      </c>
      <c r="C372" s="14">
        <f>C331+C351</f>
        <v>954</v>
      </c>
      <c r="D372" s="14">
        <f>D331+D351</f>
        <v>5</v>
      </c>
      <c r="E372" s="32" t="s">
        <v>43</v>
      </c>
      <c r="F372" s="32" t="s">
        <v>43</v>
      </c>
      <c r="G372" s="8" t="s">
        <v>43</v>
      </c>
      <c r="H372" s="9">
        <f>SUM(C372:F372)</f>
        <v>959</v>
      </c>
      <c r="I372" s="32" t="s">
        <v>43</v>
      </c>
      <c r="J372" s="9">
        <f t="shared" si="198"/>
        <v>959</v>
      </c>
      <c r="K372" s="18"/>
      <c r="L372" s="14">
        <f>L331+L351</f>
        <v>774</v>
      </c>
      <c r="M372" s="14">
        <f>M331+M351</f>
        <v>6</v>
      </c>
      <c r="N372" s="32" t="s">
        <v>43</v>
      </c>
      <c r="O372" s="32" t="s">
        <v>43</v>
      </c>
      <c r="P372" s="9">
        <f t="shared" si="200"/>
        <v>780</v>
      </c>
      <c r="Q372" s="32" t="s">
        <v>43</v>
      </c>
      <c r="R372" s="9">
        <f t="shared" si="199"/>
        <v>780</v>
      </c>
      <c r="S372" s="18"/>
    </row>
    <row r="373" spans="1:19" ht="15" x14ac:dyDescent="0.3">
      <c r="A373" s="11"/>
      <c r="B373" s="49" t="s">
        <v>121</v>
      </c>
      <c r="C373" s="14">
        <f>C332+C352</f>
        <v>215</v>
      </c>
      <c r="D373" s="14">
        <f>D332+D352</f>
        <v>9</v>
      </c>
      <c r="E373" s="32" t="s">
        <v>43</v>
      </c>
      <c r="F373" s="32" t="s">
        <v>43</v>
      </c>
      <c r="G373" s="8" t="s">
        <v>43</v>
      </c>
      <c r="H373" s="9">
        <f>SUM(C373:F373)</f>
        <v>224</v>
      </c>
      <c r="I373" s="32" t="s">
        <v>43</v>
      </c>
      <c r="J373" s="9">
        <f t="shared" si="198"/>
        <v>224</v>
      </c>
      <c r="K373" s="18"/>
      <c r="L373" s="14">
        <f>L332+L352</f>
        <v>90</v>
      </c>
      <c r="M373" s="14">
        <f>M332+M352</f>
        <v>1</v>
      </c>
      <c r="N373" s="32" t="s">
        <v>43</v>
      </c>
      <c r="O373" s="32" t="s">
        <v>43</v>
      </c>
      <c r="P373" s="9">
        <f t="shared" si="200"/>
        <v>91</v>
      </c>
      <c r="Q373" s="32" t="s">
        <v>43</v>
      </c>
      <c r="R373" s="9">
        <f t="shared" si="199"/>
        <v>91</v>
      </c>
      <c r="S373" s="18"/>
    </row>
    <row r="374" spans="1:19" ht="15" x14ac:dyDescent="0.3">
      <c r="A374" s="11"/>
      <c r="B374" s="49" t="s">
        <v>114</v>
      </c>
      <c r="C374" s="32" t="s">
        <v>43</v>
      </c>
      <c r="D374" s="32" t="s">
        <v>43</v>
      </c>
      <c r="E374" s="32" t="s">
        <v>43</v>
      </c>
      <c r="F374" s="32" t="s">
        <v>43</v>
      </c>
      <c r="G374" s="8" t="s">
        <v>43</v>
      </c>
      <c r="H374" s="9" t="s">
        <v>43</v>
      </c>
      <c r="I374" s="32" t="s">
        <v>43</v>
      </c>
      <c r="J374" s="9" t="s">
        <v>43</v>
      </c>
      <c r="K374" s="18"/>
      <c r="L374" s="32" t="s">
        <v>43</v>
      </c>
      <c r="M374" s="32" t="s">
        <v>43</v>
      </c>
      <c r="N374" s="32" t="s">
        <v>43</v>
      </c>
      <c r="O374" s="14">
        <f>O333+O353</f>
        <v>958</v>
      </c>
      <c r="P374" s="9">
        <f t="shared" si="200"/>
        <v>958</v>
      </c>
      <c r="Q374" s="32" t="s">
        <v>43</v>
      </c>
      <c r="R374" s="9">
        <f t="shared" si="199"/>
        <v>958</v>
      </c>
      <c r="S374" s="18"/>
    </row>
    <row r="375" spans="1:19" ht="15" x14ac:dyDescent="0.3">
      <c r="A375" s="11"/>
      <c r="B375" s="48" t="s">
        <v>697</v>
      </c>
      <c r="C375" s="32" t="s">
        <v>43</v>
      </c>
      <c r="D375" s="14">
        <f>D334+D354</f>
        <v>26</v>
      </c>
      <c r="E375" s="14">
        <f>E334+E354</f>
        <v>0</v>
      </c>
      <c r="F375" s="14">
        <f>F334+F354</f>
        <v>15</v>
      </c>
      <c r="G375" s="8" t="s">
        <v>43</v>
      </c>
      <c r="H375" s="9">
        <f>SUM(C375:F375)</f>
        <v>41</v>
      </c>
      <c r="I375" s="14">
        <f>I334+I354</f>
        <v>849</v>
      </c>
      <c r="J375" s="9">
        <f>SUM(H375:I375)</f>
        <v>890</v>
      </c>
      <c r="K375" s="18"/>
      <c r="L375" s="32" t="s">
        <v>43</v>
      </c>
      <c r="M375" s="14">
        <f>M334+M354</f>
        <v>90</v>
      </c>
      <c r="N375" s="14">
        <f>N334+N354</f>
        <v>8</v>
      </c>
      <c r="O375" s="14">
        <f>O334+O354</f>
        <v>85</v>
      </c>
      <c r="P375" s="9">
        <f t="shared" si="200"/>
        <v>183</v>
      </c>
      <c r="Q375" s="14">
        <f>Q334+Q354</f>
        <v>2840</v>
      </c>
      <c r="R375" s="9">
        <f t="shared" si="199"/>
        <v>3023</v>
      </c>
      <c r="S375" s="18"/>
    </row>
    <row r="376" spans="1:19" ht="15" x14ac:dyDescent="0.3">
      <c r="A376" s="11"/>
      <c r="B376" s="54" t="s">
        <v>123</v>
      </c>
      <c r="C376" s="14">
        <f>C335+C355</f>
        <v>372</v>
      </c>
      <c r="D376" s="32" t="s">
        <v>43</v>
      </c>
      <c r="E376" s="32" t="s">
        <v>43</v>
      </c>
      <c r="F376" s="32" t="s">
        <v>43</v>
      </c>
      <c r="G376" s="8" t="s">
        <v>43</v>
      </c>
      <c r="H376" s="9">
        <f>SUM(C376:F376)</f>
        <v>372</v>
      </c>
      <c r="I376" s="32" t="s">
        <v>43</v>
      </c>
      <c r="J376" s="9">
        <f>SUM(H376:I376)</f>
        <v>372</v>
      </c>
      <c r="K376" s="18"/>
      <c r="L376" s="14">
        <f>L335+L355</f>
        <v>575</v>
      </c>
      <c r="M376" s="32" t="s">
        <v>43</v>
      </c>
      <c r="N376" s="32" t="s">
        <v>43</v>
      </c>
      <c r="O376" s="32" t="s">
        <v>43</v>
      </c>
      <c r="P376" s="9">
        <f t="shared" si="200"/>
        <v>575</v>
      </c>
      <c r="Q376" s="32" t="s">
        <v>43</v>
      </c>
      <c r="R376" s="9">
        <f t="shared" si="199"/>
        <v>575</v>
      </c>
      <c r="S376" s="18"/>
    </row>
    <row r="377" spans="1:19" ht="15" x14ac:dyDescent="0.3">
      <c r="A377" s="11"/>
      <c r="B377" s="48" t="s">
        <v>116</v>
      </c>
      <c r="C377" s="8" t="s">
        <v>43</v>
      </c>
      <c r="D377" s="8" t="s">
        <v>43</v>
      </c>
      <c r="E377" s="8" t="s">
        <v>43</v>
      </c>
      <c r="F377" s="8" t="s">
        <v>43</v>
      </c>
      <c r="G377" s="8" t="s">
        <v>43</v>
      </c>
      <c r="H377" s="9" t="s">
        <v>43</v>
      </c>
      <c r="I377" s="8" t="s">
        <v>43</v>
      </c>
      <c r="J377" s="9" t="s">
        <v>43</v>
      </c>
      <c r="K377" s="18"/>
      <c r="L377" s="32" t="s">
        <v>43</v>
      </c>
      <c r="M377" s="14">
        <f>M336</f>
        <v>0</v>
      </c>
      <c r="N377" s="14">
        <f>N336</f>
        <v>0</v>
      </c>
      <c r="O377" s="14">
        <f>O336</f>
        <v>75</v>
      </c>
      <c r="P377" s="9">
        <f t="shared" si="200"/>
        <v>75</v>
      </c>
      <c r="Q377" s="14">
        <f>Q336</f>
        <v>159</v>
      </c>
      <c r="R377" s="9">
        <f t="shared" si="199"/>
        <v>234</v>
      </c>
      <c r="S377" s="18"/>
    </row>
    <row r="378" spans="1:19" ht="15" x14ac:dyDescent="0.3">
      <c r="A378" s="11"/>
      <c r="B378" s="48" t="s">
        <v>98</v>
      </c>
      <c r="C378" s="8" t="s">
        <v>43</v>
      </c>
      <c r="D378" s="8" t="s">
        <v>43</v>
      </c>
      <c r="E378" s="8" t="s">
        <v>43</v>
      </c>
      <c r="F378" s="8" t="s">
        <v>43</v>
      </c>
      <c r="G378" s="8" t="s">
        <v>43</v>
      </c>
      <c r="H378" s="9" t="s">
        <v>43</v>
      </c>
      <c r="I378" s="8" t="s">
        <v>43</v>
      </c>
      <c r="J378" s="9" t="s">
        <v>43</v>
      </c>
      <c r="K378" s="18"/>
      <c r="L378" s="32" t="s">
        <v>43</v>
      </c>
      <c r="M378" s="32" t="s">
        <v>43</v>
      </c>
      <c r="N378" s="32" t="s">
        <v>43</v>
      </c>
      <c r="O378" s="14">
        <f>O337+O357</f>
        <v>865</v>
      </c>
      <c r="P378" s="9">
        <f t="shared" si="200"/>
        <v>865</v>
      </c>
      <c r="Q378" s="32" t="s">
        <v>43</v>
      </c>
      <c r="R378" s="9">
        <f t="shared" si="199"/>
        <v>865</v>
      </c>
      <c r="S378" s="18"/>
    </row>
    <row r="379" spans="1:19" ht="15" x14ac:dyDescent="0.3">
      <c r="A379" s="11"/>
      <c r="B379" s="48" t="s">
        <v>55</v>
      </c>
      <c r="C379" s="8" t="s">
        <v>43</v>
      </c>
      <c r="D379" s="14">
        <f t="shared" ref="D379:F380" si="201">D338+D358</f>
        <v>104</v>
      </c>
      <c r="E379" s="14">
        <f t="shared" si="201"/>
        <v>0</v>
      </c>
      <c r="F379" s="14">
        <f t="shared" si="201"/>
        <v>44</v>
      </c>
      <c r="G379" s="8" t="s">
        <v>43</v>
      </c>
      <c r="H379" s="9">
        <f t="shared" ref="H379:H384" si="202">SUM(C379:F379)</f>
        <v>148</v>
      </c>
      <c r="I379" s="8" t="s">
        <v>43</v>
      </c>
      <c r="J379" s="9">
        <f t="shared" ref="J379:J384" si="203">SUM(H379:I379)</f>
        <v>148</v>
      </c>
      <c r="K379" s="18"/>
      <c r="L379" s="32" t="s">
        <v>43</v>
      </c>
      <c r="M379" s="14">
        <f>M338+M358</f>
        <v>1894</v>
      </c>
      <c r="N379" s="14">
        <f>N338+N358</f>
        <v>95</v>
      </c>
      <c r="O379" s="14">
        <f>O338+O358</f>
        <v>772</v>
      </c>
      <c r="P379" s="9">
        <f t="shared" si="200"/>
        <v>2761</v>
      </c>
      <c r="Q379" s="32" t="s">
        <v>43</v>
      </c>
      <c r="R379" s="9">
        <f t="shared" si="199"/>
        <v>2761</v>
      </c>
      <c r="S379" s="18"/>
    </row>
    <row r="380" spans="1:19" ht="15" x14ac:dyDescent="0.3">
      <c r="A380" s="11"/>
      <c r="B380" s="48" t="s">
        <v>99</v>
      </c>
      <c r="C380" s="8" t="s">
        <v>43</v>
      </c>
      <c r="D380" s="14">
        <f t="shared" si="201"/>
        <v>234</v>
      </c>
      <c r="E380" s="14">
        <f t="shared" si="201"/>
        <v>0</v>
      </c>
      <c r="F380" s="14">
        <f t="shared" si="201"/>
        <v>131</v>
      </c>
      <c r="G380" s="8" t="s">
        <v>43</v>
      </c>
      <c r="H380" s="9">
        <f t="shared" si="202"/>
        <v>365</v>
      </c>
      <c r="I380" s="14">
        <f>I339+I359</f>
        <v>3513</v>
      </c>
      <c r="J380" s="9">
        <f t="shared" si="203"/>
        <v>3878</v>
      </c>
      <c r="K380" s="18"/>
      <c r="L380" s="32" t="s">
        <v>43</v>
      </c>
      <c r="M380" s="14">
        <f>M339+M359</f>
        <v>200</v>
      </c>
      <c r="N380" s="14">
        <f>N339+N359</f>
        <v>0</v>
      </c>
      <c r="O380" s="14">
        <f>O339+O359</f>
        <v>171</v>
      </c>
      <c r="P380" s="9">
        <f t="shared" si="200"/>
        <v>371</v>
      </c>
      <c r="Q380" s="14">
        <f>Q339+Q359</f>
        <v>3685</v>
      </c>
      <c r="R380" s="9">
        <f t="shared" si="199"/>
        <v>4056</v>
      </c>
      <c r="S380" s="18"/>
    </row>
    <row r="381" spans="1:19" ht="15" x14ac:dyDescent="0.3">
      <c r="A381" s="11"/>
      <c r="B381" s="48" t="s">
        <v>45</v>
      </c>
      <c r="C381" s="70">
        <f>C360</f>
        <v>145</v>
      </c>
      <c r="D381" s="8" t="str">
        <f t="shared" ref="D381:F382" si="204">D360</f>
        <v>..</v>
      </c>
      <c r="E381" s="8" t="str">
        <f t="shared" si="204"/>
        <v>..</v>
      </c>
      <c r="F381" s="8" t="str">
        <f t="shared" si="204"/>
        <v>..</v>
      </c>
      <c r="G381" s="8" t="s">
        <v>43</v>
      </c>
      <c r="H381" s="9">
        <f t="shared" si="202"/>
        <v>145</v>
      </c>
      <c r="I381" s="8" t="str">
        <f>I360</f>
        <v>..</v>
      </c>
      <c r="J381" s="9">
        <f t="shared" si="203"/>
        <v>145</v>
      </c>
      <c r="K381" s="18"/>
      <c r="L381" s="70">
        <f>L360</f>
        <v>0</v>
      </c>
      <c r="M381" s="8" t="str">
        <f t="shared" ref="M381:O382" si="205">M360</f>
        <v>..</v>
      </c>
      <c r="N381" s="8" t="str">
        <f t="shared" si="205"/>
        <v>..</v>
      </c>
      <c r="O381" s="8" t="str">
        <f t="shared" si="205"/>
        <v>..</v>
      </c>
      <c r="P381" s="9">
        <f t="shared" si="200"/>
        <v>0</v>
      </c>
      <c r="Q381" s="8" t="str">
        <f>Q360</f>
        <v>..</v>
      </c>
      <c r="R381" s="9">
        <f t="shared" si="199"/>
        <v>0</v>
      </c>
      <c r="S381" s="18"/>
    </row>
    <row r="382" spans="1:19" ht="15" x14ac:dyDescent="0.3">
      <c r="A382" s="11"/>
      <c r="B382" s="48" t="s">
        <v>101</v>
      </c>
      <c r="C382" s="14">
        <f>C340+C361</f>
        <v>425</v>
      </c>
      <c r="D382" s="8" t="str">
        <f t="shared" si="204"/>
        <v>..</v>
      </c>
      <c r="E382" s="8" t="str">
        <f t="shared" si="204"/>
        <v>..</v>
      </c>
      <c r="F382" s="8" t="str">
        <f t="shared" si="204"/>
        <v>..</v>
      </c>
      <c r="G382" s="8" t="s">
        <v>43</v>
      </c>
      <c r="H382" s="9">
        <f t="shared" si="202"/>
        <v>425</v>
      </c>
      <c r="I382" s="8" t="str">
        <f>I361</f>
        <v>..</v>
      </c>
      <c r="J382" s="9">
        <f t="shared" si="203"/>
        <v>425</v>
      </c>
      <c r="K382" s="18"/>
      <c r="L382" s="14">
        <f>L340+L361</f>
        <v>288</v>
      </c>
      <c r="M382" s="32" t="str">
        <f t="shared" si="205"/>
        <v>..</v>
      </c>
      <c r="N382" s="32" t="str">
        <f t="shared" si="205"/>
        <v>..</v>
      </c>
      <c r="O382" s="32" t="str">
        <f t="shared" si="205"/>
        <v>..</v>
      </c>
      <c r="P382" s="9">
        <f t="shared" si="200"/>
        <v>288</v>
      </c>
      <c r="Q382" s="32" t="str">
        <f>Q361</f>
        <v>..</v>
      </c>
      <c r="R382" s="9">
        <f t="shared" si="199"/>
        <v>288</v>
      </c>
      <c r="S382" s="18"/>
    </row>
    <row r="383" spans="1:19" ht="15" x14ac:dyDescent="0.3">
      <c r="A383" s="29"/>
      <c r="B383" s="58" t="s">
        <v>102</v>
      </c>
      <c r="C383" s="14">
        <f>C341+C362</f>
        <v>240</v>
      </c>
      <c r="D383" s="9" t="s">
        <v>43</v>
      </c>
      <c r="E383" s="9" t="s">
        <v>43</v>
      </c>
      <c r="F383" s="9" t="s">
        <v>43</v>
      </c>
      <c r="G383" s="8" t="s">
        <v>43</v>
      </c>
      <c r="H383" s="9">
        <f t="shared" si="202"/>
        <v>240</v>
      </c>
      <c r="I383" s="9" t="s">
        <v>43</v>
      </c>
      <c r="J383" s="9">
        <f t="shared" si="203"/>
        <v>240</v>
      </c>
      <c r="K383" s="18"/>
      <c r="L383" s="14">
        <f>L341+L362</f>
        <v>39</v>
      </c>
      <c r="M383" s="60" t="s">
        <v>43</v>
      </c>
      <c r="N383" s="60" t="s">
        <v>43</v>
      </c>
      <c r="O383" s="60" t="s">
        <v>43</v>
      </c>
      <c r="P383" s="9">
        <f t="shared" si="200"/>
        <v>39</v>
      </c>
      <c r="Q383" s="60" t="s">
        <v>43</v>
      </c>
      <c r="R383" s="9">
        <f t="shared" si="199"/>
        <v>39</v>
      </c>
      <c r="S383" s="18"/>
    </row>
    <row r="384" spans="1:19" ht="15.5" thickBot="1" x14ac:dyDescent="0.35">
      <c r="A384" s="29"/>
      <c r="B384" s="34" t="s">
        <v>124</v>
      </c>
      <c r="C384" s="9">
        <f t="shared" ref="C384:I384" si="206">SUM(C366:C383)</f>
        <v>25182</v>
      </c>
      <c r="D384" s="9">
        <f t="shared" si="206"/>
        <v>2580</v>
      </c>
      <c r="E384" s="9">
        <f t="shared" si="206"/>
        <v>0</v>
      </c>
      <c r="F384" s="9">
        <f t="shared" si="206"/>
        <v>4630</v>
      </c>
      <c r="G384" s="8" t="s">
        <v>43</v>
      </c>
      <c r="H384" s="9">
        <f t="shared" si="202"/>
        <v>32392</v>
      </c>
      <c r="I384" s="9">
        <f t="shared" si="206"/>
        <v>5909</v>
      </c>
      <c r="J384" s="9">
        <f t="shared" si="203"/>
        <v>38301</v>
      </c>
      <c r="K384" s="18"/>
      <c r="L384" s="9">
        <f>SUM(L366:L383)</f>
        <v>17094</v>
      </c>
      <c r="M384" s="9">
        <f t="shared" ref="M384:R384" si="207">SUM(M366:M383)</f>
        <v>4475</v>
      </c>
      <c r="N384" s="9">
        <f t="shared" si="207"/>
        <v>103</v>
      </c>
      <c r="O384" s="9">
        <f t="shared" si="207"/>
        <v>5934</v>
      </c>
      <c r="P384" s="9">
        <f t="shared" si="207"/>
        <v>27606</v>
      </c>
      <c r="Q384" s="9">
        <f t="shared" si="207"/>
        <v>6821</v>
      </c>
      <c r="R384" s="9">
        <f t="shared" si="207"/>
        <v>34427</v>
      </c>
      <c r="S384" s="18"/>
    </row>
    <row r="385" spans="1:19" ht="15" x14ac:dyDescent="0.3">
      <c r="A385" s="89"/>
      <c r="B385" s="92"/>
      <c r="C385" s="91"/>
      <c r="D385" s="91"/>
      <c r="E385" s="91"/>
      <c r="F385" s="91"/>
      <c r="G385" s="91"/>
      <c r="H385" s="91"/>
      <c r="I385" s="91"/>
      <c r="J385" s="91"/>
      <c r="K385" s="85"/>
      <c r="L385" s="91"/>
      <c r="M385" s="91"/>
      <c r="N385" s="91"/>
      <c r="O385" s="91"/>
      <c r="P385" s="91"/>
      <c r="Q385" s="91"/>
      <c r="R385" s="91"/>
      <c r="S385" s="87"/>
    </row>
    <row r="386" spans="1:19" ht="17.25" customHeight="1" x14ac:dyDescent="0.3">
      <c r="A386" s="52" t="s">
        <v>125</v>
      </c>
      <c r="B386" s="53" t="s">
        <v>126</v>
      </c>
      <c r="C386" s="12"/>
      <c r="D386" s="12"/>
      <c r="E386" s="12"/>
      <c r="F386" s="12"/>
      <c r="G386" s="12"/>
      <c r="H386" s="12"/>
      <c r="I386" s="12"/>
      <c r="J386" s="12"/>
      <c r="K386" s="38"/>
      <c r="L386" s="12"/>
      <c r="M386" s="12"/>
      <c r="N386" s="12"/>
      <c r="O386" s="12"/>
      <c r="P386" s="12"/>
      <c r="Q386" s="12"/>
      <c r="R386" s="12"/>
    </row>
    <row r="387" spans="1:19" ht="15" x14ac:dyDescent="0.3">
      <c r="A387" s="11"/>
      <c r="B387" s="48" t="s">
        <v>91</v>
      </c>
      <c r="C387" s="32" t="s">
        <v>43</v>
      </c>
      <c r="D387" s="14">
        <v>0</v>
      </c>
      <c r="E387" s="14">
        <v>0</v>
      </c>
      <c r="F387" s="14">
        <v>0</v>
      </c>
      <c r="G387" s="8" t="s">
        <v>43</v>
      </c>
      <c r="H387" s="9">
        <f>SUM(C387:F387)</f>
        <v>0</v>
      </c>
      <c r="I387" s="14">
        <v>0</v>
      </c>
      <c r="J387" s="9">
        <f>SUM(H387:I387)</f>
        <v>0</v>
      </c>
      <c r="K387" s="18"/>
      <c r="L387" s="32" t="s">
        <v>43</v>
      </c>
      <c r="M387" s="14">
        <v>0</v>
      </c>
      <c r="N387" s="14">
        <v>0</v>
      </c>
      <c r="O387" s="14">
        <v>0</v>
      </c>
      <c r="P387" s="9">
        <f t="shared" ref="P387:P398" si="208">SUM(L387:O387)</f>
        <v>0</v>
      </c>
      <c r="Q387" s="14">
        <v>0</v>
      </c>
      <c r="R387" s="9">
        <f>SUM(P387:Q387)</f>
        <v>0</v>
      </c>
      <c r="S387" s="18"/>
    </row>
    <row r="388" spans="1:19" ht="15" x14ac:dyDescent="0.3">
      <c r="A388" s="11"/>
      <c r="B388" s="48" t="s">
        <v>112</v>
      </c>
      <c r="C388" s="14">
        <v>2364</v>
      </c>
      <c r="D388" s="14">
        <v>264</v>
      </c>
      <c r="E388" s="32" t="s">
        <v>43</v>
      </c>
      <c r="F388" s="14">
        <v>473</v>
      </c>
      <c r="G388" s="8" t="s">
        <v>43</v>
      </c>
      <c r="H388" s="9">
        <f>SUM(C388:F388)</f>
        <v>3101</v>
      </c>
      <c r="I388" s="32" t="s">
        <v>43</v>
      </c>
      <c r="J388" s="9">
        <f>SUM(H388:I388)</f>
        <v>3101</v>
      </c>
      <c r="K388" s="18"/>
      <c r="L388" s="14">
        <v>1020</v>
      </c>
      <c r="M388" s="14">
        <v>301</v>
      </c>
      <c r="N388" s="32" t="s">
        <v>43</v>
      </c>
      <c r="O388" s="14">
        <v>220</v>
      </c>
      <c r="P388" s="9">
        <f t="shared" si="208"/>
        <v>1541</v>
      </c>
      <c r="Q388" s="32" t="s">
        <v>43</v>
      </c>
      <c r="R388" s="9">
        <f>SUM(P388:Q388)</f>
        <v>1541</v>
      </c>
      <c r="S388" s="18"/>
    </row>
    <row r="389" spans="1:19" ht="15" x14ac:dyDescent="0.3">
      <c r="A389" s="11"/>
      <c r="B389" s="49" t="s">
        <v>94</v>
      </c>
      <c r="C389" s="32" t="s">
        <v>43</v>
      </c>
      <c r="D389" s="14">
        <v>0</v>
      </c>
      <c r="E389" s="14">
        <v>0</v>
      </c>
      <c r="F389" s="14">
        <v>0</v>
      </c>
      <c r="G389" s="8" t="s">
        <v>43</v>
      </c>
      <c r="H389" s="9">
        <f>SUM(C389:F389)</f>
        <v>0</v>
      </c>
      <c r="I389" s="14">
        <v>65</v>
      </c>
      <c r="J389" s="9">
        <f>SUM(H389:I389)</f>
        <v>65</v>
      </c>
      <c r="K389" s="18"/>
      <c r="L389" s="32" t="s">
        <v>43</v>
      </c>
      <c r="M389" s="14">
        <v>0</v>
      </c>
      <c r="N389" s="14">
        <v>0</v>
      </c>
      <c r="O389" s="14">
        <v>0</v>
      </c>
      <c r="P389" s="9">
        <f t="shared" si="208"/>
        <v>0</v>
      </c>
      <c r="Q389" s="14">
        <v>91</v>
      </c>
      <c r="R389" s="9">
        <f t="shared" ref="R389:R398" si="209">SUM(P389:Q389)</f>
        <v>91</v>
      </c>
      <c r="S389" s="18"/>
    </row>
    <row r="390" spans="1:19" ht="15" x14ac:dyDescent="0.3">
      <c r="A390" s="11"/>
      <c r="B390" s="48" t="s">
        <v>127</v>
      </c>
      <c r="C390" s="14">
        <v>22</v>
      </c>
      <c r="D390" s="33">
        <v>0</v>
      </c>
      <c r="E390" s="32" t="s">
        <v>43</v>
      </c>
      <c r="F390" s="32" t="s">
        <v>43</v>
      </c>
      <c r="G390" s="8" t="s">
        <v>43</v>
      </c>
      <c r="H390" s="9">
        <f>SUM(C390:F390)</f>
        <v>22</v>
      </c>
      <c r="I390" s="32" t="s">
        <v>43</v>
      </c>
      <c r="J390" s="9">
        <f>SUM(H390:I390)</f>
        <v>22</v>
      </c>
      <c r="K390" s="18"/>
      <c r="L390" s="14">
        <v>54</v>
      </c>
      <c r="M390" s="33">
        <v>0</v>
      </c>
      <c r="N390" s="32" t="s">
        <v>43</v>
      </c>
      <c r="O390" s="32" t="s">
        <v>43</v>
      </c>
      <c r="P390" s="9">
        <f t="shared" si="208"/>
        <v>54</v>
      </c>
      <c r="Q390" s="32" t="s">
        <v>43</v>
      </c>
      <c r="R390" s="9">
        <f t="shared" si="209"/>
        <v>54</v>
      </c>
      <c r="S390" s="18"/>
    </row>
    <row r="391" spans="1:19" ht="15" x14ac:dyDescent="0.3">
      <c r="A391" s="11"/>
      <c r="B391" s="49" t="s">
        <v>114</v>
      </c>
      <c r="C391" s="32" t="s">
        <v>43</v>
      </c>
      <c r="D391" s="32" t="s">
        <v>43</v>
      </c>
      <c r="E391" s="32" t="s">
        <v>43</v>
      </c>
      <c r="F391" s="32" t="s">
        <v>43</v>
      </c>
      <c r="G391" s="8" t="s">
        <v>43</v>
      </c>
      <c r="H391" s="9" t="s">
        <v>43</v>
      </c>
      <c r="I391" s="32" t="s">
        <v>43</v>
      </c>
      <c r="J391" s="9" t="s">
        <v>43</v>
      </c>
      <c r="K391" s="18"/>
      <c r="L391" s="32" t="s">
        <v>43</v>
      </c>
      <c r="M391" s="32" t="s">
        <v>43</v>
      </c>
      <c r="N391" s="32" t="s">
        <v>43</v>
      </c>
      <c r="O391" s="14">
        <v>3499</v>
      </c>
      <c r="P391" s="9">
        <f t="shared" si="208"/>
        <v>3499</v>
      </c>
      <c r="Q391" s="32" t="s">
        <v>43</v>
      </c>
      <c r="R391" s="9">
        <f t="shared" si="209"/>
        <v>3499</v>
      </c>
      <c r="S391" s="18"/>
    </row>
    <row r="392" spans="1:19" ht="15" x14ac:dyDescent="0.3">
      <c r="A392" s="11"/>
      <c r="B392" s="48" t="s">
        <v>697</v>
      </c>
      <c r="C392" s="32" t="s">
        <v>43</v>
      </c>
      <c r="D392" s="14">
        <v>19</v>
      </c>
      <c r="E392" s="14">
        <v>0</v>
      </c>
      <c r="F392" s="14">
        <v>6</v>
      </c>
      <c r="G392" s="8" t="s">
        <v>43</v>
      </c>
      <c r="H392" s="9">
        <f>SUM(C392:F392)</f>
        <v>25</v>
      </c>
      <c r="I392" s="14">
        <v>590</v>
      </c>
      <c r="J392" s="9">
        <f>SUM(H392:I392)</f>
        <v>615</v>
      </c>
      <c r="K392" s="18"/>
      <c r="L392" s="32" t="s">
        <v>43</v>
      </c>
      <c r="M392" s="14">
        <v>0</v>
      </c>
      <c r="N392" s="14">
        <v>0</v>
      </c>
      <c r="O392" s="14">
        <v>0</v>
      </c>
      <c r="P392" s="9">
        <f t="shared" si="208"/>
        <v>0</v>
      </c>
      <c r="Q392" s="14">
        <v>0</v>
      </c>
      <c r="R392" s="9">
        <f t="shared" si="209"/>
        <v>0</v>
      </c>
      <c r="S392" s="18"/>
    </row>
    <row r="393" spans="1:19" ht="15" x14ac:dyDescent="0.3">
      <c r="A393" s="11"/>
      <c r="B393" s="48" t="s">
        <v>128</v>
      </c>
      <c r="C393" s="14">
        <v>0</v>
      </c>
      <c r="D393" s="32" t="s">
        <v>43</v>
      </c>
      <c r="E393" s="32" t="s">
        <v>43</v>
      </c>
      <c r="F393" s="32" t="s">
        <v>43</v>
      </c>
      <c r="G393" s="8" t="s">
        <v>43</v>
      </c>
      <c r="H393" s="9">
        <f>SUM(C393:F393)</f>
        <v>0</v>
      </c>
      <c r="I393" s="32" t="s">
        <v>43</v>
      </c>
      <c r="J393" s="9">
        <f>SUM(H393:I393)</f>
        <v>0</v>
      </c>
      <c r="K393" s="18"/>
      <c r="L393" s="14">
        <v>0</v>
      </c>
      <c r="M393" s="32" t="s">
        <v>43</v>
      </c>
      <c r="N393" s="32" t="s">
        <v>43</v>
      </c>
      <c r="O393" s="32" t="s">
        <v>43</v>
      </c>
      <c r="P393" s="9">
        <f t="shared" si="208"/>
        <v>0</v>
      </c>
      <c r="Q393" s="32" t="s">
        <v>43</v>
      </c>
      <c r="R393" s="9">
        <f t="shared" si="209"/>
        <v>0</v>
      </c>
      <c r="S393" s="18"/>
    </row>
    <row r="394" spans="1:19" ht="15" x14ac:dyDescent="0.3">
      <c r="A394" s="11"/>
      <c r="B394" s="48" t="s">
        <v>116</v>
      </c>
      <c r="C394" s="32" t="s">
        <v>43</v>
      </c>
      <c r="D394" s="32" t="s">
        <v>43</v>
      </c>
      <c r="E394" s="32" t="s">
        <v>43</v>
      </c>
      <c r="F394" s="32" t="s">
        <v>43</v>
      </c>
      <c r="G394" s="8" t="s">
        <v>43</v>
      </c>
      <c r="H394" s="9" t="s">
        <v>43</v>
      </c>
      <c r="I394" s="32" t="s">
        <v>43</v>
      </c>
      <c r="J394" s="9" t="s">
        <v>43</v>
      </c>
      <c r="K394" s="18"/>
      <c r="L394" s="32" t="s">
        <v>43</v>
      </c>
      <c r="M394" s="14">
        <v>306</v>
      </c>
      <c r="N394" s="14">
        <v>43</v>
      </c>
      <c r="O394" s="14">
        <v>121</v>
      </c>
      <c r="P394" s="9">
        <f t="shared" si="208"/>
        <v>470</v>
      </c>
      <c r="Q394" s="14">
        <v>482</v>
      </c>
      <c r="R394" s="9">
        <f t="shared" si="209"/>
        <v>952</v>
      </c>
      <c r="S394" s="18"/>
    </row>
    <row r="395" spans="1:19" ht="15" x14ac:dyDescent="0.3">
      <c r="A395" s="11"/>
      <c r="B395" s="48" t="s">
        <v>98</v>
      </c>
      <c r="C395" s="32" t="s">
        <v>43</v>
      </c>
      <c r="D395" s="32" t="s">
        <v>43</v>
      </c>
      <c r="E395" s="32" t="s">
        <v>43</v>
      </c>
      <c r="F395" s="32" t="s">
        <v>43</v>
      </c>
      <c r="G395" s="8" t="s">
        <v>43</v>
      </c>
      <c r="H395" s="9" t="s">
        <v>43</v>
      </c>
      <c r="I395" s="32" t="s">
        <v>43</v>
      </c>
      <c r="J395" s="9" t="s">
        <v>43</v>
      </c>
      <c r="K395" s="18"/>
      <c r="L395" s="32" t="s">
        <v>43</v>
      </c>
      <c r="M395" s="32" t="s">
        <v>43</v>
      </c>
      <c r="N395" s="32" t="s">
        <v>43</v>
      </c>
      <c r="O395" s="14">
        <v>408</v>
      </c>
      <c r="P395" s="9">
        <f t="shared" si="208"/>
        <v>408</v>
      </c>
      <c r="Q395" s="32" t="s">
        <v>43</v>
      </c>
      <c r="R395" s="9">
        <f t="shared" si="209"/>
        <v>408</v>
      </c>
      <c r="S395" s="18"/>
    </row>
    <row r="396" spans="1:19" ht="15" x14ac:dyDescent="0.3">
      <c r="A396" s="11"/>
      <c r="B396" s="48" t="s">
        <v>55</v>
      </c>
      <c r="C396" s="32" t="s">
        <v>43</v>
      </c>
      <c r="D396" s="14">
        <v>55</v>
      </c>
      <c r="E396" s="14">
        <v>8</v>
      </c>
      <c r="F396" s="14">
        <v>16</v>
      </c>
      <c r="G396" s="8" t="s">
        <v>43</v>
      </c>
      <c r="H396" s="9">
        <f>SUM(C396:F396)</f>
        <v>79</v>
      </c>
      <c r="I396" s="32" t="s">
        <v>43</v>
      </c>
      <c r="J396" s="9">
        <f>SUM(H396:I396)</f>
        <v>79</v>
      </c>
      <c r="K396" s="18"/>
      <c r="L396" s="32" t="s">
        <v>43</v>
      </c>
      <c r="M396" s="14">
        <v>2913</v>
      </c>
      <c r="N396" s="14">
        <v>86</v>
      </c>
      <c r="O396" s="14">
        <v>819</v>
      </c>
      <c r="P396" s="9">
        <f t="shared" si="208"/>
        <v>3818</v>
      </c>
      <c r="Q396" s="32" t="s">
        <v>43</v>
      </c>
      <c r="R396" s="9">
        <f t="shared" si="209"/>
        <v>3818</v>
      </c>
      <c r="S396" s="18"/>
    </row>
    <row r="397" spans="1:19" ht="15" x14ac:dyDescent="0.3">
      <c r="A397" s="11"/>
      <c r="B397" s="48" t="s">
        <v>99</v>
      </c>
      <c r="C397" s="32" t="s">
        <v>43</v>
      </c>
      <c r="D397" s="14">
        <v>49</v>
      </c>
      <c r="E397" s="43">
        <v>0</v>
      </c>
      <c r="F397" s="14">
        <v>2</v>
      </c>
      <c r="G397" s="8" t="s">
        <v>43</v>
      </c>
      <c r="H397" s="9">
        <f>SUM(C397:F397)</f>
        <v>51</v>
      </c>
      <c r="I397" s="14">
        <v>1584</v>
      </c>
      <c r="J397" s="9">
        <f>SUM(H397:I397)</f>
        <v>1635</v>
      </c>
      <c r="K397" s="18"/>
      <c r="L397" s="32" t="s">
        <v>43</v>
      </c>
      <c r="M397" s="14">
        <v>70</v>
      </c>
      <c r="N397" s="43">
        <v>6</v>
      </c>
      <c r="O397" s="14">
        <v>11</v>
      </c>
      <c r="P397" s="9">
        <f t="shared" si="208"/>
        <v>87</v>
      </c>
      <c r="Q397" s="10">
        <v>1685</v>
      </c>
      <c r="R397" s="9">
        <f t="shared" si="209"/>
        <v>1772</v>
      </c>
      <c r="S397" s="18"/>
    </row>
    <row r="398" spans="1:19" ht="15" x14ac:dyDescent="0.3">
      <c r="A398" s="11"/>
      <c r="B398" s="48" t="s">
        <v>129</v>
      </c>
      <c r="C398" s="14">
        <v>0</v>
      </c>
      <c r="D398" s="32" t="s">
        <v>43</v>
      </c>
      <c r="E398" s="32" t="s">
        <v>43</v>
      </c>
      <c r="F398" s="32" t="s">
        <v>43</v>
      </c>
      <c r="G398" s="8" t="s">
        <v>43</v>
      </c>
      <c r="H398" s="9">
        <f>SUM(C398:F398)</f>
        <v>0</v>
      </c>
      <c r="I398" s="32" t="s">
        <v>43</v>
      </c>
      <c r="J398" s="9">
        <f>SUM(H398:I398)</f>
        <v>0</v>
      </c>
      <c r="K398" s="18"/>
      <c r="L398" s="14">
        <v>0</v>
      </c>
      <c r="M398" s="32" t="s">
        <v>43</v>
      </c>
      <c r="N398" s="32" t="s">
        <v>43</v>
      </c>
      <c r="O398" s="32" t="s">
        <v>43</v>
      </c>
      <c r="P398" s="9">
        <f t="shared" si="208"/>
        <v>0</v>
      </c>
      <c r="Q398" s="32" t="s">
        <v>43</v>
      </c>
      <c r="R398" s="9">
        <f t="shared" si="209"/>
        <v>0</v>
      </c>
      <c r="S398" s="18"/>
    </row>
    <row r="399" spans="1:19" ht="15" x14ac:dyDescent="0.3">
      <c r="A399" s="29"/>
      <c r="B399" s="34" t="s">
        <v>130</v>
      </c>
      <c r="C399" s="9">
        <f>SUM(C387:C398)</f>
        <v>2386</v>
      </c>
      <c r="D399" s="9">
        <f t="shared" ref="D399:J399" si="210">SUM(D387:D398)</f>
        <v>387</v>
      </c>
      <c r="E399" s="9">
        <f t="shared" si="210"/>
        <v>8</v>
      </c>
      <c r="F399" s="9">
        <f t="shared" si="210"/>
        <v>497</v>
      </c>
      <c r="G399" s="8" t="s">
        <v>43</v>
      </c>
      <c r="H399" s="9">
        <f t="shared" si="210"/>
        <v>3278</v>
      </c>
      <c r="I399" s="9">
        <f t="shared" si="210"/>
        <v>2239</v>
      </c>
      <c r="J399" s="9">
        <f t="shared" si="210"/>
        <v>5517</v>
      </c>
      <c r="K399" s="18"/>
      <c r="L399" s="9">
        <f>SUM(L387:L398)</f>
        <v>1074</v>
      </c>
      <c r="M399" s="9">
        <f t="shared" ref="M399:R399" si="211">SUM(M387:M398)</f>
        <v>3590</v>
      </c>
      <c r="N399" s="9">
        <f t="shared" si="211"/>
        <v>135</v>
      </c>
      <c r="O399" s="9">
        <f t="shared" si="211"/>
        <v>5078</v>
      </c>
      <c r="P399" s="9">
        <f t="shared" si="211"/>
        <v>9877</v>
      </c>
      <c r="Q399" s="9">
        <f t="shared" si="211"/>
        <v>2258</v>
      </c>
      <c r="R399" s="9">
        <f t="shared" si="211"/>
        <v>12135</v>
      </c>
      <c r="S399" s="18"/>
    </row>
    <row r="400" spans="1:19" ht="12.75" customHeight="1" x14ac:dyDescent="0.25">
      <c r="A400" s="11"/>
      <c r="B400" s="11"/>
      <c r="C400" s="11"/>
      <c r="D400" s="11"/>
      <c r="E400" s="11"/>
      <c r="F400" s="11"/>
      <c r="G400" s="11"/>
      <c r="H400" s="11"/>
      <c r="I400" s="11"/>
      <c r="J400" s="11"/>
      <c r="K400" s="86"/>
      <c r="L400" s="11"/>
      <c r="M400" s="11"/>
      <c r="N400" s="11"/>
      <c r="O400" s="11"/>
      <c r="P400" s="11"/>
      <c r="Q400" s="11"/>
      <c r="R400" s="11"/>
    </row>
    <row r="401" spans="1:19" ht="17.25" customHeight="1" x14ac:dyDescent="0.3">
      <c r="A401" s="52"/>
      <c r="B401" s="56" t="s">
        <v>131</v>
      </c>
      <c r="C401" s="10"/>
      <c r="D401" s="10"/>
      <c r="E401" s="10"/>
      <c r="F401" s="10"/>
      <c r="G401" s="10"/>
      <c r="H401" s="10"/>
      <c r="I401" s="10"/>
      <c r="J401" s="10"/>
      <c r="K401" s="18"/>
      <c r="L401" s="10"/>
      <c r="M401" s="10"/>
      <c r="N401" s="10"/>
      <c r="O401" s="10"/>
      <c r="P401" s="10"/>
      <c r="Q401" s="10"/>
      <c r="R401" s="10"/>
    </row>
    <row r="402" spans="1:19" ht="15" x14ac:dyDescent="0.3">
      <c r="A402" s="11"/>
      <c r="B402" s="48" t="s">
        <v>91</v>
      </c>
      <c r="C402" s="32" t="s">
        <v>43</v>
      </c>
      <c r="D402" s="14">
        <v>6</v>
      </c>
      <c r="E402" s="14">
        <v>0</v>
      </c>
      <c r="F402" s="14">
        <v>11</v>
      </c>
      <c r="G402" s="8" t="s">
        <v>43</v>
      </c>
      <c r="H402" s="9">
        <f>SUM(C402:F402)</f>
        <v>17</v>
      </c>
      <c r="I402" s="14">
        <v>629</v>
      </c>
      <c r="J402" s="9">
        <f>SUM(H402:I402)</f>
        <v>646</v>
      </c>
      <c r="K402" s="18"/>
      <c r="L402" s="32" t="s">
        <v>43</v>
      </c>
      <c r="M402" s="14">
        <v>0</v>
      </c>
      <c r="N402" s="14">
        <v>0</v>
      </c>
      <c r="O402" s="14">
        <v>0</v>
      </c>
      <c r="P402" s="9">
        <f t="shared" ref="P402:P414" si="212">SUM(L402:O402)</f>
        <v>0</v>
      </c>
      <c r="Q402" s="14">
        <v>0</v>
      </c>
      <c r="R402" s="9">
        <f>SUM(P402:Q402)</f>
        <v>0</v>
      </c>
      <c r="S402" s="18"/>
    </row>
    <row r="403" spans="1:19" ht="15" x14ac:dyDescent="0.3">
      <c r="A403" s="11"/>
      <c r="B403" s="48" t="s">
        <v>112</v>
      </c>
      <c r="C403" s="14">
        <v>14502</v>
      </c>
      <c r="D403" s="14">
        <v>1524</v>
      </c>
      <c r="E403" s="32" t="s">
        <v>43</v>
      </c>
      <c r="F403" s="14">
        <v>3390</v>
      </c>
      <c r="G403" s="8" t="s">
        <v>43</v>
      </c>
      <c r="H403" s="9">
        <f>SUM(C403:F403)</f>
        <v>19416</v>
      </c>
      <c r="I403" s="32" t="s">
        <v>43</v>
      </c>
      <c r="J403" s="9">
        <f>SUM(H403:I403)</f>
        <v>19416</v>
      </c>
      <c r="K403" s="18"/>
      <c r="L403" s="14">
        <v>5131</v>
      </c>
      <c r="M403" s="14">
        <v>943</v>
      </c>
      <c r="N403" s="32" t="s">
        <v>43</v>
      </c>
      <c r="O403" s="14">
        <v>1158</v>
      </c>
      <c r="P403" s="9">
        <f t="shared" si="212"/>
        <v>7232</v>
      </c>
      <c r="Q403" s="32" t="s">
        <v>43</v>
      </c>
      <c r="R403" s="9">
        <f t="shared" ref="R403:R414" si="213">SUM(P403:Q403)</f>
        <v>7232</v>
      </c>
      <c r="S403" s="18"/>
    </row>
    <row r="404" spans="1:19" ht="15" x14ac:dyDescent="0.3">
      <c r="A404" s="11"/>
      <c r="B404" s="49" t="s">
        <v>94</v>
      </c>
      <c r="C404" s="32" t="s">
        <v>43</v>
      </c>
      <c r="D404" s="14">
        <v>0</v>
      </c>
      <c r="E404" s="14">
        <v>0</v>
      </c>
      <c r="F404" s="14">
        <v>0</v>
      </c>
      <c r="G404" s="8" t="s">
        <v>43</v>
      </c>
      <c r="H404" s="9">
        <f>SUM(C404:F404)</f>
        <v>0</v>
      </c>
      <c r="I404" s="14">
        <v>155</v>
      </c>
      <c r="J404" s="9">
        <f>SUM(H404:I404)</f>
        <v>155</v>
      </c>
      <c r="K404" s="18"/>
      <c r="L404" s="32" t="s">
        <v>43</v>
      </c>
      <c r="M404" s="14">
        <v>0</v>
      </c>
      <c r="N404" s="14">
        <v>0</v>
      </c>
      <c r="O404" s="14">
        <v>14</v>
      </c>
      <c r="P404" s="9">
        <f t="shared" si="212"/>
        <v>14</v>
      </c>
      <c r="Q404" s="14">
        <v>165</v>
      </c>
      <c r="R404" s="9">
        <f t="shared" si="213"/>
        <v>179</v>
      </c>
      <c r="S404" s="18"/>
    </row>
    <row r="405" spans="1:19" ht="15" x14ac:dyDescent="0.3">
      <c r="A405" s="11"/>
      <c r="B405" s="54" t="s">
        <v>95</v>
      </c>
      <c r="C405" s="14">
        <v>392</v>
      </c>
      <c r="D405" s="14">
        <v>7</v>
      </c>
      <c r="E405" s="32" t="s">
        <v>43</v>
      </c>
      <c r="F405" s="32" t="s">
        <v>43</v>
      </c>
      <c r="G405" s="8" t="s">
        <v>43</v>
      </c>
      <c r="H405" s="9">
        <f>SUM(C405:F405)</f>
        <v>399</v>
      </c>
      <c r="I405" s="32" t="s">
        <v>43</v>
      </c>
      <c r="J405" s="9">
        <f>SUM(H405:I405)</f>
        <v>399</v>
      </c>
      <c r="K405" s="18"/>
      <c r="L405" s="14">
        <v>315</v>
      </c>
      <c r="M405" s="33">
        <v>6</v>
      </c>
      <c r="N405" s="32" t="s">
        <v>43</v>
      </c>
      <c r="O405" s="32" t="s">
        <v>43</v>
      </c>
      <c r="P405" s="9">
        <f t="shared" si="212"/>
        <v>321</v>
      </c>
      <c r="Q405" s="32" t="s">
        <v>43</v>
      </c>
      <c r="R405" s="9">
        <f t="shared" si="213"/>
        <v>321</v>
      </c>
      <c r="S405" s="18"/>
    </row>
    <row r="406" spans="1:19" ht="15" x14ac:dyDescent="0.3">
      <c r="A406" s="11"/>
      <c r="B406" s="49" t="s">
        <v>114</v>
      </c>
      <c r="C406" s="32" t="s">
        <v>43</v>
      </c>
      <c r="D406" s="32" t="s">
        <v>43</v>
      </c>
      <c r="E406" s="32" t="s">
        <v>43</v>
      </c>
      <c r="F406" s="32" t="s">
        <v>43</v>
      </c>
      <c r="G406" s="8" t="s">
        <v>43</v>
      </c>
      <c r="H406" s="9" t="s">
        <v>43</v>
      </c>
      <c r="I406" s="32" t="s">
        <v>43</v>
      </c>
      <c r="J406" s="9" t="s">
        <v>43</v>
      </c>
      <c r="K406" s="18"/>
      <c r="L406" s="32" t="s">
        <v>43</v>
      </c>
      <c r="M406" s="32" t="s">
        <v>43</v>
      </c>
      <c r="N406" s="32" t="s">
        <v>43</v>
      </c>
      <c r="O406" s="14">
        <v>3544</v>
      </c>
      <c r="P406" s="9">
        <f t="shared" si="212"/>
        <v>3544</v>
      </c>
      <c r="Q406" s="32" t="s">
        <v>43</v>
      </c>
      <c r="R406" s="9">
        <f t="shared" si="213"/>
        <v>3544</v>
      </c>
      <c r="S406" s="18"/>
    </row>
    <row r="407" spans="1:19" ht="15" x14ac:dyDescent="0.3">
      <c r="A407" s="11"/>
      <c r="B407" s="48" t="s">
        <v>697</v>
      </c>
      <c r="C407" s="32" t="s">
        <v>43</v>
      </c>
      <c r="D407" s="14">
        <v>198</v>
      </c>
      <c r="E407" s="14">
        <v>18</v>
      </c>
      <c r="F407" s="14">
        <v>127</v>
      </c>
      <c r="G407" s="8" t="s">
        <v>43</v>
      </c>
      <c r="H407" s="9">
        <f>SUM(C407:F407)</f>
        <v>343</v>
      </c>
      <c r="I407" s="14">
        <v>8969</v>
      </c>
      <c r="J407" s="9">
        <f>SUM(H407:I407)</f>
        <v>9312</v>
      </c>
      <c r="K407" s="18"/>
      <c r="L407" s="32" t="s">
        <v>43</v>
      </c>
      <c r="M407" s="14">
        <v>3</v>
      </c>
      <c r="N407" s="14">
        <v>0</v>
      </c>
      <c r="O407" s="14">
        <v>0</v>
      </c>
      <c r="P407" s="9">
        <f t="shared" si="212"/>
        <v>3</v>
      </c>
      <c r="Q407" s="14">
        <v>45</v>
      </c>
      <c r="R407" s="9">
        <f t="shared" si="213"/>
        <v>48</v>
      </c>
      <c r="S407" s="18"/>
    </row>
    <row r="408" spans="1:19" ht="15" x14ac:dyDescent="0.3">
      <c r="A408" s="11"/>
      <c r="B408" s="54" t="s">
        <v>97</v>
      </c>
      <c r="C408" s="14">
        <v>524</v>
      </c>
      <c r="D408" s="32" t="s">
        <v>43</v>
      </c>
      <c r="E408" s="32" t="s">
        <v>43</v>
      </c>
      <c r="F408" s="32" t="s">
        <v>43</v>
      </c>
      <c r="G408" s="8" t="s">
        <v>43</v>
      </c>
      <c r="H408" s="9">
        <f>SUM(C408:F408)</f>
        <v>524</v>
      </c>
      <c r="I408" s="32" t="s">
        <v>43</v>
      </c>
      <c r="J408" s="9">
        <f>SUM(H408:I408)</f>
        <v>524</v>
      </c>
      <c r="K408" s="18"/>
      <c r="L408" s="14">
        <v>22</v>
      </c>
      <c r="M408" s="32" t="s">
        <v>43</v>
      </c>
      <c r="N408" s="32" t="s">
        <v>43</v>
      </c>
      <c r="O408" s="32" t="s">
        <v>43</v>
      </c>
      <c r="P408" s="9">
        <f t="shared" si="212"/>
        <v>22</v>
      </c>
      <c r="Q408" s="32" t="s">
        <v>43</v>
      </c>
      <c r="R408" s="9">
        <f t="shared" si="213"/>
        <v>22</v>
      </c>
      <c r="S408" s="18"/>
    </row>
    <row r="409" spans="1:19" ht="15" x14ac:dyDescent="0.3">
      <c r="A409" s="11"/>
      <c r="B409" s="48" t="s">
        <v>116</v>
      </c>
      <c r="C409" s="32" t="s">
        <v>43</v>
      </c>
      <c r="D409" s="32" t="s">
        <v>43</v>
      </c>
      <c r="E409" s="32" t="s">
        <v>43</v>
      </c>
      <c r="F409" s="32" t="s">
        <v>43</v>
      </c>
      <c r="G409" s="8" t="s">
        <v>43</v>
      </c>
      <c r="H409" s="9" t="s">
        <v>43</v>
      </c>
      <c r="I409" s="32" t="s">
        <v>43</v>
      </c>
      <c r="J409" s="9" t="s">
        <v>43</v>
      </c>
      <c r="K409" s="18"/>
      <c r="L409" s="32" t="s">
        <v>43</v>
      </c>
      <c r="M409" s="14">
        <v>77</v>
      </c>
      <c r="N409" s="14">
        <v>19</v>
      </c>
      <c r="O409" s="14">
        <v>40</v>
      </c>
      <c r="P409" s="9">
        <f t="shared" si="212"/>
        <v>136</v>
      </c>
      <c r="Q409" s="14">
        <v>501</v>
      </c>
      <c r="R409" s="9">
        <f t="shared" si="213"/>
        <v>637</v>
      </c>
      <c r="S409" s="18"/>
    </row>
    <row r="410" spans="1:19" ht="15" x14ac:dyDescent="0.3">
      <c r="A410" s="11"/>
      <c r="B410" s="48" t="s">
        <v>98</v>
      </c>
      <c r="C410" s="32" t="s">
        <v>43</v>
      </c>
      <c r="D410" s="32" t="s">
        <v>43</v>
      </c>
      <c r="E410" s="32" t="s">
        <v>43</v>
      </c>
      <c r="F410" s="32" t="s">
        <v>43</v>
      </c>
      <c r="G410" s="8" t="s">
        <v>43</v>
      </c>
      <c r="H410" s="9" t="s">
        <v>43</v>
      </c>
      <c r="I410" s="32" t="s">
        <v>43</v>
      </c>
      <c r="J410" s="9" t="s">
        <v>43</v>
      </c>
      <c r="K410" s="18"/>
      <c r="L410" s="32" t="s">
        <v>43</v>
      </c>
      <c r="M410" s="32" t="s">
        <v>43</v>
      </c>
      <c r="N410" s="32" t="s">
        <v>43</v>
      </c>
      <c r="O410" s="14">
        <v>602</v>
      </c>
      <c r="P410" s="9">
        <f t="shared" si="212"/>
        <v>602</v>
      </c>
      <c r="Q410" s="32" t="s">
        <v>43</v>
      </c>
      <c r="R410" s="9">
        <f t="shared" si="213"/>
        <v>602</v>
      </c>
      <c r="S410" s="18"/>
    </row>
    <row r="411" spans="1:19" ht="15" x14ac:dyDescent="0.3">
      <c r="A411" s="11"/>
      <c r="B411" s="48" t="s">
        <v>55</v>
      </c>
      <c r="C411" s="32" t="s">
        <v>43</v>
      </c>
      <c r="D411" s="14">
        <v>503</v>
      </c>
      <c r="E411" s="14">
        <v>8</v>
      </c>
      <c r="F411" s="14">
        <v>263</v>
      </c>
      <c r="G411" s="8" t="s">
        <v>43</v>
      </c>
      <c r="H411" s="9">
        <f>SUM(C411:F411)</f>
        <v>774</v>
      </c>
      <c r="I411" s="32" t="s">
        <v>43</v>
      </c>
      <c r="J411" s="9">
        <f>SUM(H411:I411)</f>
        <v>774</v>
      </c>
      <c r="K411" s="18"/>
      <c r="L411" s="32" t="s">
        <v>43</v>
      </c>
      <c r="M411" s="14">
        <v>4790</v>
      </c>
      <c r="N411" s="14">
        <v>220</v>
      </c>
      <c r="O411" s="14">
        <v>1504</v>
      </c>
      <c r="P411" s="9">
        <f t="shared" si="212"/>
        <v>6514</v>
      </c>
      <c r="Q411" s="32" t="s">
        <v>43</v>
      </c>
      <c r="R411" s="9">
        <f t="shared" si="213"/>
        <v>6514</v>
      </c>
      <c r="S411" s="18"/>
    </row>
    <row r="412" spans="1:19" ht="15" x14ac:dyDescent="0.3">
      <c r="A412" s="11"/>
      <c r="B412" s="48" t="s">
        <v>99</v>
      </c>
      <c r="C412" s="32" t="s">
        <v>43</v>
      </c>
      <c r="D412" s="14">
        <v>160</v>
      </c>
      <c r="E412" s="43">
        <v>0</v>
      </c>
      <c r="F412" s="14">
        <v>82</v>
      </c>
      <c r="G412" s="8" t="s">
        <v>43</v>
      </c>
      <c r="H412" s="9">
        <f>SUM(C412:F412)</f>
        <v>242</v>
      </c>
      <c r="I412" s="14">
        <v>2541</v>
      </c>
      <c r="J412" s="9">
        <f>SUM(H412:I412)</f>
        <v>2783</v>
      </c>
      <c r="K412" s="18"/>
      <c r="L412" s="32" t="s">
        <v>43</v>
      </c>
      <c r="M412" s="14">
        <v>194</v>
      </c>
      <c r="N412" s="43">
        <v>0</v>
      </c>
      <c r="O412" s="14">
        <v>104</v>
      </c>
      <c r="P412" s="9">
        <f t="shared" si="212"/>
        <v>298</v>
      </c>
      <c r="Q412" s="14">
        <v>2171</v>
      </c>
      <c r="R412" s="9">
        <f t="shared" si="213"/>
        <v>2469</v>
      </c>
      <c r="S412" s="18"/>
    </row>
    <row r="413" spans="1:19" ht="15" x14ac:dyDescent="0.3">
      <c r="A413" s="11"/>
      <c r="B413" s="48" t="s">
        <v>101</v>
      </c>
      <c r="C413" s="33">
        <v>140</v>
      </c>
      <c r="D413" s="32" t="s">
        <v>43</v>
      </c>
      <c r="E413" s="32" t="s">
        <v>43</v>
      </c>
      <c r="F413" s="32" t="s">
        <v>43</v>
      </c>
      <c r="G413" s="8" t="s">
        <v>43</v>
      </c>
      <c r="H413" s="9">
        <f>SUM(C413:F413)</f>
        <v>140</v>
      </c>
      <c r="I413" s="32" t="s">
        <v>43</v>
      </c>
      <c r="J413" s="9">
        <f>SUM(H413:I413)</f>
        <v>140</v>
      </c>
      <c r="K413" s="18"/>
      <c r="L413" s="33">
        <v>33</v>
      </c>
      <c r="M413" s="32" t="s">
        <v>43</v>
      </c>
      <c r="N413" s="32" t="s">
        <v>43</v>
      </c>
      <c r="O413" s="32" t="s">
        <v>43</v>
      </c>
      <c r="P413" s="9">
        <f t="shared" si="212"/>
        <v>33</v>
      </c>
      <c r="Q413" s="32" t="s">
        <v>43</v>
      </c>
      <c r="R413" s="9">
        <f t="shared" si="213"/>
        <v>33</v>
      </c>
      <c r="S413" s="18"/>
    </row>
    <row r="414" spans="1:19" ht="15" x14ac:dyDescent="0.3">
      <c r="A414" s="11"/>
      <c r="B414" s="54" t="s">
        <v>102</v>
      </c>
      <c r="C414" s="14">
        <v>112</v>
      </c>
      <c r="D414" s="32" t="s">
        <v>43</v>
      </c>
      <c r="E414" s="32" t="s">
        <v>43</v>
      </c>
      <c r="F414" s="32" t="s">
        <v>43</v>
      </c>
      <c r="G414" s="8" t="s">
        <v>43</v>
      </c>
      <c r="H414" s="9">
        <f>SUM(C414:F414)</f>
        <v>112</v>
      </c>
      <c r="I414" s="32" t="s">
        <v>43</v>
      </c>
      <c r="J414" s="9">
        <f>SUM(H414:I414)</f>
        <v>112</v>
      </c>
      <c r="K414" s="18"/>
      <c r="L414" s="14">
        <v>4</v>
      </c>
      <c r="M414" s="32" t="s">
        <v>43</v>
      </c>
      <c r="N414" s="32" t="s">
        <v>43</v>
      </c>
      <c r="O414" s="32" t="s">
        <v>43</v>
      </c>
      <c r="P414" s="9">
        <f t="shared" si="212"/>
        <v>4</v>
      </c>
      <c r="Q414" s="32" t="s">
        <v>43</v>
      </c>
      <c r="R414" s="9">
        <f t="shared" si="213"/>
        <v>4</v>
      </c>
      <c r="S414" s="18"/>
    </row>
    <row r="415" spans="1:19" ht="15" x14ac:dyDescent="0.3">
      <c r="A415" s="29"/>
      <c r="B415" s="34" t="s">
        <v>132</v>
      </c>
      <c r="C415" s="9">
        <f t="shared" ref="C415:J415" si="214">SUM(C402:C414)</f>
        <v>15670</v>
      </c>
      <c r="D415" s="9">
        <f t="shared" si="214"/>
        <v>2398</v>
      </c>
      <c r="E415" s="9">
        <f t="shared" si="214"/>
        <v>26</v>
      </c>
      <c r="F415" s="9">
        <f t="shared" si="214"/>
        <v>3873</v>
      </c>
      <c r="G415" s="8" t="s">
        <v>43</v>
      </c>
      <c r="H415" s="9">
        <f t="shared" si="214"/>
        <v>21967</v>
      </c>
      <c r="I415" s="9">
        <f t="shared" si="214"/>
        <v>12294</v>
      </c>
      <c r="J415" s="9">
        <f t="shared" si="214"/>
        <v>34261</v>
      </c>
      <c r="K415" s="18"/>
      <c r="L415" s="9">
        <f>SUM(L402:L414)</f>
        <v>5505</v>
      </c>
      <c r="M415" s="9">
        <f t="shared" ref="M415:R415" si="215">SUM(M402:M414)</f>
        <v>6013</v>
      </c>
      <c r="N415" s="9">
        <f t="shared" si="215"/>
        <v>239</v>
      </c>
      <c r="O415" s="9">
        <f t="shared" si="215"/>
        <v>6966</v>
      </c>
      <c r="P415" s="9">
        <f t="shared" si="215"/>
        <v>18723</v>
      </c>
      <c r="Q415" s="9">
        <f t="shared" si="215"/>
        <v>2882</v>
      </c>
      <c r="R415" s="9">
        <f t="shared" si="215"/>
        <v>21605</v>
      </c>
      <c r="S415" s="18"/>
    </row>
    <row r="416" spans="1:19" ht="15" x14ac:dyDescent="0.3">
      <c r="A416" s="57"/>
      <c r="B416" s="11"/>
      <c r="C416" s="11"/>
      <c r="D416" s="11"/>
      <c r="E416" s="11"/>
      <c r="F416" s="11"/>
      <c r="G416" s="11"/>
      <c r="H416" s="11"/>
      <c r="I416" s="11"/>
      <c r="J416" s="40"/>
      <c r="K416" s="86"/>
      <c r="L416" s="11"/>
      <c r="M416" s="11"/>
      <c r="N416" s="11"/>
      <c r="O416" s="11"/>
      <c r="P416" s="11"/>
      <c r="Q416" s="11"/>
      <c r="R416" s="11"/>
    </row>
    <row r="417" spans="1:20" ht="17.25" customHeight="1" x14ac:dyDescent="0.3">
      <c r="A417" s="52"/>
      <c r="B417" s="56" t="s">
        <v>125</v>
      </c>
      <c r="C417" s="10"/>
      <c r="D417" s="10"/>
      <c r="E417" s="10"/>
      <c r="F417" s="10"/>
      <c r="G417" s="10"/>
      <c r="H417" s="10"/>
      <c r="I417" s="10"/>
      <c r="J417" s="10"/>
      <c r="K417" s="18"/>
      <c r="L417" s="10"/>
      <c r="M417" s="10"/>
      <c r="N417" s="10"/>
      <c r="O417" s="10"/>
      <c r="P417" s="10"/>
      <c r="Q417" s="10"/>
      <c r="R417" s="10"/>
    </row>
    <row r="418" spans="1:20" ht="15" x14ac:dyDescent="0.3">
      <c r="A418" s="11"/>
      <c r="B418" s="48" t="s">
        <v>91</v>
      </c>
      <c r="C418" s="32" t="s">
        <v>43</v>
      </c>
      <c r="D418" s="14">
        <f>D387+D402</f>
        <v>6</v>
      </c>
      <c r="E418" s="14">
        <f>E387+E402</f>
        <v>0</v>
      </c>
      <c r="F418" s="14">
        <f>F387+F402</f>
        <v>11</v>
      </c>
      <c r="G418" s="8" t="s">
        <v>43</v>
      </c>
      <c r="H418" s="9">
        <f>SUM(C418:F418)</f>
        <v>17</v>
      </c>
      <c r="I418" s="14">
        <f>I387+I402</f>
        <v>629</v>
      </c>
      <c r="J418" s="9">
        <f>SUM(H418:I418)</f>
        <v>646</v>
      </c>
      <c r="K418" s="18"/>
      <c r="L418" s="32" t="s">
        <v>43</v>
      </c>
      <c r="M418" s="14">
        <f>M387+M402</f>
        <v>0</v>
      </c>
      <c r="N418" s="14">
        <f>N387+N402</f>
        <v>0</v>
      </c>
      <c r="O418" s="14">
        <f>O387+O402</f>
        <v>0</v>
      </c>
      <c r="P418" s="9">
        <f t="shared" ref="P418:P430" si="216">SUM(L418:O418)</f>
        <v>0</v>
      </c>
      <c r="Q418" s="14">
        <f>Q387+Q402</f>
        <v>0</v>
      </c>
      <c r="R418" s="9">
        <f>SUM(P418:Q418)</f>
        <v>0</v>
      </c>
      <c r="S418" s="18"/>
      <c r="T418" s="46"/>
    </row>
    <row r="419" spans="1:20" ht="15" x14ac:dyDescent="0.3">
      <c r="A419" s="11"/>
      <c r="B419" s="48" t="s">
        <v>112</v>
      </c>
      <c r="C419" s="14">
        <f>C388+C403</f>
        <v>16866</v>
      </c>
      <c r="D419" s="14">
        <f>D388+D403</f>
        <v>1788</v>
      </c>
      <c r="E419" s="32" t="s">
        <v>43</v>
      </c>
      <c r="F419" s="14">
        <f>F388+F403</f>
        <v>3863</v>
      </c>
      <c r="G419" s="8" t="s">
        <v>43</v>
      </c>
      <c r="H419" s="9">
        <f>SUM(C419:F419)</f>
        <v>22517</v>
      </c>
      <c r="I419" s="32" t="s">
        <v>43</v>
      </c>
      <c r="J419" s="9">
        <f>SUM(H419:I419)</f>
        <v>22517</v>
      </c>
      <c r="K419" s="18"/>
      <c r="L419" s="14">
        <f>L388+L403</f>
        <v>6151</v>
      </c>
      <c r="M419" s="14">
        <f>M388+M403</f>
        <v>1244</v>
      </c>
      <c r="N419" s="32" t="s">
        <v>43</v>
      </c>
      <c r="O419" s="14">
        <f>O388+O403</f>
        <v>1378</v>
      </c>
      <c r="P419" s="9">
        <f t="shared" si="216"/>
        <v>8773</v>
      </c>
      <c r="Q419" s="32" t="s">
        <v>43</v>
      </c>
      <c r="R419" s="9">
        <f t="shared" ref="R419:R430" si="217">SUM(P419:Q419)</f>
        <v>8773</v>
      </c>
      <c r="S419" s="18"/>
    </row>
    <row r="420" spans="1:20" ht="15" x14ac:dyDescent="0.3">
      <c r="A420" s="11"/>
      <c r="B420" s="49" t="s">
        <v>94</v>
      </c>
      <c r="C420" s="32" t="s">
        <v>43</v>
      </c>
      <c r="D420" s="14">
        <f>D389+D404</f>
        <v>0</v>
      </c>
      <c r="E420" s="14">
        <f>E389+E404</f>
        <v>0</v>
      </c>
      <c r="F420" s="14">
        <f>F389+F404</f>
        <v>0</v>
      </c>
      <c r="G420" s="8" t="s">
        <v>43</v>
      </c>
      <c r="H420" s="9">
        <f>SUM(C420:F420)</f>
        <v>0</v>
      </c>
      <c r="I420" s="14">
        <f>I389+I404</f>
        <v>220</v>
      </c>
      <c r="J420" s="9">
        <f>SUM(H420:I420)</f>
        <v>220</v>
      </c>
      <c r="K420" s="18"/>
      <c r="L420" s="32" t="s">
        <v>43</v>
      </c>
      <c r="M420" s="14">
        <f>M389+M404</f>
        <v>0</v>
      </c>
      <c r="N420" s="14">
        <f>N389+N404</f>
        <v>0</v>
      </c>
      <c r="O420" s="14">
        <f>O389+O404</f>
        <v>14</v>
      </c>
      <c r="P420" s="9">
        <f t="shared" si="216"/>
        <v>14</v>
      </c>
      <c r="Q420" s="14">
        <f>Q389+Q404</f>
        <v>256</v>
      </c>
      <c r="R420" s="9">
        <f t="shared" si="217"/>
        <v>270</v>
      </c>
      <c r="S420" s="18"/>
    </row>
    <row r="421" spans="1:20" ht="15" x14ac:dyDescent="0.3">
      <c r="A421" s="11"/>
      <c r="B421" s="54" t="s">
        <v>95</v>
      </c>
      <c r="C421" s="14">
        <f>C390+C405</f>
        <v>414</v>
      </c>
      <c r="D421" s="14">
        <v>7</v>
      </c>
      <c r="E421" s="32" t="s">
        <v>43</v>
      </c>
      <c r="F421" s="32" t="s">
        <v>43</v>
      </c>
      <c r="G421" s="8" t="s">
        <v>43</v>
      </c>
      <c r="H421" s="9">
        <f>SUM(C421:F421)</f>
        <v>421</v>
      </c>
      <c r="I421" s="32" t="s">
        <v>43</v>
      </c>
      <c r="J421" s="9">
        <f>SUM(H421:I421)</f>
        <v>421</v>
      </c>
      <c r="K421" s="18"/>
      <c r="L421" s="14">
        <f>L390+L405</f>
        <v>369</v>
      </c>
      <c r="M421" s="14">
        <f>M405</f>
        <v>6</v>
      </c>
      <c r="N421" s="32" t="s">
        <v>43</v>
      </c>
      <c r="O421" s="32" t="s">
        <v>43</v>
      </c>
      <c r="P421" s="9">
        <f t="shared" si="216"/>
        <v>375</v>
      </c>
      <c r="Q421" s="32" t="s">
        <v>43</v>
      </c>
      <c r="R421" s="9">
        <f t="shared" si="217"/>
        <v>375</v>
      </c>
      <c r="S421" s="18"/>
    </row>
    <row r="422" spans="1:20" ht="15" x14ac:dyDescent="0.3">
      <c r="A422" s="11"/>
      <c r="B422" s="49" t="s">
        <v>114</v>
      </c>
      <c r="C422" s="32" t="s">
        <v>43</v>
      </c>
      <c r="D422" s="32" t="s">
        <v>43</v>
      </c>
      <c r="E422" s="32" t="s">
        <v>43</v>
      </c>
      <c r="F422" s="32" t="s">
        <v>43</v>
      </c>
      <c r="G422" s="8" t="s">
        <v>43</v>
      </c>
      <c r="H422" s="9" t="s">
        <v>43</v>
      </c>
      <c r="I422" s="32" t="s">
        <v>43</v>
      </c>
      <c r="J422" s="9" t="s">
        <v>43</v>
      </c>
      <c r="K422" s="18"/>
      <c r="L422" s="32" t="s">
        <v>43</v>
      </c>
      <c r="M422" s="32" t="s">
        <v>43</v>
      </c>
      <c r="N422" s="32" t="s">
        <v>43</v>
      </c>
      <c r="O422" s="14">
        <f>O391+O406</f>
        <v>7043</v>
      </c>
      <c r="P422" s="9">
        <f t="shared" si="216"/>
        <v>7043</v>
      </c>
      <c r="Q422" s="32" t="s">
        <v>43</v>
      </c>
      <c r="R422" s="9">
        <f t="shared" si="217"/>
        <v>7043</v>
      </c>
      <c r="S422" s="18"/>
    </row>
    <row r="423" spans="1:20" ht="15" x14ac:dyDescent="0.3">
      <c r="A423" s="11"/>
      <c r="B423" s="48" t="s">
        <v>697</v>
      </c>
      <c r="C423" s="32" t="s">
        <v>43</v>
      </c>
      <c r="D423" s="14">
        <f>D392+D407</f>
        <v>217</v>
      </c>
      <c r="E423" s="14">
        <f>E392+E407</f>
        <v>18</v>
      </c>
      <c r="F423" s="14">
        <f>F392+F407</f>
        <v>133</v>
      </c>
      <c r="G423" s="8" t="s">
        <v>43</v>
      </c>
      <c r="H423" s="9">
        <f>SUM(C423:F423)</f>
        <v>368</v>
      </c>
      <c r="I423" s="14">
        <f>I392+I407</f>
        <v>9559</v>
      </c>
      <c r="J423" s="9">
        <f>SUM(H423:I423)</f>
        <v>9927</v>
      </c>
      <c r="K423" s="18"/>
      <c r="L423" s="32" t="s">
        <v>43</v>
      </c>
      <c r="M423" s="14">
        <f>M392+M407</f>
        <v>3</v>
      </c>
      <c r="N423" s="14">
        <f>N392+N407</f>
        <v>0</v>
      </c>
      <c r="O423" s="14">
        <f>O392+O407</f>
        <v>0</v>
      </c>
      <c r="P423" s="9">
        <f t="shared" si="216"/>
        <v>3</v>
      </c>
      <c r="Q423" s="14">
        <f>Q392+Q407</f>
        <v>45</v>
      </c>
      <c r="R423" s="9">
        <f t="shared" si="217"/>
        <v>48</v>
      </c>
      <c r="S423" s="18"/>
    </row>
    <row r="424" spans="1:20" ht="15" x14ac:dyDescent="0.3">
      <c r="A424" s="11"/>
      <c r="B424" s="54" t="s">
        <v>123</v>
      </c>
      <c r="C424" s="14">
        <f>C393+C408</f>
        <v>524</v>
      </c>
      <c r="D424" s="32" t="s">
        <v>43</v>
      </c>
      <c r="E424" s="32" t="s">
        <v>43</v>
      </c>
      <c r="F424" s="32" t="s">
        <v>43</v>
      </c>
      <c r="G424" s="8" t="s">
        <v>43</v>
      </c>
      <c r="H424" s="9">
        <f>SUM(C424:F424)</f>
        <v>524</v>
      </c>
      <c r="I424" s="32" t="s">
        <v>43</v>
      </c>
      <c r="J424" s="9">
        <f>SUM(H424:I424)</f>
        <v>524</v>
      </c>
      <c r="K424" s="18"/>
      <c r="L424" s="14">
        <f>L393+L408</f>
        <v>22</v>
      </c>
      <c r="M424" s="32" t="s">
        <v>43</v>
      </c>
      <c r="N424" s="32" t="s">
        <v>43</v>
      </c>
      <c r="O424" s="32" t="s">
        <v>43</v>
      </c>
      <c r="P424" s="9">
        <f t="shared" si="216"/>
        <v>22</v>
      </c>
      <c r="Q424" s="32" t="s">
        <v>43</v>
      </c>
      <c r="R424" s="9">
        <f t="shared" si="217"/>
        <v>22</v>
      </c>
      <c r="S424" s="18"/>
    </row>
    <row r="425" spans="1:20" ht="15" x14ac:dyDescent="0.3">
      <c r="A425" s="11"/>
      <c r="B425" s="48" t="s">
        <v>116</v>
      </c>
      <c r="C425" s="8" t="s">
        <v>43</v>
      </c>
      <c r="D425" s="8" t="s">
        <v>43</v>
      </c>
      <c r="E425" s="8" t="s">
        <v>43</v>
      </c>
      <c r="F425" s="8" t="s">
        <v>43</v>
      </c>
      <c r="G425" s="8" t="s">
        <v>43</v>
      </c>
      <c r="H425" s="9" t="s">
        <v>43</v>
      </c>
      <c r="I425" s="8" t="s">
        <v>43</v>
      </c>
      <c r="J425" s="9" t="s">
        <v>43</v>
      </c>
      <c r="K425" s="18"/>
      <c r="L425" s="32" t="s">
        <v>43</v>
      </c>
      <c r="M425" s="14">
        <f>M394+M409</f>
        <v>383</v>
      </c>
      <c r="N425" s="14">
        <f>N394+N409</f>
        <v>62</v>
      </c>
      <c r="O425" s="14">
        <f>O394+O409</f>
        <v>161</v>
      </c>
      <c r="P425" s="9">
        <f t="shared" si="216"/>
        <v>606</v>
      </c>
      <c r="Q425" s="14">
        <f>Q394+Q409</f>
        <v>983</v>
      </c>
      <c r="R425" s="9">
        <f t="shared" si="217"/>
        <v>1589</v>
      </c>
      <c r="S425" s="18"/>
    </row>
    <row r="426" spans="1:20" ht="15" x14ac:dyDescent="0.3">
      <c r="A426" s="11"/>
      <c r="B426" s="48" t="s">
        <v>98</v>
      </c>
      <c r="C426" s="8" t="s">
        <v>43</v>
      </c>
      <c r="D426" s="8" t="s">
        <v>43</v>
      </c>
      <c r="E426" s="8" t="s">
        <v>43</v>
      </c>
      <c r="F426" s="8" t="s">
        <v>43</v>
      </c>
      <c r="G426" s="8" t="s">
        <v>43</v>
      </c>
      <c r="H426" s="9" t="s">
        <v>43</v>
      </c>
      <c r="I426" s="8" t="s">
        <v>43</v>
      </c>
      <c r="J426" s="9" t="s">
        <v>43</v>
      </c>
      <c r="K426" s="18"/>
      <c r="L426" s="32" t="s">
        <v>43</v>
      </c>
      <c r="M426" s="32" t="s">
        <v>43</v>
      </c>
      <c r="N426" s="32" t="s">
        <v>43</v>
      </c>
      <c r="O426" s="14">
        <f>O395+O410</f>
        <v>1010</v>
      </c>
      <c r="P426" s="9">
        <f t="shared" si="216"/>
        <v>1010</v>
      </c>
      <c r="Q426" s="32" t="s">
        <v>43</v>
      </c>
      <c r="R426" s="9">
        <f t="shared" si="217"/>
        <v>1010</v>
      </c>
      <c r="S426" s="18"/>
    </row>
    <row r="427" spans="1:20" ht="15" x14ac:dyDescent="0.3">
      <c r="A427" s="11"/>
      <c r="B427" s="48" t="s">
        <v>55</v>
      </c>
      <c r="C427" s="8" t="s">
        <v>43</v>
      </c>
      <c r="D427" s="14">
        <f t="shared" ref="D427:F428" si="218">D396+D411</f>
        <v>558</v>
      </c>
      <c r="E427" s="14">
        <f t="shared" si="218"/>
        <v>16</v>
      </c>
      <c r="F427" s="14">
        <f t="shared" si="218"/>
        <v>279</v>
      </c>
      <c r="G427" s="8" t="s">
        <v>43</v>
      </c>
      <c r="H427" s="9">
        <f>SUM(C427:F427)</f>
        <v>853</v>
      </c>
      <c r="I427" s="8" t="s">
        <v>43</v>
      </c>
      <c r="J427" s="9">
        <f>SUM(H427:I427)</f>
        <v>853</v>
      </c>
      <c r="K427" s="18"/>
      <c r="L427" s="32" t="s">
        <v>43</v>
      </c>
      <c r="M427" s="14">
        <f>M396+M411</f>
        <v>7703</v>
      </c>
      <c r="N427" s="14">
        <f>N396+N411</f>
        <v>306</v>
      </c>
      <c r="O427" s="14">
        <f>O396+O411</f>
        <v>2323</v>
      </c>
      <c r="P427" s="9">
        <f t="shared" si="216"/>
        <v>10332</v>
      </c>
      <c r="Q427" s="32" t="s">
        <v>43</v>
      </c>
      <c r="R427" s="9">
        <f t="shared" si="217"/>
        <v>10332</v>
      </c>
      <c r="S427" s="18"/>
    </row>
    <row r="428" spans="1:20" ht="15" x14ac:dyDescent="0.3">
      <c r="A428" s="11"/>
      <c r="B428" s="48" t="s">
        <v>99</v>
      </c>
      <c r="C428" s="8" t="s">
        <v>43</v>
      </c>
      <c r="D428" s="14">
        <f t="shared" si="218"/>
        <v>209</v>
      </c>
      <c r="E428" s="14">
        <f t="shared" si="218"/>
        <v>0</v>
      </c>
      <c r="F428" s="14">
        <f t="shared" si="218"/>
        <v>84</v>
      </c>
      <c r="G428" s="8" t="s">
        <v>43</v>
      </c>
      <c r="H428" s="9">
        <f>SUM(C428:F428)</f>
        <v>293</v>
      </c>
      <c r="I428" s="14">
        <f>I397+I412</f>
        <v>4125</v>
      </c>
      <c r="J428" s="9">
        <f>SUM(H428:I428)</f>
        <v>4418</v>
      </c>
      <c r="K428" s="18"/>
      <c r="L428" s="32" t="s">
        <v>43</v>
      </c>
      <c r="M428" s="14">
        <f>M397+M412</f>
        <v>264</v>
      </c>
      <c r="N428" s="14">
        <f>N397+N412</f>
        <v>6</v>
      </c>
      <c r="O428" s="14">
        <f>O397+O412</f>
        <v>115</v>
      </c>
      <c r="P428" s="9">
        <f t="shared" si="216"/>
        <v>385</v>
      </c>
      <c r="Q428" s="14">
        <f>Q397+Q412</f>
        <v>3856</v>
      </c>
      <c r="R428" s="9">
        <f t="shared" si="217"/>
        <v>4241</v>
      </c>
      <c r="S428" s="18"/>
    </row>
    <row r="429" spans="1:20" ht="15" x14ac:dyDescent="0.3">
      <c r="A429" s="11"/>
      <c r="B429" s="48" t="s">
        <v>101</v>
      </c>
      <c r="C429" s="14">
        <f>C413</f>
        <v>140</v>
      </c>
      <c r="D429" s="8" t="str">
        <f>D413</f>
        <v>..</v>
      </c>
      <c r="E429" s="8" t="str">
        <f>E413</f>
        <v>..</v>
      </c>
      <c r="F429" s="8" t="str">
        <f>F413</f>
        <v>..</v>
      </c>
      <c r="G429" s="8" t="s">
        <v>43</v>
      </c>
      <c r="H429" s="9">
        <f>SUM(C429:F429)</f>
        <v>140</v>
      </c>
      <c r="I429" s="8" t="str">
        <f>I413</f>
        <v>..</v>
      </c>
      <c r="J429" s="9">
        <f>SUM(H429:I429)</f>
        <v>140</v>
      </c>
      <c r="K429" s="18"/>
      <c r="L429" s="33">
        <f>L413</f>
        <v>33</v>
      </c>
      <c r="M429" s="32" t="str">
        <f>M413</f>
        <v>..</v>
      </c>
      <c r="N429" s="32" t="str">
        <f>N413</f>
        <v>..</v>
      </c>
      <c r="O429" s="32" t="str">
        <f>O413</f>
        <v>..</v>
      </c>
      <c r="P429" s="9">
        <f t="shared" si="216"/>
        <v>33</v>
      </c>
      <c r="Q429" s="32" t="str">
        <f>Q413</f>
        <v>..</v>
      </c>
      <c r="R429" s="9">
        <f t="shared" si="217"/>
        <v>33</v>
      </c>
      <c r="S429" s="18"/>
    </row>
    <row r="430" spans="1:20" ht="15" x14ac:dyDescent="0.3">
      <c r="A430" s="29"/>
      <c r="B430" s="58" t="s">
        <v>102</v>
      </c>
      <c r="C430" s="59">
        <f>C398+C414</f>
        <v>112</v>
      </c>
      <c r="D430" s="9" t="s">
        <v>43</v>
      </c>
      <c r="E430" s="9" t="s">
        <v>43</v>
      </c>
      <c r="F430" s="9" t="s">
        <v>43</v>
      </c>
      <c r="G430" s="8" t="s">
        <v>43</v>
      </c>
      <c r="H430" s="9">
        <f>SUM(C430:F430)</f>
        <v>112</v>
      </c>
      <c r="I430" s="9" t="s">
        <v>43</v>
      </c>
      <c r="J430" s="9">
        <f>SUM(H430:I430)</f>
        <v>112</v>
      </c>
      <c r="K430" s="18"/>
      <c r="L430" s="59">
        <f>L398+L414</f>
        <v>4</v>
      </c>
      <c r="M430" s="60" t="s">
        <v>43</v>
      </c>
      <c r="N430" s="60" t="s">
        <v>43</v>
      </c>
      <c r="O430" s="60" t="s">
        <v>43</v>
      </c>
      <c r="P430" s="9">
        <f t="shared" si="216"/>
        <v>4</v>
      </c>
      <c r="Q430" s="60" t="s">
        <v>43</v>
      </c>
      <c r="R430" s="9">
        <f t="shared" si="217"/>
        <v>4</v>
      </c>
      <c r="S430" s="18"/>
    </row>
    <row r="431" spans="1:20" ht="15.5" thickBot="1" x14ac:dyDescent="0.35">
      <c r="A431" s="29"/>
      <c r="B431" s="34" t="s">
        <v>133</v>
      </c>
      <c r="C431" s="9">
        <f t="shared" ref="C431:J431" si="219">SUM(C418:C430)</f>
        <v>18056</v>
      </c>
      <c r="D431" s="9">
        <f t="shared" si="219"/>
        <v>2785</v>
      </c>
      <c r="E431" s="9">
        <f t="shared" si="219"/>
        <v>34</v>
      </c>
      <c r="F431" s="9">
        <f t="shared" si="219"/>
        <v>4370</v>
      </c>
      <c r="G431" s="8" t="s">
        <v>43</v>
      </c>
      <c r="H431" s="9">
        <f t="shared" si="219"/>
        <v>25245</v>
      </c>
      <c r="I431" s="9">
        <f t="shared" si="219"/>
        <v>14533</v>
      </c>
      <c r="J431" s="9">
        <f t="shared" si="219"/>
        <v>39778</v>
      </c>
      <c r="K431" s="18"/>
      <c r="L431" s="9">
        <f t="shared" ref="L431:R431" si="220">SUM(L418:L430)</f>
        <v>6579</v>
      </c>
      <c r="M431" s="9">
        <f t="shared" si="220"/>
        <v>9603</v>
      </c>
      <c r="N431" s="9">
        <f t="shared" si="220"/>
        <v>374</v>
      </c>
      <c r="O431" s="9">
        <f t="shared" si="220"/>
        <v>12044</v>
      </c>
      <c r="P431" s="9">
        <f t="shared" si="220"/>
        <v>28600</v>
      </c>
      <c r="Q431" s="9">
        <f t="shared" si="220"/>
        <v>5140</v>
      </c>
      <c r="R431" s="9">
        <f t="shared" si="220"/>
        <v>33740</v>
      </c>
      <c r="S431" s="18"/>
    </row>
    <row r="432" spans="1:20" ht="15" x14ac:dyDescent="0.3">
      <c r="A432" s="89"/>
      <c r="B432" s="92"/>
      <c r="C432" s="91"/>
      <c r="D432" s="91"/>
      <c r="E432" s="91"/>
      <c r="F432" s="91"/>
      <c r="G432" s="91"/>
      <c r="H432" s="91"/>
      <c r="I432" s="91"/>
      <c r="J432" s="91"/>
      <c r="K432" s="85"/>
      <c r="L432" s="91"/>
      <c r="M432" s="91"/>
      <c r="N432" s="91"/>
      <c r="O432" s="91"/>
      <c r="P432" s="91"/>
      <c r="Q432" s="91"/>
      <c r="R432" s="91"/>
      <c r="S432" s="18"/>
    </row>
    <row r="433" spans="1:19" ht="17.25" customHeight="1" x14ac:dyDescent="0.3">
      <c r="A433" s="52" t="s">
        <v>134</v>
      </c>
      <c r="B433" s="53" t="s">
        <v>135</v>
      </c>
      <c r="C433" s="12"/>
      <c r="D433" s="12"/>
      <c r="E433" s="12"/>
      <c r="F433" s="12"/>
      <c r="G433" s="12"/>
      <c r="H433" s="12"/>
      <c r="I433" s="12"/>
      <c r="J433" s="12"/>
      <c r="K433" s="38"/>
      <c r="L433" s="12"/>
      <c r="M433" s="12"/>
      <c r="N433" s="12"/>
      <c r="O433" s="12"/>
      <c r="P433" s="12"/>
      <c r="Q433" s="12"/>
      <c r="R433" s="12"/>
    </row>
    <row r="434" spans="1:19" ht="15" x14ac:dyDescent="0.3">
      <c r="A434" s="11"/>
      <c r="B434" s="49" t="s">
        <v>94</v>
      </c>
      <c r="C434" s="32" t="s">
        <v>43</v>
      </c>
      <c r="D434" s="14">
        <v>0</v>
      </c>
      <c r="E434" s="14">
        <v>0</v>
      </c>
      <c r="F434" s="14">
        <v>0</v>
      </c>
      <c r="G434" s="8" t="s">
        <v>43</v>
      </c>
      <c r="H434" s="9">
        <f>SUM(C434:F434)</f>
        <v>0</v>
      </c>
      <c r="I434" s="14">
        <v>0</v>
      </c>
      <c r="J434" s="9">
        <f>H434+I434</f>
        <v>0</v>
      </c>
      <c r="K434" s="18"/>
      <c r="L434" s="32" t="s">
        <v>43</v>
      </c>
      <c r="M434" s="33">
        <v>0</v>
      </c>
      <c r="N434" s="33">
        <v>0</v>
      </c>
      <c r="O434" s="33">
        <v>0</v>
      </c>
      <c r="P434" s="9">
        <f t="shared" ref="P434:P440" si="221">SUM(L434:O434)</f>
        <v>0</v>
      </c>
      <c r="Q434" s="14">
        <v>5</v>
      </c>
      <c r="R434" s="9">
        <f>SUM(P434:Q434)</f>
        <v>5</v>
      </c>
    </row>
    <row r="435" spans="1:19" ht="15" x14ac:dyDescent="0.3">
      <c r="A435" s="11"/>
      <c r="B435" s="49" t="s">
        <v>114</v>
      </c>
      <c r="C435" s="32" t="s">
        <v>43</v>
      </c>
      <c r="D435" s="32" t="s">
        <v>43</v>
      </c>
      <c r="E435" s="32" t="s">
        <v>43</v>
      </c>
      <c r="F435" s="32" t="s">
        <v>43</v>
      </c>
      <c r="G435" s="8" t="s">
        <v>43</v>
      </c>
      <c r="H435" s="32" t="s">
        <v>43</v>
      </c>
      <c r="I435" s="32" t="s">
        <v>43</v>
      </c>
      <c r="J435" s="32" t="s">
        <v>43</v>
      </c>
      <c r="K435" s="18"/>
      <c r="L435" s="32" t="s">
        <v>43</v>
      </c>
      <c r="M435" s="32" t="s">
        <v>43</v>
      </c>
      <c r="N435" s="32" t="s">
        <v>43</v>
      </c>
      <c r="O435" s="14">
        <v>43</v>
      </c>
      <c r="P435" s="9">
        <f t="shared" si="221"/>
        <v>43</v>
      </c>
      <c r="Q435" s="32" t="s">
        <v>43</v>
      </c>
      <c r="R435" s="9">
        <f t="shared" ref="R435:R440" si="222">SUM(P435:Q435)</f>
        <v>43</v>
      </c>
    </row>
    <row r="436" spans="1:19" ht="15" x14ac:dyDescent="0.3">
      <c r="A436" s="11"/>
      <c r="B436" s="48" t="s">
        <v>116</v>
      </c>
      <c r="C436" s="32" t="s">
        <v>43</v>
      </c>
      <c r="D436" s="32" t="s">
        <v>43</v>
      </c>
      <c r="E436" s="32" t="s">
        <v>43</v>
      </c>
      <c r="F436" s="32" t="s">
        <v>43</v>
      </c>
      <c r="G436" s="8" t="s">
        <v>43</v>
      </c>
      <c r="H436" s="32" t="s">
        <v>43</v>
      </c>
      <c r="I436" s="32" t="s">
        <v>43</v>
      </c>
      <c r="J436" s="32" t="s">
        <v>43</v>
      </c>
      <c r="K436" s="18"/>
      <c r="L436" s="8" t="s">
        <v>43</v>
      </c>
      <c r="M436" s="14">
        <v>219</v>
      </c>
      <c r="N436" s="14">
        <v>28</v>
      </c>
      <c r="O436" s="14">
        <v>538</v>
      </c>
      <c r="P436" s="9">
        <f t="shared" si="221"/>
        <v>785</v>
      </c>
      <c r="Q436" s="14">
        <v>1586</v>
      </c>
      <c r="R436" s="9">
        <f t="shared" si="222"/>
        <v>2371</v>
      </c>
      <c r="S436" s="18"/>
    </row>
    <row r="437" spans="1:19" ht="15" x14ac:dyDescent="0.3">
      <c r="A437" s="11"/>
      <c r="B437" s="55" t="s">
        <v>136</v>
      </c>
      <c r="C437" s="32" t="s">
        <v>43</v>
      </c>
      <c r="D437" s="32" t="s">
        <v>43</v>
      </c>
      <c r="E437" s="32" t="s">
        <v>43</v>
      </c>
      <c r="F437" s="32" t="s">
        <v>43</v>
      </c>
      <c r="G437" s="8" t="s">
        <v>43</v>
      </c>
      <c r="H437" s="32" t="s">
        <v>43</v>
      </c>
      <c r="I437" s="32" t="s">
        <v>43</v>
      </c>
      <c r="J437" s="32" t="s">
        <v>43</v>
      </c>
      <c r="K437" s="18"/>
      <c r="L437" s="32" t="s">
        <v>43</v>
      </c>
      <c r="M437" s="14">
        <v>432</v>
      </c>
      <c r="N437" s="32" t="s">
        <v>43</v>
      </c>
      <c r="O437" s="32" t="s">
        <v>43</v>
      </c>
      <c r="P437" s="9">
        <f t="shared" si="221"/>
        <v>432</v>
      </c>
      <c r="Q437" s="32" t="s">
        <v>43</v>
      </c>
      <c r="R437" s="9">
        <f t="shared" si="222"/>
        <v>432</v>
      </c>
    </row>
    <row r="438" spans="1:19" ht="15" x14ac:dyDescent="0.3">
      <c r="A438" s="11"/>
      <c r="B438" s="48" t="s">
        <v>98</v>
      </c>
      <c r="C438" s="32" t="s">
        <v>43</v>
      </c>
      <c r="D438" s="32" t="s">
        <v>43</v>
      </c>
      <c r="E438" s="32" t="s">
        <v>43</v>
      </c>
      <c r="F438" s="32" t="s">
        <v>43</v>
      </c>
      <c r="G438" s="8" t="s">
        <v>43</v>
      </c>
      <c r="H438" s="32" t="s">
        <v>43</v>
      </c>
      <c r="I438" s="32" t="s">
        <v>43</v>
      </c>
      <c r="J438" s="32" t="s">
        <v>43</v>
      </c>
      <c r="K438" s="18"/>
      <c r="L438" s="32" t="s">
        <v>43</v>
      </c>
      <c r="M438" s="32" t="s">
        <v>43</v>
      </c>
      <c r="N438" s="32" t="s">
        <v>43</v>
      </c>
      <c r="O438" s="14">
        <v>795</v>
      </c>
      <c r="P438" s="9">
        <f t="shared" si="221"/>
        <v>795</v>
      </c>
      <c r="Q438" s="32" t="s">
        <v>43</v>
      </c>
      <c r="R438" s="9">
        <f t="shared" si="222"/>
        <v>795</v>
      </c>
    </row>
    <row r="439" spans="1:19" ht="15" x14ac:dyDescent="0.3">
      <c r="A439" s="11"/>
      <c r="B439" s="48" t="s">
        <v>55</v>
      </c>
      <c r="C439" s="32" t="s">
        <v>43</v>
      </c>
      <c r="D439" s="10">
        <v>99</v>
      </c>
      <c r="E439" s="10">
        <v>0</v>
      </c>
      <c r="F439" s="10">
        <v>52</v>
      </c>
      <c r="G439" s="8" t="s">
        <v>43</v>
      </c>
      <c r="H439" s="9">
        <f>SUM(C439:F439)</f>
        <v>151</v>
      </c>
      <c r="I439" s="32" t="s">
        <v>43</v>
      </c>
      <c r="J439" s="9">
        <f>SUM(H439:I439)</f>
        <v>151</v>
      </c>
      <c r="K439" s="18"/>
      <c r="L439" s="32" t="s">
        <v>43</v>
      </c>
      <c r="M439" s="14">
        <v>6262</v>
      </c>
      <c r="N439" s="14">
        <v>252</v>
      </c>
      <c r="O439" s="14">
        <v>1313</v>
      </c>
      <c r="P439" s="9">
        <f t="shared" si="221"/>
        <v>7827</v>
      </c>
      <c r="Q439" s="32" t="s">
        <v>43</v>
      </c>
      <c r="R439" s="9">
        <f t="shared" si="222"/>
        <v>7827</v>
      </c>
    </row>
    <row r="440" spans="1:19" ht="15" x14ac:dyDescent="0.3">
      <c r="A440" s="11"/>
      <c r="B440" s="48" t="s">
        <v>99</v>
      </c>
      <c r="C440" s="32" t="s">
        <v>43</v>
      </c>
      <c r="D440" s="10">
        <v>104</v>
      </c>
      <c r="E440" s="43">
        <v>0</v>
      </c>
      <c r="F440" s="10">
        <v>158</v>
      </c>
      <c r="G440" s="8" t="s">
        <v>43</v>
      </c>
      <c r="H440" s="9">
        <f>SUM(C440:F440)</f>
        <v>262</v>
      </c>
      <c r="I440" s="10">
        <v>1501</v>
      </c>
      <c r="J440" s="9">
        <f>SUM(H440:I440)</f>
        <v>1763</v>
      </c>
      <c r="K440" s="18"/>
      <c r="L440" s="32" t="s">
        <v>43</v>
      </c>
      <c r="M440" s="14">
        <v>15</v>
      </c>
      <c r="N440" s="43">
        <v>11</v>
      </c>
      <c r="O440" s="14">
        <v>13</v>
      </c>
      <c r="P440" s="9">
        <f t="shared" si="221"/>
        <v>39</v>
      </c>
      <c r="Q440" s="14">
        <v>749</v>
      </c>
      <c r="R440" s="9">
        <f t="shared" si="222"/>
        <v>788</v>
      </c>
      <c r="S440" s="18"/>
    </row>
    <row r="441" spans="1:19" ht="15" x14ac:dyDescent="0.3">
      <c r="A441" s="11"/>
      <c r="B441" s="61" t="s">
        <v>137</v>
      </c>
      <c r="C441" s="8" t="s">
        <v>43</v>
      </c>
      <c r="D441" s="8">
        <f t="shared" ref="D441:J441" si="223">SUM(D434:D440)</f>
        <v>203</v>
      </c>
      <c r="E441" s="8">
        <f t="shared" si="223"/>
        <v>0</v>
      </c>
      <c r="F441" s="8">
        <f t="shared" si="223"/>
        <v>210</v>
      </c>
      <c r="G441" s="8" t="s">
        <v>43</v>
      </c>
      <c r="H441" s="8">
        <f t="shared" si="223"/>
        <v>413</v>
      </c>
      <c r="I441" s="8">
        <f t="shared" si="223"/>
        <v>1501</v>
      </c>
      <c r="J441" s="8">
        <f t="shared" si="223"/>
        <v>1914</v>
      </c>
      <c r="K441" s="18"/>
      <c r="L441" s="8" t="s">
        <v>43</v>
      </c>
      <c r="M441" s="8">
        <f t="shared" ref="M441:R441" si="224">SUM(M434:M440)</f>
        <v>6928</v>
      </c>
      <c r="N441" s="8">
        <f t="shared" si="224"/>
        <v>291</v>
      </c>
      <c r="O441" s="8">
        <f t="shared" si="224"/>
        <v>2702</v>
      </c>
      <c r="P441" s="8">
        <f t="shared" si="224"/>
        <v>9921</v>
      </c>
      <c r="Q441" s="8">
        <f t="shared" si="224"/>
        <v>2340</v>
      </c>
      <c r="R441" s="8">
        <f t="shared" si="224"/>
        <v>12261</v>
      </c>
      <c r="S441" s="18"/>
    </row>
    <row r="442" spans="1:19" x14ac:dyDescent="0.25">
      <c r="A442" s="11"/>
      <c r="B442" s="11"/>
      <c r="C442" s="10"/>
      <c r="D442" s="10"/>
      <c r="E442" s="10"/>
      <c r="F442" s="10"/>
      <c r="G442" s="10"/>
      <c r="H442" s="10"/>
      <c r="I442" s="10"/>
      <c r="J442" s="10"/>
      <c r="K442" s="18"/>
      <c r="L442" s="10"/>
      <c r="M442" s="10"/>
      <c r="N442" s="10"/>
      <c r="O442" s="10"/>
      <c r="P442" s="10"/>
      <c r="Q442" s="10"/>
      <c r="R442" s="10"/>
    </row>
    <row r="443" spans="1:19" ht="15" x14ac:dyDescent="0.3">
      <c r="A443" s="11"/>
      <c r="B443" s="56" t="s">
        <v>138</v>
      </c>
      <c r="C443" s="10"/>
      <c r="D443" s="10"/>
      <c r="E443" s="10"/>
      <c r="F443" s="10"/>
      <c r="G443" s="10"/>
      <c r="H443" s="10"/>
      <c r="I443" s="10"/>
      <c r="J443" s="10"/>
      <c r="K443" s="18"/>
      <c r="L443" s="10"/>
      <c r="M443" s="10"/>
      <c r="N443" s="10"/>
      <c r="O443" s="10"/>
      <c r="P443" s="10"/>
      <c r="Q443" s="10"/>
      <c r="R443" s="10"/>
    </row>
    <row r="444" spans="1:19" ht="15" x14ac:dyDescent="0.3">
      <c r="A444" s="11"/>
      <c r="B444" s="48" t="s">
        <v>91</v>
      </c>
      <c r="C444" s="32" t="s">
        <v>43</v>
      </c>
      <c r="D444" s="14">
        <v>45</v>
      </c>
      <c r="E444" s="33">
        <v>0</v>
      </c>
      <c r="F444" s="33">
        <v>0</v>
      </c>
      <c r="G444" s="8" t="s">
        <v>43</v>
      </c>
      <c r="H444" s="9">
        <f>SUM(C444:F444)</f>
        <v>45</v>
      </c>
      <c r="I444" s="33">
        <v>0</v>
      </c>
      <c r="J444" s="9">
        <f>SUM(H444:I444)</f>
        <v>45</v>
      </c>
      <c r="K444" s="18"/>
      <c r="L444" s="32" t="s">
        <v>43</v>
      </c>
      <c r="M444" s="33">
        <v>0</v>
      </c>
      <c r="N444" s="33">
        <v>0</v>
      </c>
      <c r="O444" s="33">
        <v>0</v>
      </c>
      <c r="P444" s="9">
        <f t="shared" ref="P444:P455" si="225">SUM(L444:O444)</f>
        <v>0</v>
      </c>
      <c r="Q444" s="33">
        <v>0</v>
      </c>
      <c r="R444" s="9">
        <f>SUM(P444:Q444)</f>
        <v>0</v>
      </c>
    </row>
    <row r="445" spans="1:19" ht="15" x14ac:dyDescent="0.3">
      <c r="A445" s="11"/>
      <c r="B445" s="48" t="s">
        <v>112</v>
      </c>
      <c r="C445" s="14">
        <v>6810</v>
      </c>
      <c r="D445" s="14">
        <v>1644</v>
      </c>
      <c r="E445" s="32" t="s">
        <v>43</v>
      </c>
      <c r="F445" s="14">
        <v>1606</v>
      </c>
      <c r="G445" s="8" t="s">
        <v>43</v>
      </c>
      <c r="H445" s="9">
        <f>SUM(C445:F445)</f>
        <v>10060</v>
      </c>
      <c r="I445" s="32" t="s">
        <v>43</v>
      </c>
      <c r="J445" s="9">
        <f t="shared" ref="J445:J455" si="226">SUM(H445:I445)</f>
        <v>10060</v>
      </c>
      <c r="K445" s="18"/>
      <c r="L445" s="14">
        <v>772</v>
      </c>
      <c r="M445" s="14">
        <v>734</v>
      </c>
      <c r="N445" s="32" t="s">
        <v>43</v>
      </c>
      <c r="O445" s="14">
        <v>426</v>
      </c>
      <c r="P445" s="9">
        <f t="shared" si="225"/>
        <v>1932</v>
      </c>
      <c r="Q445" s="32" t="s">
        <v>43</v>
      </c>
      <c r="R445" s="9">
        <f t="shared" ref="R445:R455" si="227">SUM(P445:Q445)</f>
        <v>1932</v>
      </c>
    </row>
    <row r="446" spans="1:19" ht="15" x14ac:dyDescent="0.3">
      <c r="A446" s="11"/>
      <c r="B446" s="48" t="s">
        <v>94</v>
      </c>
      <c r="C446" s="32" t="s">
        <v>43</v>
      </c>
      <c r="D446" s="33">
        <v>0</v>
      </c>
      <c r="E446" s="33">
        <v>0</v>
      </c>
      <c r="F446" s="33">
        <v>24</v>
      </c>
      <c r="G446" s="8" t="s">
        <v>43</v>
      </c>
      <c r="H446" s="9">
        <f>SUM(C446:F446)</f>
        <v>24</v>
      </c>
      <c r="I446" s="14">
        <v>18</v>
      </c>
      <c r="J446" s="9">
        <f t="shared" si="226"/>
        <v>42</v>
      </c>
      <c r="K446" s="18"/>
      <c r="L446" s="32" t="s">
        <v>43</v>
      </c>
      <c r="M446" s="14">
        <v>0</v>
      </c>
      <c r="N446" s="14">
        <v>0</v>
      </c>
      <c r="O446" s="14">
        <v>10</v>
      </c>
      <c r="P446" s="9">
        <f t="shared" si="225"/>
        <v>10</v>
      </c>
      <c r="Q446" s="14">
        <v>67</v>
      </c>
      <c r="R446" s="9">
        <f t="shared" si="227"/>
        <v>77</v>
      </c>
      <c r="S446" s="18"/>
    </row>
    <row r="447" spans="1:19" ht="15" x14ac:dyDescent="0.3">
      <c r="A447" s="11"/>
      <c r="B447" s="48" t="s">
        <v>95</v>
      </c>
      <c r="C447" s="14">
        <v>73</v>
      </c>
      <c r="D447" s="33">
        <v>0</v>
      </c>
      <c r="E447" s="32" t="s">
        <v>43</v>
      </c>
      <c r="F447" s="32" t="s">
        <v>43</v>
      </c>
      <c r="G447" s="8" t="s">
        <v>43</v>
      </c>
      <c r="H447" s="9">
        <f>SUM(C447:F447)</f>
        <v>73</v>
      </c>
      <c r="I447" s="32" t="s">
        <v>43</v>
      </c>
      <c r="J447" s="9">
        <f t="shared" si="226"/>
        <v>73</v>
      </c>
      <c r="K447" s="18"/>
      <c r="L447" s="14">
        <v>25</v>
      </c>
      <c r="M447" s="33">
        <v>0</v>
      </c>
      <c r="N447" s="32" t="s">
        <v>43</v>
      </c>
      <c r="O447" s="32" t="s">
        <v>43</v>
      </c>
      <c r="P447" s="9">
        <f t="shared" si="225"/>
        <v>25</v>
      </c>
      <c r="Q447" s="32" t="s">
        <v>43</v>
      </c>
      <c r="R447" s="9">
        <f t="shared" si="227"/>
        <v>25</v>
      </c>
    </row>
    <row r="448" spans="1:19" ht="15" x14ac:dyDescent="0.3">
      <c r="A448" s="11"/>
      <c r="B448" s="49" t="s">
        <v>114</v>
      </c>
      <c r="C448" s="32" t="s">
        <v>43</v>
      </c>
      <c r="D448" s="32" t="s">
        <v>43</v>
      </c>
      <c r="E448" s="32" t="s">
        <v>43</v>
      </c>
      <c r="F448" s="32" t="s">
        <v>43</v>
      </c>
      <c r="G448" s="8" t="s">
        <v>43</v>
      </c>
      <c r="H448" s="32" t="s">
        <v>43</v>
      </c>
      <c r="I448" s="32" t="s">
        <v>43</v>
      </c>
      <c r="J448" s="9" t="s">
        <v>43</v>
      </c>
      <c r="K448" s="18"/>
      <c r="L448" s="32" t="s">
        <v>43</v>
      </c>
      <c r="M448" s="32" t="s">
        <v>43</v>
      </c>
      <c r="N448" s="32" t="s">
        <v>43</v>
      </c>
      <c r="O448" s="14">
        <v>2665</v>
      </c>
      <c r="P448" s="9">
        <f t="shared" si="225"/>
        <v>2665</v>
      </c>
      <c r="Q448" s="32" t="s">
        <v>43</v>
      </c>
      <c r="R448" s="9">
        <f t="shared" si="227"/>
        <v>2665</v>
      </c>
    </row>
    <row r="449" spans="1:20" ht="15" x14ac:dyDescent="0.3">
      <c r="A449" s="11"/>
      <c r="B449" s="48" t="s">
        <v>97</v>
      </c>
      <c r="C449" s="14">
        <v>91</v>
      </c>
      <c r="D449" s="32" t="s">
        <v>43</v>
      </c>
      <c r="E449" s="32" t="s">
        <v>43</v>
      </c>
      <c r="F449" s="32" t="s">
        <v>43</v>
      </c>
      <c r="G449" s="8" t="s">
        <v>43</v>
      </c>
      <c r="H449" s="9">
        <f>SUM(C449:F449)</f>
        <v>91</v>
      </c>
      <c r="I449" s="32" t="s">
        <v>43</v>
      </c>
      <c r="J449" s="9">
        <f t="shared" si="226"/>
        <v>91</v>
      </c>
      <c r="K449" s="18"/>
      <c r="L449" s="14">
        <v>0</v>
      </c>
      <c r="M449" s="32" t="s">
        <v>43</v>
      </c>
      <c r="N449" s="32" t="s">
        <v>43</v>
      </c>
      <c r="O449" s="32" t="s">
        <v>43</v>
      </c>
      <c r="P449" s="9">
        <f t="shared" si="225"/>
        <v>0</v>
      </c>
      <c r="Q449" s="32" t="s">
        <v>43</v>
      </c>
      <c r="R449" s="9">
        <f t="shared" si="227"/>
        <v>0</v>
      </c>
    </row>
    <row r="450" spans="1:20" ht="15" x14ac:dyDescent="0.3">
      <c r="A450" s="11"/>
      <c r="B450" s="48" t="s">
        <v>116</v>
      </c>
      <c r="C450" s="32" t="s">
        <v>43</v>
      </c>
      <c r="D450" s="32" t="s">
        <v>43</v>
      </c>
      <c r="E450" s="32" t="s">
        <v>43</v>
      </c>
      <c r="F450" s="32" t="s">
        <v>43</v>
      </c>
      <c r="G450" s="8" t="s">
        <v>43</v>
      </c>
      <c r="H450" s="32" t="s">
        <v>43</v>
      </c>
      <c r="I450" s="32" t="s">
        <v>43</v>
      </c>
      <c r="J450" s="32" t="s">
        <v>43</v>
      </c>
      <c r="K450" s="18"/>
      <c r="L450" s="8" t="s">
        <v>43</v>
      </c>
      <c r="M450" s="14">
        <v>577</v>
      </c>
      <c r="N450" s="14">
        <v>41</v>
      </c>
      <c r="O450" s="14">
        <v>904</v>
      </c>
      <c r="P450" s="9">
        <f t="shared" si="225"/>
        <v>1522</v>
      </c>
      <c r="Q450" s="14">
        <v>2248</v>
      </c>
      <c r="R450" s="9">
        <f t="shared" si="227"/>
        <v>3770</v>
      </c>
      <c r="S450" s="18"/>
    </row>
    <row r="451" spans="1:20" ht="15" x14ac:dyDescent="0.3">
      <c r="A451" s="11"/>
      <c r="B451" s="55" t="s">
        <v>136</v>
      </c>
      <c r="C451" s="8" t="s">
        <v>43</v>
      </c>
      <c r="D451" s="8" t="s">
        <v>43</v>
      </c>
      <c r="E451" s="8" t="s">
        <v>43</v>
      </c>
      <c r="F451" s="8" t="s">
        <v>43</v>
      </c>
      <c r="G451" s="8" t="s">
        <v>43</v>
      </c>
      <c r="H451" s="9" t="s">
        <v>43</v>
      </c>
      <c r="I451" s="8" t="s">
        <v>43</v>
      </c>
      <c r="J451" s="9" t="s">
        <v>43</v>
      </c>
      <c r="K451" s="18"/>
      <c r="L451" s="32" t="s">
        <v>43</v>
      </c>
      <c r="M451" s="14">
        <v>553</v>
      </c>
      <c r="N451" s="32" t="s">
        <v>43</v>
      </c>
      <c r="O451" s="32" t="s">
        <v>43</v>
      </c>
      <c r="P451" s="9">
        <f t="shared" si="225"/>
        <v>553</v>
      </c>
      <c r="Q451" s="32" t="s">
        <v>43</v>
      </c>
      <c r="R451" s="9">
        <f t="shared" si="227"/>
        <v>553</v>
      </c>
    </row>
    <row r="452" spans="1:20" ht="15" x14ac:dyDescent="0.3">
      <c r="A452" s="11"/>
      <c r="B452" s="48" t="s">
        <v>98</v>
      </c>
      <c r="C452" s="8" t="s">
        <v>43</v>
      </c>
      <c r="D452" s="8" t="s">
        <v>43</v>
      </c>
      <c r="E452" s="8" t="s">
        <v>43</v>
      </c>
      <c r="F452" s="8" t="s">
        <v>43</v>
      </c>
      <c r="G452" s="8" t="s">
        <v>43</v>
      </c>
      <c r="H452" s="9" t="s">
        <v>43</v>
      </c>
      <c r="I452" s="8" t="s">
        <v>43</v>
      </c>
      <c r="J452" s="9" t="s">
        <v>43</v>
      </c>
      <c r="K452" s="18"/>
      <c r="L452" s="32" t="s">
        <v>43</v>
      </c>
      <c r="M452" s="32" t="s">
        <v>43</v>
      </c>
      <c r="N452" s="32" t="s">
        <v>43</v>
      </c>
      <c r="O452" s="14">
        <v>490</v>
      </c>
      <c r="P452" s="9">
        <f t="shared" si="225"/>
        <v>490</v>
      </c>
      <c r="Q452" s="32" t="s">
        <v>43</v>
      </c>
      <c r="R452" s="9">
        <f t="shared" si="227"/>
        <v>490</v>
      </c>
    </row>
    <row r="453" spans="1:20" ht="15" x14ac:dyDescent="0.3">
      <c r="A453" s="11"/>
      <c r="B453" s="48" t="s">
        <v>55</v>
      </c>
      <c r="C453" s="8" t="s">
        <v>43</v>
      </c>
      <c r="D453" s="14">
        <v>246</v>
      </c>
      <c r="E453" s="14">
        <v>0</v>
      </c>
      <c r="F453" s="14">
        <v>56</v>
      </c>
      <c r="G453" s="8" t="s">
        <v>43</v>
      </c>
      <c r="H453" s="9">
        <f>SUM(C453:F453)</f>
        <v>302</v>
      </c>
      <c r="I453" s="8" t="s">
        <v>43</v>
      </c>
      <c r="J453" s="9">
        <f t="shared" si="226"/>
        <v>302</v>
      </c>
      <c r="K453" s="18"/>
      <c r="L453" s="8" t="s">
        <v>43</v>
      </c>
      <c r="M453" s="14">
        <v>14287</v>
      </c>
      <c r="N453" s="14">
        <v>519</v>
      </c>
      <c r="O453" s="14">
        <v>3513</v>
      </c>
      <c r="P453" s="9">
        <f t="shared" si="225"/>
        <v>18319</v>
      </c>
      <c r="Q453" s="8" t="s">
        <v>43</v>
      </c>
      <c r="R453" s="9">
        <f t="shared" si="227"/>
        <v>18319</v>
      </c>
    </row>
    <row r="454" spans="1:20" ht="15" x14ac:dyDescent="0.3">
      <c r="A454" s="11"/>
      <c r="B454" s="48" t="s">
        <v>99</v>
      </c>
      <c r="C454" s="8" t="s">
        <v>43</v>
      </c>
      <c r="D454" s="14">
        <v>143</v>
      </c>
      <c r="E454" s="43">
        <v>0</v>
      </c>
      <c r="F454" s="14">
        <v>45</v>
      </c>
      <c r="G454" s="8" t="s">
        <v>43</v>
      </c>
      <c r="H454" s="9">
        <f>SUM(C454:F454)</f>
        <v>188</v>
      </c>
      <c r="I454" s="14">
        <v>2552</v>
      </c>
      <c r="J454" s="9">
        <f t="shared" si="226"/>
        <v>2740</v>
      </c>
      <c r="K454" s="18"/>
      <c r="L454" s="8" t="s">
        <v>43</v>
      </c>
      <c r="M454" s="14">
        <v>62</v>
      </c>
      <c r="N454" s="43">
        <v>0</v>
      </c>
      <c r="O454" s="14">
        <v>59</v>
      </c>
      <c r="P454" s="9">
        <f t="shared" si="225"/>
        <v>121</v>
      </c>
      <c r="Q454" s="14">
        <v>1888</v>
      </c>
      <c r="R454" s="9">
        <f t="shared" si="227"/>
        <v>2009</v>
      </c>
      <c r="S454" s="18"/>
    </row>
    <row r="455" spans="1:20" ht="15" x14ac:dyDescent="0.3">
      <c r="A455" s="11"/>
      <c r="B455" s="48" t="s">
        <v>102</v>
      </c>
      <c r="C455" s="14">
        <v>71</v>
      </c>
      <c r="D455" s="8" t="s">
        <v>43</v>
      </c>
      <c r="E455" s="8" t="s">
        <v>43</v>
      </c>
      <c r="F455" s="8" t="s">
        <v>43</v>
      </c>
      <c r="G455" s="8" t="s">
        <v>43</v>
      </c>
      <c r="H455" s="9">
        <f>SUM(C455:F455)</f>
        <v>71</v>
      </c>
      <c r="I455" s="8" t="s">
        <v>43</v>
      </c>
      <c r="J455" s="9">
        <f t="shared" si="226"/>
        <v>71</v>
      </c>
      <c r="K455" s="18"/>
      <c r="L455" s="14">
        <v>0</v>
      </c>
      <c r="M455" s="32" t="s">
        <v>43</v>
      </c>
      <c r="N455" s="32" t="s">
        <v>43</v>
      </c>
      <c r="O455" s="32" t="s">
        <v>43</v>
      </c>
      <c r="P455" s="9">
        <f t="shared" si="225"/>
        <v>0</v>
      </c>
      <c r="Q455" s="32" t="s">
        <v>43</v>
      </c>
      <c r="R455" s="9">
        <f t="shared" si="227"/>
        <v>0</v>
      </c>
    </row>
    <row r="456" spans="1:20" ht="15" x14ac:dyDescent="0.3">
      <c r="A456" s="11"/>
      <c r="B456" s="61" t="s">
        <v>139</v>
      </c>
      <c r="C456" s="8">
        <f>SUM(C444:C455)</f>
        <v>7045</v>
      </c>
      <c r="D456" s="8">
        <f t="shared" ref="D456:J456" si="228">SUM(D444:D455)</f>
        <v>2078</v>
      </c>
      <c r="E456" s="8">
        <f t="shared" si="228"/>
        <v>0</v>
      </c>
      <c r="F456" s="8">
        <f t="shared" si="228"/>
        <v>1731</v>
      </c>
      <c r="G456" s="8" t="s">
        <v>43</v>
      </c>
      <c r="H456" s="8">
        <f t="shared" si="228"/>
        <v>10854</v>
      </c>
      <c r="I456" s="8">
        <f t="shared" si="228"/>
        <v>2570</v>
      </c>
      <c r="J456" s="8">
        <f t="shared" si="228"/>
        <v>13424</v>
      </c>
      <c r="K456" s="18"/>
      <c r="L456" s="8">
        <f t="shared" ref="L456:R456" si="229">SUM(L444:L455)</f>
        <v>797</v>
      </c>
      <c r="M456" s="8">
        <f t="shared" si="229"/>
        <v>16213</v>
      </c>
      <c r="N456" s="8">
        <f t="shared" si="229"/>
        <v>560</v>
      </c>
      <c r="O456" s="8">
        <f t="shared" si="229"/>
        <v>8067</v>
      </c>
      <c r="P456" s="8">
        <f t="shared" si="229"/>
        <v>25637</v>
      </c>
      <c r="Q456" s="8">
        <f t="shared" si="229"/>
        <v>4203</v>
      </c>
      <c r="R456" s="8">
        <f t="shared" si="229"/>
        <v>29840</v>
      </c>
      <c r="S456" s="18"/>
    </row>
    <row r="457" spans="1:20" x14ac:dyDescent="0.25">
      <c r="A457" s="11"/>
      <c r="B457" s="11"/>
      <c r="C457" s="10"/>
      <c r="D457" s="10"/>
      <c r="E457" s="10"/>
      <c r="F457" s="10"/>
      <c r="G457" s="10"/>
      <c r="H457" s="10"/>
      <c r="I457" s="10"/>
      <c r="J457" s="10"/>
      <c r="K457" s="18"/>
      <c r="L457" s="10"/>
      <c r="M457" s="10"/>
      <c r="N457" s="10"/>
      <c r="O457" s="10"/>
      <c r="P457" s="10"/>
      <c r="Q457" s="10"/>
      <c r="R457" s="10"/>
    </row>
    <row r="458" spans="1:20" ht="12.75" customHeight="1" x14ac:dyDescent="0.3">
      <c r="A458" s="11"/>
      <c r="B458" s="56" t="s">
        <v>134</v>
      </c>
      <c r="C458" s="10"/>
      <c r="D458" s="10"/>
      <c r="E458" s="10"/>
      <c r="F458" s="10"/>
      <c r="G458" s="10"/>
      <c r="H458" s="10"/>
      <c r="I458" s="10"/>
      <c r="J458" s="10"/>
      <c r="K458" s="18"/>
      <c r="L458" s="10"/>
      <c r="M458" s="10"/>
      <c r="N458" s="10"/>
      <c r="O458" s="10"/>
      <c r="P458" s="10"/>
      <c r="Q458" s="10"/>
      <c r="R458" s="10"/>
    </row>
    <row r="459" spans="1:20" ht="15" x14ac:dyDescent="0.3">
      <c r="A459" s="11"/>
      <c r="B459" s="48" t="s">
        <v>91</v>
      </c>
      <c r="C459" s="8" t="str">
        <f t="shared" ref="C459:F461" si="230">C444</f>
        <v>..</v>
      </c>
      <c r="D459" s="14">
        <f t="shared" si="230"/>
        <v>45</v>
      </c>
      <c r="E459" s="14">
        <f t="shared" si="230"/>
        <v>0</v>
      </c>
      <c r="F459" s="14">
        <f t="shared" si="230"/>
        <v>0</v>
      </c>
      <c r="G459" s="8" t="s">
        <v>43</v>
      </c>
      <c r="H459" s="9">
        <f>SUM(C459:F459)</f>
        <v>45</v>
      </c>
      <c r="I459" s="8">
        <f>I444</f>
        <v>0</v>
      </c>
      <c r="J459" s="9">
        <f>SUM(H459:I459)</f>
        <v>45</v>
      </c>
      <c r="K459" s="18"/>
      <c r="L459" s="8" t="str">
        <f t="shared" ref="L459:Q460" si="231">L444</f>
        <v>..</v>
      </c>
      <c r="M459" s="14">
        <f t="shared" si="231"/>
        <v>0</v>
      </c>
      <c r="N459" s="14">
        <f t="shared" si="231"/>
        <v>0</v>
      </c>
      <c r="O459" s="14">
        <f t="shared" si="231"/>
        <v>0</v>
      </c>
      <c r="P459" s="8">
        <f t="shared" si="231"/>
        <v>0</v>
      </c>
      <c r="Q459" s="14">
        <f t="shared" si="231"/>
        <v>0</v>
      </c>
      <c r="R459" s="9">
        <f>SUM(P459:Q459)</f>
        <v>0</v>
      </c>
      <c r="T459" s="46"/>
    </row>
    <row r="460" spans="1:20" ht="15" x14ac:dyDescent="0.3">
      <c r="A460" s="11"/>
      <c r="B460" s="48" t="s">
        <v>112</v>
      </c>
      <c r="C460" s="14">
        <f t="shared" si="230"/>
        <v>6810</v>
      </c>
      <c r="D460" s="14">
        <f t="shared" si="230"/>
        <v>1644</v>
      </c>
      <c r="E460" s="8" t="str">
        <f t="shared" si="230"/>
        <v>..</v>
      </c>
      <c r="F460" s="14">
        <f t="shared" si="230"/>
        <v>1606</v>
      </c>
      <c r="G460" s="8" t="s">
        <v>43</v>
      </c>
      <c r="H460" s="9">
        <f>SUM(C460:F460)</f>
        <v>10060</v>
      </c>
      <c r="I460" s="8" t="str">
        <f>I445</f>
        <v>..</v>
      </c>
      <c r="J460" s="9">
        <f t="shared" ref="J460:J470" si="232">SUM(H460:I460)</f>
        <v>10060</v>
      </c>
      <c r="K460" s="18"/>
      <c r="L460" s="14">
        <f t="shared" si="231"/>
        <v>772</v>
      </c>
      <c r="M460" s="14">
        <f t="shared" si="231"/>
        <v>734</v>
      </c>
      <c r="N460" s="8" t="str">
        <f t="shared" si="231"/>
        <v>..</v>
      </c>
      <c r="O460" s="14">
        <f t="shared" si="231"/>
        <v>426</v>
      </c>
      <c r="P460" s="9">
        <f t="shared" ref="P460:P470" si="233">SUM(L460:O460)</f>
        <v>1932</v>
      </c>
      <c r="Q460" s="8" t="str">
        <f>Q445</f>
        <v>..</v>
      </c>
      <c r="R460" s="9">
        <f>SUM(P460:Q460)</f>
        <v>1932</v>
      </c>
    </row>
    <row r="461" spans="1:20" ht="15" x14ac:dyDescent="0.3">
      <c r="A461" s="11"/>
      <c r="B461" s="49" t="s">
        <v>94</v>
      </c>
      <c r="C461" s="8" t="str">
        <f t="shared" si="230"/>
        <v>..</v>
      </c>
      <c r="D461" s="14">
        <f>D434+D446</f>
        <v>0</v>
      </c>
      <c r="E461" s="14">
        <f>E434+E446</f>
        <v>0</v>
      </c>
      <c r="F461" s="14">
        <f>F434+F446</f>
        <v>24</v>
      </c>
      <c r="G461" s="8" t="s">
        <v>43</v>
      </c>
      <c r="H461" s="9">
        <f>SUM(C461:F461)</f>
        <v>24</v>
      </c>
      <c r="I461" s="14">
        <f>I434+I446</f>
        <v>18</v>
      </c>
      <c r="J461" s="9">
        <f t="shared" si="232"/>
        <v>42</v>
      </c>
      <c r="K461" s="18"/>
      <c r="L461" s="8" t="s">
        <v>43</v>
      </c>
      <c r="M461" s="14">
        <f>M434+M446</f>
        <v>0</v>
      </c>
      <c r="N461" s="14">
        <f>N434+N446</f>
        <v>0</v>
      </c>
      <c r="O461" s="14">
        <f>O434+O446</f>
        <v>10</v>
      </c>
      <c r="P461" s="9">
        <f t="shared" si="233"/>
        <v>10</v>
      </c>
      <c r="Q461" s="14">
        <f>Q434+Q446</f>
        <v>72</v>
      </c>
      <c r="R461" s="9">
        <f t="shared" ref="R461:R471" si="234">SUM(P461:Q461)</f>
        <v>82</v>
      </c>
      <c r="S461" s="18"/>
    </row>
    <row r="462" spans="1:20" ht="15" x14ac:dyDescent="0.3">
      <c r="A462" s="11"/>
      <c r="B462" s="48" t="s">
        <v>95</v>
      </c>
      <c r="C462" s="14">
        <f>C447</f>
        <v>73</v>
      </c>
      <c r="D462" s="14">
        <f>D447</f>
        <v>0</v>
      </c>
      <c r="E462" s="8" t="str">
        <f>E447</f>
        <v>..</v>
      </c>
      <c r="F462" s="8" t="str">
        <f>F447</f>
        <v>..</v>
      </c>
      <c r="G462" s="8" t="s">
        <v>43</v>
      </c>
      <c r="H462" s="9">
        <f>SUM(C462:F462)</f>
        <v>73</v>
      </c>
      <c r="I462" s="8" t="str">
        <f>I447</f>
        <v>..</v>
      </c>
      <c r="J462" s="9">
        <f t="shared" si="232"/>
        <v>73</v>
      </c>
      <c r="K462" s="18"/>
      <c r="L462" s="14">
        <f>L447</f>
        <v>25</v>
      </c>
      <c r="M462" s="14">
        <f>M447</f>
        <v>0</v>
      </c>
      <c r="N462" s="8" t="str">
        <f>N447</f>
        <v>..</v>
      </c>
      <c r="O462" s="8" t="str">
        <f>O447</f>
        <v>..</v>
      </c>
      <c r="P462" s="9">
        <f t="shared" si="233"/>
        <v>25</v>
      </c>
      <c r="Q462" s="8" t="str">
        <f>Q447</f>
        <v>..</v>
      </c>
      <c r="R462" s="9">
        <f t="shared" si="234"/>
        <v>25</v>
      </c>
    </row>
    <row r="463" spans="1:20" ht="15" x14ac:dyDescent="0.3">
      <c r="A463" s="11"/>
      <c r="B463" s="49" t="s">
        <v>114</v>
      </c>
      <c r="C463" s="8" t="s">
        <v>43</v>
      </c>
      <c r="D463" s="8" t="s">
        <v>43</v>
      </c>
      <c r="E463" s="8" t="s">
        <v>43</v>
      </c>
      <c r="F463" s="8" t="s">
        <v>43</v>
      </c>
      <c r="G463" s="8" t="s">
        <v>43</v>
      </c>
      <c r="H463" s="8" t="s">
        <v>43</v>
      </c>
      <c r="I463" s="8" t="s">
        <v>43</v>
      </c>
      <c r="J463" s="8" t="s">
        <v>43</v>
      </c>
      <c r="K463" s="18"/>
      <c r="L463" s="8" t="s">
        <v>43</v>
      </c>
      <c r="M463" s="8" t="s">
        <v>43</v>
      </c>
      <c r="N463" s="8" t="s">
        <v>43</v>
      </c>
      <c r="O463" s="14">
        <f>O435+O448</f>
        <v>2708</v>
      </c>
      <c r="P463" s="9">
        <f t="shared" si="233"/>
        <v>2708</v>
      </c>
      <c r="Q463" s="8" t="s">
        <v>43</v>
      </c>
      <c r="R463" s="9">
        <f t="shared" si="234"/>
        <v>2708</v>
      </c>
    </row>
    <row r="464" spans="1:20" ht="15" x14ac:dyDescent="0.3">
      <c r="A464" s="11"/>
      <c r="B464" s="48" t="s">
        <v>97</v>
      </c>
      <c r="C464" s="14">
        <f>C449</f>
        <v>91</v>
      </c>
      <c r="D464" s="8" t="str">
        <f>D449</f>
        <v>..</v>
      </c>
      <c r="E464" s="8" t="str">
        <f>E449</f>
        <v>..</v>
      </c>
      <c r="F464" s="8" t="str">
        <f>F449</f>
        <v>..</v>
      </c>
      <c r="G464" s="8" t="s">
        <v>43</v>
      </c>
      <c r="H464" s="9">
        <f>SUM(C464:F464)</f>
        <v>91</v>
      </c>
      <c r="I464" s="8" t="str">
        <f>I449</f>
        <v>..</v>
      </c>
      <c r="J464" s="9">
        <f t="shared" si="232"/>
        <v>91</v>
      </c>
      <c r="K464" s="18"/>
      <c r="L464" s="14">
        <f>L449</f>
        <v>0</v>
      </c>
      <c r="M464" s="8" t="str">
        <f>M449</f>
        <v>..</v>
      </c>
      <c r="N464" s="8" t="str">
        <f>N449</f>
        <v>..</v>
      </c>
      <c r="O464" s="8" t="str">
        <f>O449</f>
        <v>..</v>
      </c>
      <c r="P464" s="9">
        <f t="shared" si="233"/>
        <v>0</v>
      </c>
      <c r="Q464" s="8" t="str">
        <f>Q449</f>
        <v>..</v>
      </c>
      <c r="R464" s="9">
        <f t="shared" si="234"/>
        <v>0</v>
      </c>
    </row>
    <row r="465" spans="1:19" ht="15" x14ac:dyDescent="0.3">
      <c r="A465" s="11"/>
      <c r="B465" s="48" t="s">
        <v>116</v>
      </c>
      <c r="C465" s="8" t="str">
        <f t="shared" ref="C465:J465" si="235">C450</f>
        <v>..</v>
      </c>
      <c r="D465" s="8" t="str">
        <f t="shared" si="235"/>
        <v>..</v>
      </c>
      <c r="E465" s="8" t="str">
        <f t="shared" si="235"/>
        <v>..</v>
      </c>
      <c r="F465" s="8" t="str">
        <f t="shared" si="235"/>
        <v>..</v>
      </c>
      <c r="G465" s="8" t="s">
        <v>43</v>
      </c>
      <c r="H465" s="8" t="str">
        <f t="shared" si="235"/>
        <v>..</v>
      </c>
      <c r="I465" s="8" t="str">
        <f t="shared" si="235"/>
        <v>..</v>
      </c>
      <c r="J465" s="8" t="str">
        <f t="shared" si="235"/>
        <v>..</v>
      </c>
      <c r="K465" s="18"/>
      <c r="L465" s="8" t="s">
        <v>43</v>
      </c>
      <c r="M465" s="14">
        <f>M436+M450</f>
        <v>796</v>
      </c>
      <c r="N465" s="14">
        <f>N436+N450</f>
        <v>69</v>
      </c>
      <c r="O465" s="14">
        <f>O436+O450</f>
        <v>1442</v>
      </c>
      <c r="P465" s="9">
        <f t="shared" si="233"/>
        <v>2307</v>
      </c>
      <c r="Q465" s="14">
        <f>Q436+Q450</f>
        <v>3834</v>
      </c>
      <c r="R465" s="9">
        <f t="shared" si="234"/>
        <v>6141</v>
      </c>
      <c r="S465" s="18"/>
    </row>
    <row r="466" spans="1:19" ht="15" x14ac:dyDescent="0.3">
      <c r="A466" s="11"/>
      <c r="B466" s="55" t="s">
        <v>136</v>
      </c>
      <c r="C466" s="8" t="str">
        <f t="shared" ref="C466:J466" si="236">C451</f>
        <v>..</v>
      </c>
      <c r="D466" s="8" t="str">
        <f t="shared" si="236"/>
        <v>..</v>
      </c>
      <c r="E466" s="8" t="str">
        <f t="shared" si="236"/>
        <v>..</v>
      </c>
      <c r="F466" s="8" t="str">
        <f t="shared" si="236"/>
        <v>..</v>
      </c>
      <c r="G466" s="8" t="s">
        <v>43</v>
      </c>
      <c r="H466" s="8" t="str">
        <f t="shared" si="236"/>
        <v>..</v>
      </c>
      <c r="I466" s="8" t="str">
        <f t="shared" si="236"/>
        <v>..</v>
      </c>
      <c r="J466" s="8" t="str">
        <f t="shared" si="236"/>
        <v>..</v>
      </c>
      <c r="K466" s="18"/>
      <c r="L466" s="8" t="str">
        <f>L451</f>
        <v>..</v>
      </c>
      <c r="M466" s="14">
        <f>M437+M451</f>
        <v>985</v>
      </c>
      <c r="N466" s="8" t="str">
        <f>N451</f>
        <v>..</v>
      </c>
      <c r="O466" s="8" t="str">
        <f>O451</f>
        <v>..</v>
      </c>
      <c r="P466" s="9">
        <f t="shared" si="233"/>
        <v>985</v>
      </c>
      <c r="Q466" s="8" t="str">
        <f>Q451</f>
        <v>..</v>
      </c>
      <c r="R466" s="9">
        <f t="shared" si="234"/>
        <v>985</v>
      </c>
    </row>
    <row r="467" spans="1:19" ht="15" x14ac:dyDescent="0.3">
      <c r="A467" s="11"/>
      <c r="B467" s="48" t="s">
        <v>98</v>
      </c>
      <c r="C467" s="8" t="str">
        <f t="shared" ref="C467:J469" si="237">C452</f>
        <v>..</v>
      </c>
      <c r="D467" s="8" t="str">
        <f t="shared" si="237"/>
        <v>..</v>
      </c>
      <c r="E467" s="8" t="str">
        <f t="shared" si="237"/>
        <v>..</v>
      </c>
      <c r="F467" s="8" t="str">
        <f t="shared" si="237"/>
        <v>..</v>
      </c>
      <c r="G467" s="8" t="s">
        <v>43</v>
      </c>
      <c r="H467" s="8" t="str">
        <f t="shared" si="237"/>
        <v>..</v>
      </c>
      <c r="I467" s="8" t="str">
        <f t="shared" si="237"/>
        <v>..</v>
      </c>
      <c r="J467" s="8" t="str">
        <f t="shared" si="237"/>
        <v>..</v>
      </c>
      <c r="K467" s="18"/>
      <c r="L467" s="8" t="s">
        <v>43</v>
      </c>
      <c r="M467" s="8" t="s">
        <v>43</v>
      </c>
      <c r="N467" s="8" t="s">
        <v>43</v>
      </c>
      <c r="O467" s="14">
        <f>O452+O438</f>
        <v>1285</v>
      </c>
      <c r="P467" s="9">
        <f t="shared" si="233"/>
        <v>1285</v>
      </c>
      <c r="Q467" s="8" t="s">
        <v>43</v>
      </c>
      <c r="R467" s="9">
        <f t="shared" si="234"/>
        <v>1285</v>
      </c>
    </row>
    <row r="468" spans="1:19" ht="15" x14ac:dyDescent="0.3">
      <c r="A468" s="11"/>
      <c r="B468" s="48" t="s">
        <v>55</v>
      </c>
      <c r="C468" s="8" t="str">
        <f t="shared" si="237"/>
        <v>..</v>
      </c>
      <c r="D468" s="14">
        <f>D439+D453</f>
        <v>345</v>
      </c>
      <c r="E468" s="14">
        <f>E439+E453</f>
        <v>0</v>
      </c>
      <c r="F468" s="14">
        <f>F439+F453</f>
        <v>108</v>
      </c>
      <c r="G468" s="8" t="s">
        <v>43</v>
      </c>
      <c r="H468" s="9">
        <f>SUM(C468:F468)</f>
        <v>453</v>
      </c>
      <c r="I468" s="8" t="str">
        <f t="shared" si="237"/>
        <v>..</v>
      </c>
      <c r="J468" s="9">
        <f t="shared" si="232"/>
        <v>453</v>
      </c>
      <c r="K468" s="18"/>
      <c r="L468" s="8" t="str">
        <f>L453</f>
        <v>..</v>
      </c>
      <c r="M468" s="14">
        <f t="shared" ref="M468:O469" si="238">M439+M453</f>
        <v>20549</v>
      </c>
      <c r="N468" s="14">
        <f t="shared" si="238"/>
        <v>771</v>
      </c>
      <c r="O468" s="14">
        <f t="shared" si="238"/>
        <v>4826</v>
      </c>
      <c r="P468" s="9">
        <f t="shared" si="233"/>
        <v>26146</v>
      </c>
      <c r="Q468" s="8" t="str">
        <f>Q453</f>
        <v>..</v>
      </c>
      <c r="R468" s="9">
        <f t="shared" si="234"/>
        <v>26146</v>
      </c>
    </row>
    <row r="469" spans="1:19" ht="15" x14ac:dyDescent="0.3">
      <c r="A469" s="11"/>
      <c r="B469" s="48" t="s">
        <v>99</v>
      </c>
      <c r="C469" s="8" t="str">
        <f t="shared" si="237"/>
        <v>..</v>
      </c>
      <c r="D469" s="14">
        <f>D440+D454</f>
        <v>247</v>
      </c>
      <c r="E469" s="43">
        <v>0</v>
      </c>
      <c r="F469" s="14">
        <f>F440+F454</f>
        <v>203</v>
      </c>
      <c r="G469" s="8" t="s">
        <v>43</v>
      </c>
      <c r="H469" s="9">
        <f>SUM(C469:F469)</f>
        <v>450</v>
      </c>
      <c r="I469" s="14">
        <f>I440+I454</f>
        <v>4053</v>
      </c>
      <c r="J469" s="9">
        <f t="shared" si="232"/>
        <v>4503</v>
      </c>
      <c r="K469" s="18"/>
      <c r="L469" s="8" t="str">
        <f>Q328</f>
        <v>..</v>
      </c>
      <c r="M469" s="14">
        <f t="shared" si="238"/>
        <v>77</v>
      </c>
      <c r="N469" s="14">
        <f t="shared" si="238"/>
        <v>11</v>
      </c>
      <c r="O469" s="14">
        <f t="shared" si="238"/>
        <v>72</v>
      </c>
      <c r="P469" s="9">
        <f t="shared" si="233"/>
        <v>160</v>
      </c>
      <c r="Q469" s="14">
        <f>Q440+Q454</f>
        <v>2637</v>
      </c>
      <c r="R469" s="9">
        <f t="shared" si="234"/>
        <v>2797</v>
      </c>
      <c r="S469" s="18"/>
    </row>
    <row r="470" spans="1:19" ht="15" x14ac:dyDescent="0.3">
      <c r="A470" s="11"/>
      <c r="B470" s="48" t="s">
        <v>102</v>
      </c>
      <c r="C470" s="14">
        <f>C455</f>
        <v>71</v>
      </c>
      <c r="D470" s="8" t="str">
        <f>D455</f>
        <v>..</v>
      </c>
      <c r="E470" s="8" t="str">
        <f>E455</f>
        <v>..</v>
      </c>
      <c r="F470" s="8" t="str">
        <f>F455</f>
        <v>..</v>
      </c>
      <c r="G470" s="8" t="s">
        <v>43</v>
      </c>
      <c r="H470" s="9">
        <f>SUM(C470:F470)</f>
        <v>71</v>
      </c>
      <c r="I470" s="8" t="str">
        <f>I455</f>
        <v>..</v>
      </c>
      <c r="J470" s="9">
        <f t="shared" si="232"/>
        <v>71</v>
      </c>
      <c r="K470" s="18"/>
      <c r="L470" s="14">
        <f>L455</f>
        <v>0</v>
      </c>
      <c r="M470" s="8" t="str">
        <f>M455</f>
        <v>..</v>
      </c>
      <c r="N470" s="8" t="str">
        <f>N455</f>
        <v>..</v>
      </c>
      <c r="O470" s="8" t="str">
        <f>O455</f>
        <v>..</v>
      </c>
      <c r="P470" s="9">
        <f t="shared" si="233"/>
        <v>0</v>
      </c>
      <c r="Q470" s="8" t="str">
        <f>Q455</f>
        <v>..</v>
      </c>
      <c r="R470" s="9">
        <f t="shared" si="234"/>
        <v>0</v>
      </c>
    </row>
    <row r="471" spans="1:19" ht="17.25" customHeight="1" thickBot="1" x14ac:dyDescent="0.35">
      <c r="A471" s="29"/>
      <c r="B471" s="34" t="s">
        <v>140</v>
      </c>
      <c r="C471" s="9">
        <f t="shared" ref="C471:I471" si="239">SUM(C459:C470)</f>
        <v>7045</v>
      </c>
      <c r="D471" s="9">
        <f t="shared" si="239"/>
        <v>2281</v>
      </c>
      <c r="E471" s="9">
        <f t="shared" si="239"/>
        <v>0</v>
      </c>
      <c r="F471" s="9">
        <f t="shared" si="239"/>
        <v>1941</v>
      </c>
      <c r="G471" s="8" t="s">
        <v>43</v>
      </c>
      <c r="H471" s="9">
        <f t="shared" si="239"/>
        <v>11267</v>
      </c>
      <c r="I471" s="9">
        <f t="shared" si="239"/>
        <v>4071</v>
      </c>
      <c r="J471" s="9">
        <f>J459+J460+J462+J464+J468+J469+J470+J461</f>
        <v>15338</v>
      </c>
      <c r="K471" s="38"/>
      <c r="L471" s="9">
        <f t="shared" ref="L471:Q471" si="240">SUM(L459:L470)</f>
        <v>797</v>
      </c>
      <c r="M471" s="9">
        <f t="shared" si="240"/>
        <v>23141</v>
      </c>
      <c r="N471" s="9">
        <f t="shared" si="240"/>
        <v>851</v>
      </c>
      <c r="O471" s="9">
        <f t="shared" si="240"/>
        <v>10769</v>
      </c>
      <c r="P471" s="9">
        <f t="shared" si="240"/>
        <v>35558</v>
      </c>
      <c r="Q471" s="9">
        <f t="shared" si="240"/>
        <v>6543</v>
      </c>
      <c r="R471" s="9">
        <f t="shared" si="234"/>
        <v>42101</v>
      </c>
      <c r="S471" s="18"/>
    </row>
    <row r="472" spans="1:19" x14ac:dyDescent="0.25">
      <c r="A472" s="89"/>
      <c r="B472" s="89"/>
      <c r="C472" s="89"/>
      <c r="D472" s="89"/>
      <c r="E472" s="89"/>
      <c r="F472" s="89"/>
      <c r="G472" s="89"/>
      <c r="H472" s="89"/>
      <c r="I472" s="89"/>
      <c r="J472" s="89"/>
      <c r="K472" s="93"/>
      <c r="L472" s="89"/>
      <c r="M472" s="89"/>
      <c r="N472" s="89"/>
      <c r="O472" s="89"/>
      <c r="P472" s="89"/>
      <c r="Q472" s="89"/>
      <c r="R472" s="89"/>
    </row>
    <row r="473" spans="1:19" ht="17.25" customHeight="1" x14ac:dyDescent="0.3">
      <c r="A473" s="52" t="s">
        <v>141</v>
      </c>
      <c r="B473" s="53" t="s">
        <v>142</v>
      </c>
      <c r="C473" s="12"/>
      <c r="D473" s="12"/>
      <c r="E473" s="13"/>
      <c r="F473" s="13"/>
      <c r="G473" s="13"/>
      <c r="H473" s="9"/>
      <c r="I473" s="12"/>
      <c r="J473" s="9"/>
      <c r="K473" s="18"/>
      <c r="L473" s="12"/>
      <c r="M473" s="12"/>
      <c r="N473" s="13"/>
      <c r="O473" s="13"/>
      <c r="P473" s="9"/>
      <c r="Q473" s="12"/>
      <c r="R473" s="9"/>
    </row>
    <row r="474" spans="1:19" ht="14.25" customHeight="1" x14ac:dyDescent="0.3">
      <c r="A474" s="11"/>
      <c r="B474" s="48" t="s">
        <v>116</v>
      </c>
      <c r="C474" s="8" t="s">
        <v>43</v>
      </c>
      <c r="D474" s="14">
        <v>556</v>
      </c>
      <c r="E474" s="14">
        <v>40</v>
      </c>
      <c r="F474" s="14">
        <v>757</v>
      </c>
      <c r="G474" s="8" t="s">
        <v>43</v>
      </c>
      <c r="H474" s="9">
        <f>SUM(C474:F474)</f>
        <v>1353</v>
      </c>
      <c r="I474" s="14">
        <v>1848</v>
      </c>
      <c r="J474" s="9">
        <f>SUM(H474:I474)</f>
        <v>3201</v>
      </c>
      <c r="K474" s="18"/>
      <c r="L474" s="8" t="s">
        <v>43</v>
      </c>
      <c r="M474" s="14">
        <v>169</v>
      </c>
      <c r="N474" s="14">
        <v>33</v>
      </c>
      <c r="O474" s="14">
        <v>360</v>
      </c>
      <c r="P474" s="9">
        <f>SUM(L474:O474)</f>
        <v>562</v>
      </c>
      <c r="Q474" s="14">
        <v>374</v>
      </c>
      <c r="R474" s="9">
        <f>SUM(P474:Q474)</f>
        <v>936</v>
      </c>
      <c r="S474" s="18"/>
    </row>
    <row r="475" spans="1:19" ht="15" x14ac:dyDescent="0.3">
      <c r="A475" s="11"/>
      <c r="B475" s="48" t="s">
        <v>143</v>
      </c>
      <c r="C475" s="8" t="s">
        <v>43</v>
      </c>
      <c r="D475" s="14">
        <v>300</v>
      </c>
      <c r="E475" s="8" t="s">
        <v>43</v>
      </c>
      <c r="F475" s="8" t="s">
        <v>43</v>
      </c>
      <c r="G475" s="8" t="s">
        <v>43</v>
      </c>
      <c r="H475" s="9">
        <f>SUM(C475:F475)</f>
        <v>300</v>
      </c>
      <c r="I475" s="8" t="s">
        <v>43</v>
      </c>
      <c r="J475" s="9">
        <f>SUM(H475:I475)</f>
        <v>300</v>
      </c>
      <c r="K475" s="18"/>
      <c r="L475" s="32" t="s">
        <v>43</v>
      </c>
      <c r="M475" s="14">
        <v>0</v>
      </c>
      <c r="N475" s="32" t="s">
        <v>43</v>
      </c>
      <c r="O475" s="32" t="s">
        <v>43</v>
      </c>
      <c r="P475" s="9">
        <f>SUM(L475:O475)</f>
        <v>0</v>
      </c>
      <c r="Q475" s="32" t="s">
        <v>43</v>
      </c>
      <c r="R475" s="9">
        <f>SUM(P475:Q475)</f>
        <v>0</v>
      </c>
    </row>
    <row r="476" spans="1:19" ht="15" x14ac:dyDescent="0.3">
      <c r="A476" s="11"/>
      <c r="B476" s="48" t="s">
        <v>144</v>
      </c>
      <c r="C476" s="8" t="s">
        <v>43</v>
      </c>
      <c r="D476" s="14">
        <v>5826</v>
      </c>
      <c r="E476" s="14">
        <v>200</v>
      </c>
      <c r="F476" s="14">
        <v>1020</v>
      </c>
      <c r="G476" s="8" t="s">
        <v>43</v>
      </c>
      <c r="H476" s="9">
        <f>SUM(C476:F476)</f>
        <v>7046</v>
      </c>
      <c r="I476" s="8" t="s">
        <v>43</v>
      </c>
      <c r="J476" s="9">
        <f>SUM(H476:I476)</f>
        <v>7046</v>
      </c>
      <c r="K476" s="18"/>
      <c r="L476" s="32" t="s">
        <v>43</v>
      </c>
      <c r="M476" s="14">
        <v>8034</v>
      </c>
      <c r="N476" s="14">
        <v>399</v>
      </c>
      <c r="O476" s="14">
        <v>6582</v>
      </c>
      <c r="P476" s="9">
        <f>SUM(L476:O476)</f>
        <v>15015</v>
      </c>
      <c r="Q476" s="32" t="s">
        <v>43</v>
      </c>
      <c r="R476" s="9">
        <f>SUM(P476:Q476)</f>
        <v>15015</v>
      </c>
    </row>
    <row r="477" spans="1:19" ht="15" x14ac:dyDescent="0.3">
      <c r="A477" s="11"/>
      <c r="B477" s="48" t="s">
        <v>99</v>
      </c>
      <c r="C477" s="8" t="s">
        <v>43</v>
      </c>
      <c r="D477" s="14">
        <v>97</v>
      </c>
      <c r="E477" s="43">
        <v>0</v>
      </c>
      <c r="F477" s="14">
        <v>25</v>
      </c>
      <c r="G477" s="8" t="s">
        <v>43</v>
      </c>
      <c r="H477" s="9">
        <f>SUM(C477:F477)</f>
        <v>122</v>
      </c>
      <c r="I477" s="10">
        <v>1623</v>
      </c>
      <c r="J477" s="9">
        <f>SUM(H477:I477)</f>
        <v>1745</v>
      </c>
      <c r="K477" s="18"/>
      <c r="L477" s="32" t="s">
        <v>43</v>
      </c>
      <c r="M477" s="14">
        <v>14</v>
      </c>
      <c r="N477" s="43">
        <v>0</v>
      </c>
      <c r="O477" s="14">
        <v>9</v>
      </c>
      <c r="P477" s="9">
        <f>SUM(L477:O477)</f>
        <v>23</v>
      </c>
      <c r="Q477" s="10">
        <v>1259</v>
      </c>
      <c r="R477" s="9">
        <f>SUM(P477:Q477)</f>
        <v>1282</v>
      </c>
      <c r="S477" s="18"/>
    </row>
    <row r="478" spans="1:19" ht="15" x14ac:dyDescent="0.3">
      <c r="A478" s="11"/>
      <c r="B478" s="61" t="s">
        <v>145</v>
      </c>
      <c r="C478" s="8" t="s">
        <v>43</v>
      </c>
      <c r="D478" s="8">
        <f t="shared" ref="D478:J478" si="241">SUM(D474:D477)</f>
        <v>6779</v>
      </c>
      <c r="E478" s="8">
        <f t="shared" si="241"/>
        <v>240</v>
      </c>
      <c r="F478" s="8">
        <f t="shared" si="241"/>
        <v>1802</v>
      </c>
      <c r="G478" s="8" t="s">
        <v>43</v>
      </c>
      <c r="H478" s="8">
        <f t="shared" si="241"/>
        <v>8821</v>
      </c>
      <c r="I478" s="8">
        <f t="shared" si="241"/>
        <v>3471</v>
      </c>
      <c r="J478" s="8">
        <f t="shared" si="241"/>
        <v>12292</v>
      </c>
      <c r="K478" s="18"/>
      <c r="L478" s="8" t="s">
        <v>43</v>
      </c>
      <c r="M478" s="8">
        <f t="shared" ref="M478:R478" si="242">SUM(M474:M477)</f>
        <v>8217</v>
      </c>
      <c r="N478" s="8">
        <f t="shared" si="242"/>
        <v>432</v>
      </c>
      <c r="O478" s="8">
        <f t="shared" si="242"/>
        <v>6951</v>
      </c>
      <c r="P478" s="8">
        <f t="shared" si="242"/>
        <v>15600</v>
      </c>
      <c r="Q478" s="8">
        <f t="shared" si="242"/>
        <v>1633</v>
      </c>
      <c r="R478" s="8">
        <f t="shared" si="242"/>
        <v>17233</v>
      </c>
      <c r="S478" s="18"/>
    </row>
    <row r="479" spans="1:19" x14ac:dyDescent="0.25">
      <c r="A479" s="11"/>
      <c r="B479" s="11"/>
      <c r="C479" s="10"/>
      <c r="D479" s="10"/>
      <c r="E479" s="10"/>
      <c r="F479" s="10"/>
      <c r="G479" s="10"/>
      <c r="H479" s="10"/>
      <c r="I479" s="10"/>
      <c r="J479" s="10"/>
      <c r="K479" s="18"/>
      <c r="L479" s="10"/>
      <c r="M479" s="10"/>
      <c r="N479" s="10"/>
      <c r="O479" s="10"/>
      <c r="P479" s="10"/>
      <c r="Q479" s="10"/>
      <c r="R479" s="10"/>
    </row>
    <row r="480" spans="1:19" ht="15" x14ac:dyDescent="0.3">
      <c r="A480" s="11"/>
      <c r="B480" s="56" t="s">
        <v>146</v>
      </c>
      <c r="C480" s="10"/>
      <c r="D480" s="10"/>
      <c r="E480" s="10"/>
      <c r="F480" s="10"/>
      <c r="G480" s="10"/>
      <c r="H480" s="10"/>
      <c r="I480" s="10"/>
      <c r="J480" s="10"/>
      <c r="K480" s="18"/>
      <c r="L480" s="10"/>
      <c r="M480" s="10"/>
      <c r="N480" s="10"/>
      <c r="O480" s="10"/>
      <c r="P480" s="10"/>
      <c r="Q480" s="10"/>
      <c r="R480" s="10"/>
    </row>
    <row r="481" spans="1:19" ht="15" x14ac:dyDescent="0.3">
      <c r="A481" s="11"/>
      <c r="B481" s="48" t="s">
        <v>116</v>
      </c>
      <c r="C481" s="8" t="s">
        <v>43</v>
      </c>
      <c r="D481" s="14">
        <v>719</v>
      </c>
      <c r="E481" s="14">
        <v>62</v>
      </c>
      <c r="F481" s="14">
        <v>512</v>
      </c>
      <c r="G481" s="8" t="s">
        <v>43</v>
      </c>
      <c r="H481" s="9">
        <f>SUM(C481:F481)</f>
        <v>1293</v>
      </c>
      <c r="I481" s="14">
        <v>1329</v>
      </c>
      <c r="J481" s="9">
        <f>SUM(H481:I481)</f>
        <v>2622</v>
      </c>
      <c r="K481" s="18"/>
      <c r="L481" s="8" t="s">
        <v>43</v>
      </c>
      <c r="M481" s="14">
        <v>1557</v>
      </c>
      <c r="N481" s="14">
        <v>258</v>
      </c>
      <c r="O481" s="14">
        <v>1421</v>
      </c>
      <c r="P481" s="9">
        <f>SUM(L481:O481)</f>
        <v>3236</v>
      </c>
      <c r="Q481" s="14">
        <v>4352</v>
      </c>
      <c r="R481" s="9">
        <f>SUM(P481:Q481)</f>
        <v>7588</v>
      </c>
      <c r="S481" s="18"/>
    </row>
    <row r="482" spans="1:19" ht="15" x14ac:dyDescent="0.3">
      <c r="A482" s="11"/>
      <c r="B482" s="55" t="s">
        <v>136</v>
      </c>
      <c r="C482" s="8" t="s">
        <v>43</v>
      </c>
      <c r="D482" s="14">
        <v>556</v>
      </c>
      <c r="E482" s="8" t="s">
        <v>43</v>
      </c>
      <c r="F482" s="8" t="s">
        <v>43</v>
      </c>
      <c r="G482" s="8" t="s">
        <v>43</v>
      </c>
      <c r="H482" s="9">
        <f>SUM(C482:F482)</f>
        <v>556</v>
      </c>
      <c r="I482" s="8" t="s">
        <v>43</v>
      </c>
      <c r="J482" s="9">
        <f>SUM(H482:I482)</f>
        <v>556</v>
      </c>
      <c r="K482" s="18"/>
      <c r="L482" s="32" t="s">
        <v>43</v>
      </c>
      <c r="M482" s="14">
        <v>1555</v>
      </c>
      <c r="N482" s="32" t="s">
        <v>43</v>
      </c>
      <c r="O482" s="32" t="s">
        <v>43</v>
      </c>
      <c r="P482" s="9">
        <f>SUM(L482:O482)</f>
        <v>1555</v>
      </c>
      <c r="Q482" s="32" t="s">
        <v>43</v>
      </c>
      <c r="R482" s="9">
        <f>SUM(P482:Q482)</f>
        <v>1555</v>
      </c>
    </row>
    <row r="483" spans="1:19" ht="15" x14ac:dyDescent="0.3">
      <c r="A483" s="11"/>
      <c r="B483" s="48" t="s">
        <v>144</v>
      </c>
      <c r="C483" s="8" t="s">
        <v>43</v>
      </c>
      <c r="D483" s="14">
        <v>16156</v>
      </c>
      <c r="E483" s="14">
        <v>406</v>
      </c>
      <c r="F483" s="14">
        <v>4632</v>
      </c>
      <c r="G483" s="8" t="s">
        <v>43</v>
      </c>
      <c r="H483" s="9">
        <f>SUM(C483:F483)</f>
        <v>21194</v>
      </c>
      <c r="I483" s="8" t="s">
        <v>43</v>
      </c>
      <c r="J483" s="9">
        <f>SUM(H483:I483)</f>
        <v>21194</v>
      </c>
      <c r="K483" s="18"/>
      <c r="L483" s="32" t="s">
        <v>43</v>
      </c>
      <c r="M483" s="14">
        <v>16786</v>
      </c>
      <c r="N483" s="14">
        <v>526</v>
      </c>
      <c r="O483" s="14">
        <v>5243</v>
      </c>
      <c r="P483" s="9">
        <f>SUM(L483:O483)</f>
        <v>22555</v>
      </c>
      <c r="Q483" s="32" t="s">
        <v>43</v>
      </c>
      <c r="R483" s="9">
        <f>SUM(P483:Q483)</f>
        <v>22555</v>
      </c>
    </row>
    <row r="484" spans="1:19" ht="15" x14ac:dyDescent="0.3">
      <c r="A484" s="11"/>
      <c r="B484" s="48" t="s">
        <v>99</v>
      </c>
      <c r="C484" s="8" t="s">
        <v>43</v>
      </c>
      <c r="D484" s="14">
        <v>106</v>
      </c>
      <c r="E484" s="43">
        <v>0</v>
      </c>
      <c r="F484" s="14">
        <v>167</v>
      </c>
      <c r="G484" s="8" t="s">
        <v>43</v>
      </c>
      <c r="H484" s="9">
        <f>SUM(C484:F484)</f>
        <v>273</v>
      </c>
      <c r="I484" s="10">
        <v>1163</v>
      </c>
      <c r="J484" s="9">
        <f>SUM(H484:I484)</f>
        <v>1436</v>
      </c>
      <c r="K484" s="18"/>
      <c r="L484" s="32" t="s">
        <v>43</v>
      </c>
      <c r="M484" s="14">
        <v>41</v>
      </c>
      <c r="N484" s="43">
        <v>0</v>
      </c>
      <c r="O484" s="14">
        <v>53</v>
      </c>
      <c r="P484" s="9">
        <f>SUM(L484:O484)</f>
        <v>94</v>
      </c>
      <c r="Q484" s="10">
        <v>1373</v>
      </c>
      <c r="R484" s="9">
        <f>SUM(P484:Q484)</f>
        <v>1467</v>
      </c>
      <c r="S484" s="18"/>
    </row>
    <row r="485" spans="1:19" ht="15" x14ac:dyDescent="0.3">
      <c r="A485" s="11"/>
      <c r="B485" s="61" t="s">
        <v>147</v>
      </c>
      <c r="C485" s="8" t="s">
        <v>43</v>
      </c>
      <c r="D485" s="8">
        <f t="shared" ref="D485:J485" si="243">SUM(D481:D484)</f>
        <v>17537</v>
      </c>
      <c r="E485" s="8">
        <f t="shared" si="243"/>
        <v>468</v>
      </c>
      <c r="F485" s="8">
        <f t="shared" si="243"/>
        <v>5311</v>
      </c>
      <c r="G485" s="8" t="s">
        <v>43</v>
      </c>
      <c r="H485" s="8">
        <f t="shared" si="243"/>
        <v>23316</v>
      </c>
      <c r="I485" s="8">
        <f t="shared" si="243"/>
        <v>2492</v>
      </c>
      <c r="J485" s="8">
        <f t="shared" si="243"/>
        <v>25808</v>
      </c>
      <c r="K485" s="18"/>
      <c r="L485" s="8" t="s">
        <v>43</v>
      </c>
      <c r="M485" s="8">
        <f t="shared" ref="M485:R485" si="244">SUM(M481:M484)</f>
        <v>19939</v>
      </c>
      <c r="N485" s="8">
        <f t="shared" si="244"/>
        <v>784</v>
      </c>
      <c r="O485" s="8">
        <f t="shared" si="244"/>
        <v>6717</v>
      </c>
      <c r="P485" s="8">
        <f t="shared" si="244"/>
        <v>27440</v>
      </c>
      <c r="Q485" s="8">
        <f t="shared" si="244"/>
        <v>5725</v>
      </c>
      <c r="R485" s="8">
        <f t="shared" si="244"/>
        <v>33165</v>
      </c>
      <c r="S485" s="18"/>
    </row>
    <row r="486" spans="1:19" x14ac:dyDescent="0.25">
      <c r="A486" s="11"/>
      <c r="B486" s="11"/>
      <c r="C486" s="10"/>
      <c r="D486" s="10"/>
      <c r="E486" s="10"/>
      <c r="F486" s="10"/>
      <c r="G486" s="10"/>
      <c r="H486" s="10"/>
      <c r="I486" s="10"/>
      <c r="J486" s="10"/>
      <c r="K486" s="18"/>
      <c r="L486" s="10"/>
      <c r="M486" s="10"/>
      <c r="N486" s="10"/>
      <c r="O486" s="10"/>
      <c r="P486" s="10"/>
      <c r="Q486" s="10"/>
      <c r="R486" s="10"/>
    </row>
    <row r="487" spans="1:19" ht="15" x14ac:dyDescent="0.3">
      <c r="A487" s="11"/>
      <c r="B487" s="56" t="s">
        <v>141</v>
      </c>
      <c r="C487" s="10"/>
      <c r="D487" s="10"/>
      <c r="E487" s="10"/>
      <c r="F487" s="10"/>
      <c r="G487" s="10"/>
      <c r="H487" s="10"/>
      <c r="I487" s="10"/>
      <c r="J487" s="10"/>
      <c r="K487" s="18"/>
      <c r="L487" s="10"/>
      <c r="M487" s="10"/>
      <c r="N487" s="10"/>
      <c r="O487" s="10"/>
      <c r="P487" s="10"/>
      <c r="Q487" s="10"/>
      <c r="R487" s="10"/>
    </row>
    <row r="488" spans="1:19" ht="15" x14ac:dyDescent="0.3">
      <c r="A488" s="11"/>
      <c r="B488" s="48" t="s">
        <v>116</v>
      </c>
      <c r="C488" s="8" t="s">
        <v>43</v>
      </c>
      <c r="D488" s="14">
        <f>D474+D481</f>
        <v>1275</v>
      </c>
      <c r="E488" s="14">
        <f>E474+E481</f>
        <v>102</v>
      </c>
      <c r="F488" s="14">
        <f>F474+F481</f>
        <v>1269</v>
      </c>
      <c r="G488" s="8" t="s">
        <v>43</v>
      </c>
      <c r="H488" s="9">
        <f>SUM(C488:F488)</f>
        <v>2646</v>
      </c>
      <c r="I488" s="14">
        <f>I474+I481</f>
        <v>3177</v>
      </c>
      <c r="J488" s="9">
        <f>SUM(H488:I488)</f>
        <v>5823</v>
      </c>
      <c r="K488" s="18"/>
      <c r="L488" s="8" t="s">
        <v>43</v>
      </c>
      <c r="M488" s="14">
        <f>M474+M481</f>
        <v>1726</v>
      </c>
      <c r="N488" s="14">
        <f>N474+N481</f>
        <v>291</v>
      </c>
      <c r="O488" s="14">
        <f>O474+O481</f>
        <v>1781</v>
      </c>
      <c r="P488" s="9">
        <f>SUM(L488:O488)</f>
        <v>3798</v>
      </c>
      <c r="Q488" s="14">
        <f>Q474+Q481</f>
        <v>4726</v>
      </c>
      <c r="R488" s="9">
        <f>SUM(P488:Q488)</f>
        <v>8524</v>
      </c>
      <c r="S488" s="18"/>
    </row>
    <row r="489" spans="1:19" ht="15" x14ac:dyDescent="0.3">
      <c r="A489" s="11"/>
      <c r="B489" s="55" t="s">
        <v>136</v>
      </c>
      <c r="C489" s="8" t="s">
        <v>43</v>
      </c>
      <c r="D489" s="14">
        <f>D475+D482</f>
        <v>856</v>
      </c>
      <c r="E489" s="8" t="s">
        <v>43</v>
      </c>
      <c r="F489" s="8" t="s">
        <v>43</v>
      </c>
      <c r="G489" s="8" t="s">
        <v>43</v>
      </c>
      <c r="H489" s="9">
        <f>SUM(C489:F489)</f>
        <v>856</v>
      </c>
      <c r="I489" s="8" t="s">
        <v>43</v>
      </c>
      <c r="J489" s="9">
        <f>SUM(H489:I489)</f>
        <v>856</v>
      </c>
      <c r="K489" s="18"/>
      <c r="L489" s="8" t="s">
        <v>43</v>
      </c>
      <c r="M489" s="14">
        <f>M475+M482</f>
        <v>1555</v>
      </c>
      <c r="N489" s="8" t="s">
        <v>43</v>
      </c>
      <c r="O489" s="8" t="s">
        <v>43</v>
      </c>
      <c r="P489" s="9">
        <f>SUM(L489:O489)</f>
        <v>1555</v>
      </c>
      <c r="Q489" s="8" t="s">
        <v>43</v>
      </c>
      <c r="R489" s="9">
        <f>SUM(P489:Q489)</f>
        <v>1555</v>
      </c>
      <c r="S489" s="86"/>
    </row>
    <row r="490" spans="1:19" ht="15" x14ac:dyDescent="0.3">
      <c r="A490" s="11"/>
      <c r="B490" s="48" t="s">
        <v>144</v>
      </c>
      <c r="C490" s="8" t="s">
        <v>43</v>
      </c>
      <c r="D490" s="14">
        <f>D476+D483</f>
        <v>21982</v>
      </c>
      <c r="E490" s="14">
        <f>E476+E483</f>
        <v>606</v>
      </c>
      <c r="F490" s="14">
        <f>F476+F483</f>
        <v>5652</v>
      </c>
      <c r="G490" s="8" t="s">
        <v>43</v>
      </c>
      <c r="H490" s="9">
        <f>SUM(C490:F490)</f>
        <v>28240</v>
      </c>
      <c r="I490" s="8" t="s">
        <v>43</v>
      </c>
      <c r="J490" s="9">
        <f>SUM(H490:I490)</f>
        <v>28240</v>
      </c>
      <c r="K490" s="18"/>
      <c r="L490" s="8" t="s">
        <v>43</v>
      </c>
      <c r="M490" s="14">
        <f>M476+M483</f>
        <v>24820</v>
      </c>
      <c r="N490" s="14">
        <f>N476+N483</f>
        <v>925</v>
      </c>
      <c r="O490" s="14">
        <f>O476+O483</f>
        <v>11825</v>
      </c>
      <c r="P490" s="9">
        <f>SUM(L490:O490)</f>
        <v>37570</v>
      </c>
      <c r="Q490" s="8" t="s">
        <v>43</v>
      </c>
      <c r="R490" s="9">
        <f>SUM(P490:Q490)</f>
        <v>37570</v>
      </c>
    </row>
    <row r="491" spans="1:19" ht="15" x14ac:dyDescent="0.3">
      <c r="A491" s="11"/>
      <c r="B491" s="48" t="s">
        <v>99</v>
      </c>
      <c r="C491" s="8" t="s">
        <v>43</v>
      </c>
      <c r="D491" s="14">
        <f>D477+D484</f>
        <v>203</v>
      </c>
      <c r="E491" s="14">
        <f>E477+E484</f>
        <v>0</v>
      </c>
      <c r="F491" s="14">
        <f>F477+F484</f>
        <v>192</v>
      </c>
      <c r="G491" s="8" t="s">
        <v>43</v>
      </c>
      <c r="H491" s="9">
        <f>SUM(C491:F491)</f>
        <v>395</v>
      </c>
      <c r="I491" s="14">
        <f>I477+I484</f>
        <v>2786</v>
      </c>
      <c r="J491" s="9">
        <f>SUM(H491:I491)</f>
        <v>3181</v>
      </c>
      <c r="K491" s="18"/>
      <c r="L491" s="8" t="s">
        <v>43</v>
      </c>
      <c r="M491" s="14">
        <f>M477+M484</f>
        <v>55</v>
      </c>
      <c r="N491" s="14">
        <f>N477+N484</f>
        <v>0</v>
      </c>
      <c r="O491" s="14">
        <f>O477+O484</f>
        <v>62</v>
      </c>
      <c r="P491" s="9">
        <f>SUM(L491:O491)</f>
        <v>117</v>
      </c>
      <c r="Q491" s="14">
        <f>Q477+Q484</f>
        <v>2632</v>
      </c>
      <c r="R491" s="9">
        <f>SUM(P491:Q491)</f>
        <v>2749</v>
      </c>
      <c r="S491" s="18"/>
    </row>
    <row r="492" spans="1:19" ht="17.25" customHeight="1" thickBot="1" x14ac:dyDescent="0.35">
      <c r="A492" s="29"/>
      <c r="B492" s="34" t="s">
        <v>148</v>
      </c>
      <c r="C492" s="9" t="s">
        <v>43</v>
      </c>
      <c r="D492" s="9">
        <f t="shared" ref="D492:J492" si="245">SUM(D488:D491)</f>
        <v>24316</v>
      </c>
      <c r="E492" s="9">
        <f t="shared" si="245"/>
        <v>708</v>
      </c>
      <c r="F492" s="9">
        <f t="shared" si="245"/>
        <v>7113</v>
      </c>
      <c r="G492" s="8" t="s">
        <v>43</v>
      </c>
      <c r="H492" s="9">
        <f t="shared" si="245"/>
        <v>32137</v>
      </c>
      <c r="I492" s="9">
        <f t="shared" si="245"/>
        <v>5963</v>
      </c>
      <c r="J492" s="9">
        <f t="shared" si="245"/>
        <v>38100</v>
      </c>
      <c r="K492" s="38"/>
      <c r="L492" s="9" t="s">
        <v>43</v>
      </c>
      <c r="M492" s="9">
        <f t="shared" ref="M492:R492" si="246">SUM(M488:M491)</f>
        <v>28156</v>
      </c>
      <c r="N492" s="9">
        <f t="shared" si="246"/>
        <v>1216</v>
      </c>
      <c r="O492" s="9">
        <f t="shared" si="246"/>
        <v>13668</v>
      </c>
      <c r="P492" s="9">
        <f t="shared" si="246"/>
        <v>43040</v>
      </c>
      <c r="Q492" s="9">
        <f t="shared" si="246"/>
        <v>7358</v>
      </c>
      <c r="R492" s="9">
        <f t="shared" si="246"/>
        <v>50398</v>
      </c>
      <c r="S492" s="18"/>
    </row>
    <row r="493" spans="1:19" x14ac:dyDescent="0.25">
      <c r="A493" s="89"/>
      <c r="B493" s="89"/>
      <c r="C493" s="63"/>
      <c r="D493" s="63"/>
      <c r="E493" s="63"/>
      <c r="F493" s="63"/>
      <c r="G493" s="63"/>
      <c r="H493" s="63"/>
      <c r="I493" s="63"/>
      <c r="J493" s="63"/>
      <c r="K493" s="85"/>
      <c r="L493" s="63"/>
      <c r="M493" s="63"/>
      <c r="N493" s="63"/>
      <c r="O493" s="63"/>
      <c r="P493" s="63"/>
      <c r="Q493" s="63"/>
      <c r="R493" s="63"/>
    </row>
    <row r="494" spans="1:19" ht="16.5" customHeight="1" x14ac:dyDescent="0.3">
      <c r="A494" s="52" t="s">
        <v>149</v>
      </c>
      <c r="B494" s="53" t="s">
        <v>150</v>
      </c>
      <c r="C494" s="29"/>
      <c r="D494" s="29"/>
      <c r="E494" s="44"/>
      <c r="F494" s="44"/>
      <c r="G494" s="44"/>
      <c r="H494" s="34"/>
      <c r="I494" s="29"/>
      <c r="J494" s="34"/>
      <c r="K494" s="86"/>
      <c r="L494" s="29"/>
      <c r="M494" s="29"/>
      <c r="N494" s="44"/>
      <c r="O494" s="44"/>
      <c r="P494" s="34"/>
      <c r="Q494" s="29"/>
      <c r="R494" s="34"/>
    </row>
    <row r="495" spans="1:19" ht="15" x14ac:dyDescent="0.3">
      <c r="A495" s="11"/>
      <c r="B495" s="48" t="s">
        <v>116</v>
      </c>
      <c r="C495" s="32" t="s">
        <v>43</v>
      </c>
      <c r="D495" s="14">
        <v>0</v>
      </c>
      <c r="E495" s="14">
        <v>0</v>
      </c>
      <c r="F495" s="14">
        <v>0</v>
      </c>
      <c r="G495" s="8" t="s">
        <v>43</v>
      </c>
      <c r="H495" s="8">
        <f>SUM(C495:F495)</f>
        <v>0</v>
      </c>
      <c r="I495" s="14">
        <v>16</v>
      </c>
      <c r="J495" s="9">
        <f>SUM(H495:I495)</f>
        <v>16</v>
      </c>
      <c r="K495" s="18"/>
      <c r="L495" s="32" t="s">
        <v>43</v>
      </c>
      <c r="M495" s="32" t="s">
        <v>43</v>
      </c>
      <c r="N495" s="32" t="s">
        <v>43</v>
      </c>
      <c r="O495" s="32" t="s">
        <v>43</v>
      </c>
      <c r="P495" s="32" t="s">
        <v>43</v>
      </c>
      <c r="Q495" s="32" t="s">
        <v>43</v>
      </c>
      <c r="R495" s="32" t="s">
        <v>43</v>
      </c>
    </row>
    <row r="496" spans="1:19" ht="15" x14ac:dyDescent="0.3">
      <c r="A496" s="11"/>
      <c r="B496" s="48" t="s">
        <v>144</v>
      </c>
      <c r="C496" s="32" t="s">
        <v>43</v>
      </c>
      <c r="D496" s="14">
        <v>6464</v>
      </c>
      <c r="E496" s="14">
        <v>476</v>
      </c>
      <c r="F496" s="14">
        <v>1038</v>
      </c>
      <c r="G496" s="8" t="s">
        <v>43</v>
      </c>
      <c r="H496" s="8">
        <f>SUM(C496:F496)</f>
        <v>7978</v>
      </c>
      <c r="I496" s="32" t="s">
        <v>43</v>
      </c>
      <c r="J496" s="9">
        <f>SUM(H496:I496)</f>
        <v>7978</v>
      </c>
      <c r="K496" s="18"/>
      <c r="L496" s="32" t="s">
        <v>43</v>
      </c>
      <c r="M496" s="14">
        <v>8790</v>
      </c>
      <c r="N496" s="14">
        <v>439</v>
      </c>
      <c r="O496" s="14">
        <v>5663</v>
      </c>
      <c r="P496" s="8">
        <f>SUM(L496:O496)</f>
        <v>14892</v>
      </c>
      <c r="Q496" s="32" t="s">
        <v>43</v>
      </c>
      <c r="R496" s="9">
        <f>SUM(P496:Q496)</f>
        <v>14892</v>
      </c>
    </row>
    <row r="497" spans="1:19" ht="15" x14ac:dyDescent="0.3">
      <c r="A497" s="11"/>
      <c r="B497" s="48" t="s">
        <v>99</v>
      </c>
      <c r="C497" s="32" t="s">
        <v>43</v>
      </c>
      <c r="D497" s="14">
        <v>6</v>
      </c>
      <c r="E497" s="43">
        <v>0</v>
      </c>
      <c r="F497" s="14">
        <v>0</v>
      </c>
      <c r="G497" s="8" t="s">
        <v>43</v>
      </c>
      <c r="H497" s="8">
        <f>SUM(C497:F497)</f>
        <v>6</v>
      </c>
      <c r="I497" s="10">
        <v>867</v>
      </c>
      <c r="J497" s="9">
        <f>SUM(H497:I497)</f>
        <v>873</v>
      </c>
      <c r="K497" s="18"/>
      <c r="L497" s="32" t="s">
        <v>43</v>
      </c>
      <c r="M497" s="14">
        <v>38</v>
      </c>
      <c r="N497" s="43">
        <v>2</v>
      </c>
      <c r="O497" s="14">
        <v>108</v>
      </c>
      <c r="P497" s="8">
        <f>SUM(L497:O497)</f>
        <v>148</v>
      </c>
      <c r="Q497" s="10">
        <v>871</v>
      </c>
      <c r="R497" s="9">
        <f>SUM(P497:Q497)</f>
        <v>1019</v>
      </c>
      <c r="S497" s="18"/>
    </row>
    <row r="498" spans="1:19" ht="15" x14ac:dyDescent="0.3">
      <c r="A498" s="11"/>
      <c r="B498" s="61" t="s">
        <v>151</v>
      </c>
      <c r="C498" s="8" t="s">
        <v>43</v>
      </c>
      <c r="D498" s="8">
        <f t="shared" ref="D498:J498" si="247">SUM(D495:D497)</f>
        <v>6470</v>
      </c>
      <c r="E498" s="8">
        <f t="shared" si="247"/>
        <v>476</v>
      </c>
      <c r="F498" s="8">
        <f t="shared" si="247"/>
        <v>1038</v>
      </c>
      <c r="G498" s="8" t="s">
        <v>43</v>
      </c>
      <c r="H498" s="8">
        <f t="shared" si="247"/>
        <v>7984</v>
      </c>
      <c r="I498" s="8">
        <f t="shared" si="247"/>
        <v>883</v>
      </c>
      <c r="J498" s="8">
        <f t="shared" si="247"/>
        <v>8867</v>
      </c>
      <c r="K498" s="18"/>
      <c r="L498" s="8" t="s">
        <v>43</v>
      </c>
      <c r="M498" s="8">
        <f t="shared" ref="M498:R498" si="248">SUM(M495:M497)</f>
        <v>8828</v>
      </c>
      <c r="N498" s="8">
        <f t="shared" si="248"/>
        <v>441</v>
      </c>
      <c r="O498" s="8">
        <f t="shared" si="248"/>
        <v>5771</v>
      </c>
      <c r="P498" s="8">
        <f t="shared" si="248"/>
        <v>15040</v>
      </c>
      <c r="Q498" s="8">
        <f t="shared" si="248"/>
        <v>871</v>
      </c>
      <c r="R498" s="8">
        <f t="shared" si="248"/>
        <v>15911</v>
      </c>
      <c r="S498" s="18"/>
    </row>
    <row r="499" spans="1:19" x14ac:dyDescent="0.25">
      <c r="A499" s="11"/>
      <c r="B499" s="11"/>
      <c r="C499" s="10"/>
      <c r="D499" s="10"/>
      <c r="E499" s="10"/>
      <c r="F499" s="10"/>
      <c r="G499" s="10"/>
      <c r="H499" s="10"/>
      <c r="I499" s="10"/>
      <c r="J499" s="10"/>
      <c r="K499" s="18"/>
      <c r="L499" s="10"/>
      <c r="M499" s="10"/>
      <c r="N499" s="10"/>
      <c r="O499" s="10"/>
      <c r="P499" s="10"/>
      <c r="Q499" s="10"/>
      <c r="R499" s="10"/>
    </row>
    <row r="500" spans="1:19" ht="15" x14ac:dyDescent="0.3">
      <c r="A500" s="11"/>
      <c r="B500" s="56" t="s">
        <v>152</v>
      </c>
      <c r="C500" s="10"/>
      <c r="D500" s="10"/>
      <c r="E500" s="10"/>
      <c r="F500" s="10"/>
      <c r="G500" s="10"/>
      <c r="H500" s="10"/>
      <c r="I500" s="10"/>
      <c r="J500" s="10"/>
      <c r="K500" s="18"/>
      <c r="L500" s="10"/>
      <c r="M500" s="10"/>
      <c r="N500" s="10"/>
      <c r="O500" s="10"/>
      <c r="P500" s="10"/>
      <c r="Q500" s="10"/>
      <c r="R500" s="10"/>
    </row>
    <row r="501" spans="1:19" ht="15" x14ac:dyDescent="0.3">
      <c r="A501" s="11"/>
      <c r="B501" s="48" t="s">
        <v>116</v>
      </c>
      <c r="C501" s="32" t="s">
        <v>43</v>
      </c>
      <c r="D501" s="14">
        <v>1647</v>
      </c>
      <c r="E501" s="14">
        <v>320</v>
      </c>
      <c r="F501" s="14">
        <v>2208</v>
      </c>
      <c r="G501" s="8" t="s">
        <v>43</v>
      </c>
      <c r="H501" s="9">
        <f>SUM(C501:F501)</f>
        <v>4175</v>
      </c>
      <c r="I501" s="14">
        <v>6548</v>
      </c>
      <c r="J501" s="9">
        <f>SUM(H501:I501)</f>
        <v>10723</v>
      </c>
      <c r="K501" s="18"/>
      <c r="L501" s="32" t="s">
        <v>43</v>
      </c>
      <c r="M501" s="14">
        <v>22</v>
      </c>
      <c r="N501" s="14">
        <v>0</v>
      </c>
      <c r="O501" s="14">
        <v>13</v>
      </c>
      <c r="P501" s="9">
        <f>SUM(L501:O501)</f>
        <v>35</v>
      </c>
      <c r="Q501" s="14">
        <v>43</v>
      </c>
      <c r="R501" s="9">
        <f>SUM(P501:Q501)</f>
        <v>78</v>
      </c>
      <c r="S501" s="18"/>
    </row>
    <row r="502" spans="1:19" ht="15" x14ac:dyDescent="0.3">
      <c r="A502" s="11"/>
      <c r="B502" s="55" t="s">
        <v>136</v>
      </c>
      <c r="C502" s="32" t="s">
        <v>43</v>
      </c>
      <c r="D502" s="14">
        <v>1691</v>
      </c>
      <c r="E502" s="32" t="s">
        <v>43</v>
      </c>
      <c r="F502" s="32" t="s">
        <v>43</v>
      </c>
      <c r="G502" s="8" t="s">
        <v>43</v>
      </c>
      <c r="H502" s="9">
        <f>SUM(C502:F502)</f>
        <v>1691</v>
      </c>
      <c r="I502" s="32" t="s">
        <v>43</v>
      </c>
      <c r="J502" s="9">
        <f>SUM(H502:I502)</f>
        <v>1691</v>
      </c>
      <c r="K502" s="18"/>
      <c r="L502" s="32" t="s">
        <v>43</v>
      </c>
      <c r="M502" s="14">
        <v>0</v>
      </c>
      <c r="N502" s="32" t="s">
        <v>43</v>
      </c>
      <c r="O502" s="32" t="s">
        <v>43</v>
      </c>
      <c r="P502" s="9">
        <f>SUM(L502:O502)</f>
        <v>0</v>
      </c>
      <c r="Q502" s="32" t="s">
        <v>43</v>
      </c>
      <c r="R502" s="9">
        <f>SUM(P502:Q502)</f>
        <v>0</v>
      </c>
    </row>
    <row r="503" spans="1:19" ht="15" x14ac:dyDescent="0.3">
      <c r="A503" s="11"/>
      <c r="B503" s="48" t="s">
        <v>144</v>
      </c>
      <c r="C503" s="32" t="s">
        <v>43</v>
      </c>
      <c r="D503" s="14">
        <v>19037</v>
      </c>
      <c r="E503" s="14">
        <v>850</v>
      </c>
      <c r="F503" s="14">
        <v>4467</v>
      </c>
      <c r="G503" s="8" t="s">
        <v>43</v>
      </c>
      <c r="H503" s="9">
        <f>SUM(C503:F503)</f>
        <v>24354</v>
      </c>
      <c r="I503" s="32" t="s">
        <v>43</v>
      </c>
      <c r="J503" s="9">
        <f>SUM(H503:I503)</f>
        <v>24354</v>
      </c>
      <c r="K503" s="18"/>
      <c r="L503" s="32" t="s">
        <v>43</v>
      </c>
      <c r="M503" s="14">
        <v>15075</v>
      </c>
      <c r="N503" s="14">
        <v>751</v>
      </c>
      <c r="O503" s="14">
        <v>9616</v>
      </c>
      <c r="P503" s="9">
        <f>SUM(L503:O503)</f>
        <v>25442</v>
      </c>
      <c r="Q503" s="32" t="s">
        <v>43</v>
      </c>
      <c r="R503" s="9">
        <f>SUM(P503:Q503)</f>
        <v>25442</v>
      </c>
    </row>
    <row r="504" spans="1:19" ht="15" x14ac:dyDescent="0.3">
      <c r="A504" s="11"/>
      <c r="B504" s="48" t="s">
        <v>99</v>
      </c>
      <c r="C504" s="32" t="s">
        <v>43</v>
      </c>
      <c r="D504" s="14">
        <v>14</v>
      </c>
      <c r="E504" s="43">
        <v>0</v>
      </c>
      <c r="F504" s="14">
        <v>8</v>
      </c>
      <c r="G504" s="8" t="s">
        <v>43</v>
      </c>
      <c r="H504" s="9">
        <f>SUM(C504:F504)</f>
        <v>22</v>
      </c>
      <c r="I504" s="10">
        <v>1844</v>
      </c>
      <c r="J504" s="9">
        <f>SUM(H504:I504)</f>
        <v>1866</v>
      </c>
      <c r="K504" s="18"/>
      <c r="L504" s="32" t="s">
        <v>43</v>
      </c>
      <c r="M504" s="14">
        <v>22</v>
      </c>
      <c r="N504" s="43">
        <v>0</v>
      </c>
      <c r="O504" s="14">
        <v>11</v>
      </c>
      <c r="P504" s="9">
        <f>SUM(L504:O504)</f>
        <v>33</v>
      </c>
      <c r="Q504" s="10">
        <v>1863</v>
      </c>
      <c r="R504" s="9">
        <f>SUM(P504:Q504)</f>
        <v>1896</v>
      </c>
      <c r="S504" s="18"/>
    </row>
    <row r="505" spans="1:19" ht="15" x14ac:dyDescent="0.3">
      <c r="A505" s="11"/>
      <c r="B505" s="61" t="s">
        <v>153</v>
      </c>
      <c r="C505" s="8" t="s">
        <v>43</v>
      </c>
      <c r="D505" s="8">
        <f t="shared" ref="D505:J505" si="249">SUM(D501:D504)</f>
        <v>22389</v>
      </c>
      <c r="E505" s="8">
        <f t="shared" si="249"/>
        <v>1170</v>
      </c>
      <c r="F505" s="8">
        <f t="shared" si="249"/>
        <v>6683</v>
      </c>
      <c r="G505" s="8" t="s">
        <v>43</v>
      </c>
      <c r="H505" s="8">
        <f t="shared" si="249"/>
        <v>30242</v>
      </c>
      <c r="I505" s="8">
        <f t="shared" si="249"/>
        <v>8392</v>
      </c>
      <c r="J505" s="8">
        <f t="shared" si="249"/>
        <v>38634</v>
      </c>
      <c r="K505" s="18"/>
      <c r="L505" s="8" t="s">
        <v>43</v>
      </c>
      <c r="M505" s="8">
        <f t="shared" ref="M505:R505" si="250">SUM(M501:M504)</f>
        <v>15119</v>
      </c>
      <c r="N505" s="8">
        <f t="shared" si="250"/>
        <v>751</v>
      </c>
      <c r="O505" s="8">
        <f t="shared" si="250"/>
        <v>9640</v>
      </c>
      <c r="P505" s="8">
        <f t="shared" si="250"/>
        <v>25510</v>
      </c>
      <c r="Q505" s="8">
        <f t="shared" si="250"/>
        <v>1906</v>
      </c>
      <c r="R505" s="8">
        <f t="shared" si="250"/>
        <v>27416</v>
      </c>
      <c r="S505" s="18"/>
    </row>
    <row r="506" spans="1:19" x14ac:dyDescent="0.25">
      <c r="A506" s="11"/>
      <c r="B506" s="11"/>
      <c r="C506" s="10"/>
      <c r="D506" s="10"/>
      <c r="E506" s="10"/>
      <c r="F506" s="10"/>
      <c r="G506" s="10"/>
      <c r="H506" s="10"/>
      <c r="I506" s="10"/>
      <c r="J506" s="10"/>
      <c r="K506" s="18"/>
      <c r="L506" s="10"/>
      <c r="M506" s="10"/>
      <c r="N506" s="10"/>
      <c r="O506" s="10"/>
      <c r="P506" s="10"/>
      <c r="Q506" s="10"/>
      <c r="R506" s="10"/>
    </row>
    <row r="507" spans="1:19" ht="15" x14ac:dyDescent="0.3">
      <c r="A507" s="11"/>
      <c r="B507" s="56" t="s">
        <v>149</v>
      </c>
      <c r="C507" s="10"/>
      <c r="D507" s="10"/>
      <c r="E507" s="10"/>
      <c r="F507" s="10"/>
      <c r="G507" s="10"/>
      <c r="H507" s="10"/>
      <c r="I507" s="10"/>
      <c r="J507" s="10"/>
      <c r="K507" s="18"/>
      <c r="L507" s="10"/>
      <c r="M507" s="10"/>
      <c r="N507" s="10"/>
      <c r="O507" s="10"/>
      <c r="P507" s="10"/>
      <c r="Q507" s="10"/>
      <c r="R507" s="10"/>
    </row>
    <row r="508" spans="1:19" ht="15" x14ac:dyDescent="0.3">
      <c r="A508" s="11"/>
      <c r="B508" s="48" t="s">
        <v>116</v>
      </c>
      <c r="C508" s="32" t="s">
        <v>43</v>
      </c>
      <c r="D508" s="14">
        <f t="shared" ref="D508:F509" si="251">D501</f>
        <v>1647</v>
      </c>
      <c r="E508" s="14">
        <f t="shared" si="251"/>
        <v>320</v>
      </c>
      <c r="F508" s="14">
        <f t="shared" si="251"/>
        <v>2208</v>
      </c>
      <c r="G508" s="32" t="s">
        <v>43</v>
      </c>
      <c r="H508" s="9">
        <f>SUM(C508:F508)</f>
        <v>4175</v>
      </c>
      <c r="I508" s="10">
        <f>I495+I501</f>
        <v>6564</v>
      </c>
      <c r="J508" s="9">
        <f>SUM(H508:I508)</f>
        <v>10739</v>
      </c>
      <c r="K508" s="18"/>
      <c r="L508" s="8" t="s">
        <v>43</v>
      </c>
      <c r="M508" s="14">
        <f t="shared" ref="M508:O509" si="252">M501</f>
        <v>22</v>
      </c>
      <c r="N508" s="14">
        <f t="shared" si="252"/>
        <v>0</v>
      </c>
      <c r="O508" s="14">
        <f t="shared" si="252"/>
        <v>13</v>
      </c>
      <c r="P508" s="9">
        <f>SUM(L508:O508)</f>
        <v>35</v>
      </c>
      <c r="Q508" s="14">
        <f>Q501</f>
        <v>43</v>
      </c>
      <c r="R508" s="9">
        <f>SUM(P508:Q508)</f>
        <v>78</v>
      </c>
      <c r="S508" s="18"/>
    </row>
    <row r="509" spans="1:19" ht="15" x14ac:dyDescent="0.3">
      <c r="A509" s="11"/>
      <c r="B509" s="55" t="s">
        <v>136</v>
      </c>
      <c r="C509" s="32" t="s">
        <v>43</v>
      </c>
      <c r="D509" s="14">
        <f t="shared" si="251"/>
        <v>1691</v>
      </c>
      <c r="E509" s="8" t="str">
        <f t="shared" si="251"/>
        <v>..</v>
      </c>
      <c r="F509" s="8" t="str">
        <f t="shared" si="251"/>
        <v>..</v>
      </c>
      <c r="G509" s="32" t="s">
        <v>43</v>
      </c>
      <c r="H509" s="9">
        <f>SUM(C509:F509)</f>
        <v>1691</v>
      </c>
      <c r="I509" s="8" t="str">
        <f>I502</f>
        <v>..</v>
      </c>
      <c r="J509" s="9">
        <f>SUM(H509:I509)</f>
        <v>1691</v>
      </c>
      <c r="K509" s="18"/>
      <c r="L509" s="8" t="s">
        <v>43</v>
      </c>
      <c r="M509" s="14">
        <f t="shared" si="252"/>
        <v>0</v>
      </c>
      <c r="N509" s="8" t="str">
        <f t="shared" si="252"/>
        <v>..</v>
      </c>
      <c r="O509" s="8" t="str">
        <f t="shared" si="252"/>
        <v>..</v>
      </c>
      <c r="P509" s="9">
        <f>SUM(L509:O509)</f>
        <v>0</v>
      </c>
      <c r="Q509" s="8" t="str">
        <f>Q502</f>
        <v>..</v>
      </c>
      <c r="R509" s="9">
        <f>SUM(P509:Q509)</f>
        <v>0</v>
      </c>
    </row>
    <row r="510" spans="1:19" ht="15" x14ac:dyDescent="0.3">
      <c r="A510" s="11"/>
      <c r="B510" s="48" t="s">
        <v>144</v>
      </c>
      <c r="C510" s="32" t="s">
        <v>43</v>
      </c>
      <c r="D510" s="14">
        <f t="shared" ref="D510:F511" si="253">D496+D503</f>
        <v>25501</v>
      </c>
      <c r="E510" s="14">
        <f t="shared" si="253"/>
        <v>1326</v>
      </c>
      <c r="F510" s="14">
        <f t="shared" si="253"/>
        <v>5505</v>
      </c>
      <c r="G510" s="32" t="s">
        <v>43</v>
      </c>
      <c r="H510" s="9">
        <f>SUM(C510:F510)</f>
        <v>32332</v>
      </c>
      <c r="I510" s="32" t="s">
        <v>43</v>
      </c>
      <c r="J510" s="9">
        <f>SUM(H510:I510)</f>
        <v>32332</v>
      </c>
      <c r="K510" s="18"/>
      <c r="L510" s="8" t="s">
        <v>43</v>
      </c>
      <c r="M510" s="14">
        <f t="shared" ref="M510:O511" si="254">M496+M503</f>
        <v>23865</v>
      </c>
      <c r="N510" s="14">
        <f t="shared" si="254"/>
        <v>1190</v>
      </c>
      <c r="O510" s="14">
        <f t="shared" si="254"/>
        <v>15279</v>
      </c>
      <c r="P510" s="9">
        <f>SUM(L510:O510)</f>
        <v>40334</v>
      </c>
      <c r="Q510" s="8" t="s">
        <v>43</v>
      </c>
      <c r="R510" s="9">
        <f>SUM(P510:Q510)</f>
        <v>40334</v>
      </c>
    </row>
    <row r="511" spans="1:19" ht="15" x14ac:dyDescent="0.3">
      <c r="A511" s="11"/>
      <c r="B511" s="48" t="s">
        <v>99</v>
      </c>
      <c r="C511" s="32" t="s">
        <v>43</v>
      </c>
      <c r="D511" s="14">
        <f t="shared" si="253"/>
        <v>20</v>
      </c>
      <c r="E511" s="14">
        <f t="shared" si="253"/>
        <v>0</v>
      </c>
      <c r="F511" s="14">
        <f t="shared" si="253"/>
        <v>8</v>
      </c>
      <c r="G511" s="32" t="s">
        <v>43</v>
      </c>
      <c r="H511" s="9">
        <f>SUM(C511:F511)</f>
        <v>28</v>
      </c>
      <c r="I511" s="14">
        <f>I497+I504</f>
        <v>2711</v>
      </c>
      <c r="J511" s="9">
        <f>SUM(H511:I511)</f>
        <v>2739</v>
      </c>
      <c r="K511" s="18"/>
      <c r="L511" s="8" t="s">
        <v>43</v>
      </c>
      <c r="M511" s="14">
        <f t="shared" si="254"/>
        <v>60</v>
      </c>
      <c r="N511" s="43">
        <f t="shared" si="254"/>
        <v>2</v>
      </c>
      <c r="O511" s="14">
        <f t="shared" si="254"/>
        <v>119</v>
      </c>
      <c r="P511" s="9">
        <f>SUM(L511:O511)</f>
        <v>181</v>
      </c>
      <c r="Q511" s="14">
        <f>Q497+Q504</f>
        <v>2734</v>
      </c>
      <c r="R511" s="9">
        <f>SUM(P511:Q511)</f>
        <v>2915</v>
      </c>
      <c r="S511" s="18"/>
    </row>
    <row r="512" spans="1:19" ht="17.25" customHeight="1" thickBot="1" x14ac:dyDescent="0.35">
      <c r="A512" s="29"/>
      <c r="B512" s="34" t="s">
        <v>154</v>
      </c>
      <c r="C512" s="9" t="s">
        <v>43</v>
      </c>
      <c r="D512" s="9">
        <f t="shared" ref="D512:J512" si="255">SUM(D508:D511)</f>
        <v>28859</v>
      </c>
      <c r="E512" s="9">
        <f t="shared" si="255"/>
        <v>1646</v>
      </c>
      <c r="F512" s="9">
        <f t="shared" si="255"/>
        <v>7721</v>
      </c>
      <c r="G512" s="9" t="s">
        <v>43</v>
      </c>
      <c r="H512" s="9">
        <f t="shared" si="255"/>
        <v>38226</v>
      </c>
      <c r="I512" s="9">
        <f t="shared" si="255"/>
        <v>9275</v>
      </c>
      <c r="J512" s="9">
        <f t="shared" si="255"/>
        <v>47501</v>
      </c>
      <c r="K512" s="38"/>
      <c r="L512" s="9" t="s">
        <v>43</v>
      </c>
      <c r="M512" s="9">
        <f t="shared" ref="M512:R512" si="256">SUM(M508:M511)</f>
        <v>23947</v>
      </c>
      <c r="N512" s="9">
        <f t="shared" si="256"/>
        <v>1192</v>
      </c>
      <c r="O512" s="9">
        <f t="shared" si="256"/>
        <v>15411</v>
      </c>
      <c r="P512" s="9">
        <f t="shared" si="256"/>
        <v>40550</v>
      </c>
      <c r="Q512" s="9">
        <f t="shared" si="256"/>
        <v>2777</v>
      </c>
      <c r="R512" s="9">
        <f t="shared" si="256"/>
        <v>43327</v>
      </c>
      <c r="S512" s="18"/>
    </row>
    <row r="513" spans="1:19" ht="12" customHeight="1" x14ac:dyDescent="0.25">
      <c r="A513" s="89"/>
      <c r="B513" s="89"/>
      <c r="C513" s="63"/>
      <c r="D513" s="63"/>
      <c r="E513" s="63"/>
      <c r="F513" s="63"/>
      <c r="G513" s="63"/>
      <c r="H513" s="63"/>
      <c r="I513" s="63"/>
      <c r="J513" s="63"/>
      <c r="K513" s="85"/>
      <c r="L513" s="63"/>
      <c r="M513" s="63"/>
      <c r="N513" s="63"/>
      <c r="O513" s="63"/>
      <c r="P513" s="63"/>
      <c r="Q513" s="63"/>
      <c r="R513" s="63"/>
      <c r="S513" s="72"/>
    </row>
    <row r="514" spans="1:19" x14ac:dyDescent="0.25">
      <c r="A514" s="47"/>
      <c r="B514" s="29"/>
      <c r="C514" s="12"/>
      <c r="D514" s="12"/>
      <c r="E514" s="12"/>
      <c r="F514" s="12"/>
      <c r="G514" s="12"/>
      <c r="H514" s="12"/>
      <c r="I514" s="12"/>
      <c r="J514" s="12"/>
      <c r="K514" s="38"/>
      <c r="L514" s="12"/>
      <c r="M514" s="12"/>
      <c r="N514" s="12"/>
      <c r="O514" s="12"/>
      <c r="P514" s="12"/>
      <c r="Q514" s="12"/>
      <c r="R514" s="12"/>
      <c r="S514" s="72"/>
    </row>
    <row r="515" spans="1:19" x14ac:dyDescent="0.25">
      <c r="A515" s="5" t="s">
        <v>155</v>
      </c>
      <c r="S515" s="72"/>
    </row>
  </sheetData>
  <sortState xmlns:xlrd2="http://schemas.microsoft.com/office/spreadsheetml/2017/richdata2" ref="B98:R99">
    <sortCondition ref="B98"/>
  </sortState>
  <mergeCells count="7">
    <mergeCell ref="A2:R2"/>
    <mergeCell ref="C6:J6"/>
    <mergeCell ref="L6:R6"/>
    <mergeCell ref="E7:F7"/>
    <mergeCell ref="N7:O7"/>
    <mergeCell ref="A3:R3"/>
    <mergeCell ref="A4:R4"/>
  </mergeCells>
  <phoneticPr fontId="4" type="noConversion"/>
  <conditionalFormatting sqref="L285:O285 N286:O288 L289:O303 Q210:Q224 I210:I224 C210:F224 L210:O224 C289:F303 P285:R303 Q154:Q162 I154:I157 C154:F161 L154:O162 Q172:Q178 I172:I177 C172:F177 L172:O178 I159:I161 I105 Q101:Q106 C101:F105 L101:O106 C162 Q56:Q60 C56:F58 L56:O60 I56:I58 I63:I66 Q63 H289:J303 G45:G49 I49:I50 G52 I10 C10:F10 L10:O12 Q10:Q13 G10:G13">
    <cfRule type="containsBlanks" dxfId="469" priority="694">
      <formula>LEN(TRIM(C10))=0</formula>
    </cfRule>
  </conditionalFormatting>
  <conditionalFormatting sqref="C285:F288 H285:J288">
    <cfRule type="containsBlanks" dxfId="468" priority="695">
      <formula>LEN(TRIM(C285))=0</formula>
    </cfRule>
  </conditionalFormatting>
  <conditionalFormatting sqref="L286:M288">
    <cfRule type="containsBlanks" dxfId="467" priority="693">
      <formula>LEN(TRIM(L286))=0</formula>
    </cfRule>
  </conditionalFormatting>
  <conditionalFormatting sqref="L310 P310 R310">
    <cfRule type="containsBlanks" dxfId="466" priority="691">
      <formula>LEN(TRIM(L310))=0</formula>
    </cfRule>
  </conditionalFormatting>
  <conditionalFormatting sqref="C310:F310 H310:J310">
    <cfRule type="containsBlanks" dxfId="465" priority="692">
      <formula>LEN(TRIM(C310))=0</formula>
    </cfRule>
  </conditionalFormatting>
  <conditionalFormatting sqref="M310">
    <cfRule type="containsBlanks" dxfId="464" priority="690">
      <formula>LEN(TRIM(M310))=0</formula>
    </cfRule>
  </conditionalFormatting>
  <conditionalFormatting sqref="N310">
    <cfRule type="containsBlanks" dxfId="463" priority="689">
      <formula>LEN(TRIM(N310))=0</formula>
    </cfRule>
  </conditionalFormatting>
  <conditionalFormatting sqref="O310">
    <cfRule type="containsBlanks" dxfId="462" priority="688">
      <formula>LEN(TRIM(O310))=0</formula>
    </cfRule>
  </conditionalFormatting>
  <conditionalFormatting sqref="Q310">
    <cfRule type="containsBlanks" dxfId="461" priority="687">
      <formula>LEN(TRIM(Q310))=0</formula>
    </cfRule>
  </conditionalFormatting>
  <conditionalFormatting sqref="H218">
    <cfRule type="containsBlanks" dxfId="460" priority="685">
      <formula>LEN(TRIM(H218))=0</formula>
    </cfRule>
  </conditionalFormatting>
  <conditionalFormatting sqref="J218">
    <cfRule type="containsBlanks" dxfId="459" priority="683">
      <formula>LEN(TRIM(J218))=0</formula>
    </cfRule>
  </conditionalFormatting>
  <conditionalFormatting sqref="H217">
    <cfRule type="containsBlanks" dxfId="458" priority="682">
      <formula>LEN(TRIM(H217))=0</formula>
    </cfRule>
  </conditionalFormatting>
  <conditionalFormatting sqref="H216">
    <cfRule type="containsBlanks" dxfId="457" priority="681">
      <formula>LEN(TRIM(H216))=0</formula>
    </cfRule>
  </conditionalFormatting>
  <conditionalFormatting sqref="J216">
    <cfRule type="containsBlanks" dxfId="456" priority="680">
      <formula>LEN(TRIM(J216))=0</formula>
    </cfRule>
  </conditionalFormatting>
  <conditionalFormatting sqref="J217">
    <cfRule type="containsBlanks" dxfId="455" priority="679">
      <formula>LEN(TRIM(J217))=0</formula>
    </cfRule>
  </conditionalFormatting>
  <conditionalFormatting sqref="H219">
    <cfRule type="containsBlanks" dxfId="454" priority="678">
      <formula>LEN(TRIM(H219))=0</formula>
    </cfRule>
  </conditionalFormatting>
  <conditionalFormatting sqref="J219">
    <cfRule type="containsBlanks" dxfId="453" priority="677">
      <formula>LEN(TRIM(J219))=0</formula>
    </cfRule>
  </conditionalFormatting>
  <conditionalFormatting sqref="H224">
    <cfRule type="containsBlanks" dxfId="452" priority="676">
      <formula>LEN(TRIM(H224))=0</formula>
    </cfRule>
  </conditionalFormatting>
  <conditionalFormatting sqref="J224">
    <cfRule type="containsBlanks" dxfId="451" priority="675">
      <formula>LEN(TRIM(J224))=0</formula>
    </cfRule>
  </conditionalFormatting>
  <conditionalFormatting sqref="Q228:Q237 I228:I237 C228:F237 L228:O237 C239:F243 C238 I239:I243 L239:O243 Q239:Q243">
    <cfRule type="containsBlanks" dxfId="450" priority="674">
      <formula>LEN(TRIM(C228))=0</formula>
    </cfRule>
  </conditionalFormatting>
  <conditionalFormatting sqref="H236">
    <cfRule type="containsBlanks" dxfId="449" priority="673">
      <formula>LEN(TRIM(H236))=0</formula>
    </cfRule>
  </conditionalFormatting>
  <conditionalFormatting sqref="J236">
    <cfRule type="containsBlanks" dxfId="448" priority="672">
      <formula>LEN(TRIM(J236))=0</formula>
    </cfRule>
  </conditionalFormatting>
  <conditionalFormatting sqref="H235">
    <cfRule type="containsBlanks" dxfId="447" priority="671">
      <formula>LEN(TRIM(H235))=0</formula>
    </cfRule>
  </conditionalFormatting>
  <conditionalFormatting sqref="H234">
    <cfRule type="containsBlanks" dxfId="446" priority="670">
      <formula>LEN(TRIM(H234))=0</formula>
    </cfRule>
  </conditionalFormatting>
  <conditionalFormatting sqref="J234">
    <cfRule type="containsBlanks" dxfId="445" priority="669">
      <formula>LEN(TRIM(J234))=0</formula>
    </cfRule>
  </conditionalFormatting>
  <conditionalFormatting sqref="J235">
    <cfRule type="containsBlanks" dxfId="444" priority="668">
      <formula>LEN(TRIM(J235))=0</formula>
    </cfRule>
  </conditionalFormatting>
  <conditionalFormatting sqref="H237">
    <cfRule type="containsBlanks" dxfId="443" priority="667">
      <formula>LEN(TRIM(H237))=0</formula>
    </cfRule>
  </conditionalFormatting>
  <conditionalFormatting sqref="J237">
    <cfRule type="containsBlanks" dxfId="442" priority="666">
      <formula>LEN(TRIM(J237))=0</formula>
    </cfRule>
  </conditionalFormatting>
  <conditionalFormatting sqref="H243">
    <cfRule type="containsBlanks" dxfId="441" priority="665">
      <formula>LEN(TRIM(H243))=0</formula>
    </cfRule>
  </conditionalFormatting>
  <conditionalFormatting sqref="J243">
    <cfRule type="containsBlanks" dxfId="440" priority="664">
      <formula>LEN(TRIM(J243))=0</formula>
    </cfRule>
  </conditionalFormatting>
  <conditionalFormatting sqref="I247:I256 Q247:Q256 C247:F256 L258:O262 C258:F262 Q258:Q262 I258:I262 L247:O256">
    <cfRule type="containsBlanks" dxfId="439" priority="663">
      <formula>LEN(TRIM(C247))=0</formula>
    </cfRule>
  </conditionalFormatting>
  <conditionalFormatting sqref="H255">
    <cfRule type="containsBlanks" dxfId="438" priority="662">
      <formula>LEN(TRIM(H255))=0</formula>
    </cfRule>
  </conditionalFormatting>
  <conditionalFormatting sqref="J255">
    <cfRule type="containsBlanks" dxfId="437" priority="661">
      <formula>LEN(TRIM(J255))=0</formula>
    </cfRule>
  </conditionalFormatting>
  <conditionalFormatting sqref="H254">
    <cfRule type="containsBlanks" dxfId="436" priority="660">
      <formula>LEN(TRIM(H254))=0</formula>
    </cfRule>
  </conditionalFormatting>
  <conditionalFormatting sqref="H253">
    <cfRule type="containsBlanks" dxfId="435" priority="659">
      <formula>LEN(TRIM(H253))=0</formula>
    </cfRule>
  </conditionalFormatting>
  <conditionalFormatting sqref="J253">
    <cfRule type="containsBlanks" dxfId="434" priority="658">
      <formula>LEN(TRIM(J253))=0</formula>
    </cfRule>
  </conditionalFormatting>
  <conditionalFormatting sqref="J254">
    <cfRule type="containsBlanks" dxfId="433" priority="657">
      <formula>LEN(TRIM(J254))=0</formula>
    </cfRule>
  </conditionalFormatting>
  <conditionalFormatting sqref="H256">
    <cfRule type="containsBlanks" dxfId="432" priority="656">
      <formula>LEN(TRIM(H256))=0</formula>
    </cfRule>
  </conditionalFormatting>
  <conditionalFormatting sqref="J256">
    <cfRule type="containsBlanks" dxfId="431" priority="655">
      <formula>LEN(TRIM(J256))=0</formula>
    </cfRule>
  </conditionalFormatting>
  <conditionalFormatting sqref="H262">
    <cfRule type="containsBlanks" dxfId="430" priority="654">
      <formula>LEN(TRIM(H262))=0</formula>
    </cfRule>
  </conditionalFormatting>
  <conditionalFormatting sqref="J262">
    <cfRule type="containsBlanks" dxfId="429" priority="653">
      <formula>LEN(TRIM(J262))=0</formula>
    </cfRule>
  </conditionalFormatting>
  <conditionalFormatting sqref="D238:F238">
    <cfRule type="containsBlanks" dxfId="428" priority="650">
      <formula>LEN(TRIM(D238))=0</formula>
    </cfRule>
  </conditionalFormatting>
  <conditionalFormatting sqref="I238">
    <cfRule type="containsBlanks" dxfId="427" priority="648">
      <formula>LEN(TRIM(I238))=0</formula>
    </cfRule>
  </conditionalFormatting>
  <conditionalFormatting sqref="L238">
    <cfRule type="containsBlanks" dxfId="426" priority="647">
      <formula>LEN(TRIM(L238))=0</formula>
    </cfRule>
  </conditionalFormatting>
  <conditionalFormatting sqref="M238:O238">
    <cfRule type="containsBlanks" dxfId="425" priority="646">
      <formula>LEN(TRIM(M238))=0</formula>
    </cfRule>
  </conditionalFormatting>
  <conditionalFormatting sqref="Q238">
    <cfRule type="containsBlanks" dxfId="424" priority="644">
      <formula>LEN(TRIM(Q238))=0</formula>
    </cfRule>
  </conditionalFormatting>
  <conditionalFormatting sqref="C257">
    <cfRule type="containsBlanks" dxfId="423" priority="643">
      <formula>LEN(TRIM(C257))=0</formula>
    </cfRule>
  </conditionalFormatting>
  <conditionalFormatting sqref="D257:F257">
    <cfRule type="containsBlanks" dxfId="422" priority="642">
      <formula>LEN(TRIM(D257))=0</formula>
    </cfRule>
  </conditionalFormatting>
  <conditionalFormatting sqref="I257">
    <cfRule type="containsBlanks" dxfId="421" priority="640">
      <formula>LEN(TRIM(I257))=0</formula>
    </cfRule>
  </conditionalFormatting>
  <conditionalFormatting sqref="M257:O257">
    <cfRule type="containsBlanks" dxfId="420" priority="638">
      <formula>LEN(TRIM(M257))=0</formula>
    </cfRule>
  </conditionalFormatting>
  <conditionalFormatting sqref="Q257">
    <cfRule type="containsBlanks" dxfId="419" priority="636">
      <formula>LEN(TRIM(Q257))=0</formula>
    </cfRule>
  </conditionalFormatting>
  <conditionalFormatting sqref="L257">
    <cfRule type="containsBlanks" dxfId="418" priority="635">
      <formula>LEN(TRIM(L257))=0</formula>
    </cfRule>
  </conditionalFormatting>
  <conditionalFormatting sqref="L165:O165 Q164:Q165 C164 L164 C165:F168 I164:I168 Q167:Q168 L167:O168">
    <cfRule type="containsBlanks" dxfId="417" priority="634">
      <formula>LEN(TRIM(C164))=0</formula>
    </cfRule>
  </conditionalFormatting>
  <conditionalFormatting sqref="H161">
    <cfRule type="containsBlanks" dxfId="416" priority="631">
      <formula>LEN(TRIM(H161))=0</formula>
    </cfRule>
  </conditionalFormatting>
  <conditionalFormatting sqref="H160">
    <cfRule type="containsBlanks" dxfId="415" priority="630">
      <formula>LEN(TRIM(H160))=0</formula>
    </cfRule>
  </conditionalFormatting>
  <conditionalFormatting sqref="J160">
    <cfRule type="containsBlanks" dxfId="414" priority="629">
      <formula>LEN(TRIM(J160))=0</formula>
    </cfRule>
  </conditionalFormatting>
  <conditionalFormatting sqref="J161">
    <cfRule type="containsBlanks" dxfId="413" priority="628">
      <formula>LEN(TRIM(J161))=0</formula>
    </cfRule>
  </conditionalFormatting>
  <conditionalFormatting sqref="C163">
    <cfRule type="containsBlanks" dxfId="412" priority="590">
      <formula>LEN(TRIM(C163))=0</formula>
    </cfRule>
  </conditionalFormatting>
  <conditionalFormatting sqref="D163:F163">
    <cfRule type="containsBlanks" dxfId="411" priority="589">
      <formula>LEN(TRIM(D163))=0</formula>
    </cfRule>
  </conditionalFormatting>
  <conditionalFormatting sqref="I163">
    <cfRule type="containsBlanks" dxfId="410" priority="588">
      <formula>LEN(TRIM(I163))=0</formula>
    </cfRule>
  </conditionalFormatting>
  <conditionalFormatting sqref="L163">
    <cfRule type="containsBlanks" dxfId="409" priority="587">
      <formula>LEN(TRIM(L163))=0</formula>
    </cfRule>
  </conditionalFormatting>
  <conditionalFormatting sqref="M163:O163">
    <cfRule type="containsBlanks" dxfId="408" priority="586">
      <formula>LEN(TRIM(M163))=0</formula>
    </cfRule>
  </conditionalFormatting>
  <conditionalFormatting sqref="Q163">
    <cfRule type="containsBlanks" dxfId="407" priority="585">
      <formula>LEN(TRIM(Q163))=0</formula>
    </cfRule>
  </conditionalFormatting>
  <conditionalFormatting sqref="D164:F164">
    <cfRule type="containsBlanks" dxfId="406" priority="584">
      <formula>LEN(TRIM(D164))=0</formula>
    </cfRule>
  </conditionalFormatting>
  <conditionalFormatting sqref="M164:O164">
    <cfRule type="containsBlanks" dxfId="405" priority="583">
      <formula>LEN(TRIM(M164))=0</formula>
    </cfRule>
  </conditionalFormatting>
  <conditionalFormatting sqref="I190 Q190 C190 E190:F190 L190 N190">
    <cfRule type="containsBlanks" dxfId="404" priority="571">
      <formula>LEN(TRIM(C190))=0</formula>
    </cfRule>
  </conditionalFormatting>
  <conditionalFormatting sqref="L182:O182 C182:E182 I181:I182 Q181:Q182 C181 L181 Q184:Q185 I184:I185 C184:F185 L184:O185">
    <cfRule type="containsBlanks" dxfId="403" priority="548">
      <formula>LEN(TRIM(C181))=0</formula>
    </cfRule>
  </conditionalFormatting>
  <conditionalFormatting sqref="H177">
    <cfRule type="containsBlanks" dxfId="402" priority="545">
      <formula>LEN(TRIM(H177))=0</formula>
    </cfRule>
  </conditionalFormatting>
  <conditionalFormatting sqref="J177">
    <cfRule type="containsBlanks" dxfId="401" priority="542">
      <formula>LEN(TRIM(J177))=0</formula>
    </cfRule>
  </conditionalFormatting>
  <conditionalFormatting sqref="C179">
    <cfRule type="containsBlanks" dxfId="400" priority="541">
      <formula>LEN(TRIM(C179))=0</formula>
    </cfRule>
  </conditionalFormatting>
  <conditionalFormatting sqref="D179:F179">
    <cfRule type="containsBlanks" dxfId="399" priority="540">
      <formula>LEN(TRIM(D179))=0</formula>
    </cfRule>
  </conditionalFormatting>
  <conditionalFormatting sqref="I179">
    <cfRule type="containsBlanks" dxfId="398" priority="539">
      <formula>LEN(TRIM(I179))=0</formula>
    </cfRule>
  </conditionalFormatting>
  <conditionalFormatting sqref="L179">
    <cfRule type="containsBlanks" dxfId="397" priority="538">
      <formula>LEN(TRIM(L179))=0</formula>
    </cfRule>
  </conditionalFormatting>
  <conditionalFormatting sqref="M179:O179">
    <cfRule type="containsBlanks" dxfId="396" priority="537">
      <formula>LEN(TRIM(M179))=0</formula>
    </cfRule>
  </conditionalFormatting>
  <conditionalFormatting sqref="Q179">
    <cfRule type="containsBlanks" dxfId="395" priority="536">
      <formula>LEN(TRIM(Q179))=0</formula>
    </cfRule>
  </conditionalFormatting>
  <conditionalFormatting sqref="D181:F181">
    <cfRule type="containsBlanks" dxfId="394" priority="535">
      <formula>LEN(TRIM(D181))=0</formula>
    </cfRule>
  </conditionalFormatting>
  <conditionalFormatting sqref="M181:O181">
    <cfRule type="containsBlanks" dxfId="393" priority="534">
      <formula>LEN(TRIM(M181))=0</formula>
    </cfRule>
  </conditionalFormatting>
  <conditionalFormatting sqref="Q191:Q192 I191:I192 C193:F193 C194 E195 E191:E192 L198 L193:O193 N191:N192 L194 N196:O196 N195 N197 Q195:Q197 C196:F198 I195:I198">
    <cfRule type="containsBlanks" dxfId="392" priority="533">
      <formula>LEN(TRIM(C191))=0</formula>
    </cfRule>
  </conditionalFormatting>
  <conditionalFormatting sqref="L205 C205 I201:I202 Q201:Q202 D202:F202 M202:O202 M204:O204 D204:F204 Q204 I204">
    <cfRule type="containsBlanks" dxfId="391" priority="532">
      <formula>LEN(TRIM(C201))=0</formula>
    </cfRule>
  </conditionalFormatting>
  <conditionalFormatting sqref="H197">
    <cfRule type="containsBlanks" dxfId="390" priority="529">
      <formula>LEN(TRIM(H197))=0</formula>
    </cfRule>
  </conditionalFormatting>
  <conditionalFormatting sqref="H196">
    <cfRule type="containsBlanks" dxfId="389" priority="528">
      <formula>LEN(TRIM(H196))=0</formula>
    </cfRule>
  </conditionalFormatting>
  <conditionalFormatting sqref="J196">
    <cfRule type="containsBlanks" dxfId="388" priority="527">
      <formula>LEN(TRIM(J196))=0</formula>
    </cfRule>
  </conditionalFormatting>
  <conditionalFormatting sqref="J197">
    <cfRule type="containsBlanks" dxfId="387" priority="526">
      <formula>LEN(TRIM(J197))=0</formula>
    </cfRule>
  </conditionalFormatting>
  <conditionalFormatting sqref="D199:F199">
    <cfRule type="containsBlanks" dxfId="386" priority="524">
      <formula>LEN(TRIM(D199))=0</formula>
    </cfRule>
  </conditionalFormatting>
  <conditionalFormatting sqref="I199">
    <cfRule type="containsBlanks" dxfId="385" priority="523">
      <formula>LEN(TRIM(I199))=0</formula>
    </cfRule>
  </conditionalFormatting>
  <conditionalFormatting sqref="M199:O199">
    <cfRule type="containsBlanks" dxfId="384" priority="521">
      <formula>LEN(TRIM(M199))=0</formula>
    </cfRule>
  </conditionalFormatting>
  <conditionalFormatting sqref="Q199">
    <cfRule type="containsBlanks" dxfId="383" priority="520">
      <formula>LEN(TRIM(Q199))=0</formula>
    </cfRule>
  </conditionalFormatting>
  <conditionalFormatting sqref="D201:F201">
    <cfRule type="containsBlanks" dxfId="382" priority="519">
      <formula>LEN(TRIM(D201))=0</formula>
    </cfRule>
  </conditionalFormatting>
  <conditionalFormatting sqref="M201:O201">
    <cfRule type="containsBlanks" dxfId="381" priority="518">
      <formula>LEN(TRIM(M201))=0</formula>
    </cfRule>
  </conditionalFormatting>
  <conditionalFormatting sqref="C191:C192">
    <cfRule type="containsBlanks" dxfId="380" priority="517">
      <formula>LEN(TRIM(C191))=0</formula>
    </cfRule>
  </conditionalFormatting>
  <conditionalFormatting sqref="C195">
    <cfRule type="containsBlanks" dxfId="379" priority="516">
      <formula>LEN(TRIM(C195))=0</formula>
    </cfRule>
  </conditionalFormatting>
  <conditionalFormatting sqref="C199">
    <cfRule type="containsBlanks" dxfId="378" priority="515">
      <formula>LEN(TRIM(C199))=0</formula>
    </cfRule>
  </conditionalFormatting>
  <conditionalFormatting sqref="C201">
    <cfRule type="containsBlanks" dxfId="377" priority="514">
      <formula>LEN(TRIM(C201))=0</formula>
    </cfRule>
  </conditionalFormatting>
  <conditionalFormatting sqref="C202">
    <cfRule type="containsBlanks" dxfId="376" priority="513">
      <formula>LEN(TRIM(C202))=0</formula>
    </cfRule>
  </conditionalFormatting>
  <conditionalFormatting sqref="C204">
    <cfRule type="containsBlanks" dxfId="375" priority="512">
      <formula>LEN(TRIM(C204))=0</formula>
    </cfRule>
  </conditionalFormatting>
  <conditionalFormatting sqref="D190:D192">
    <cfRule type="containsBlanks" dxfId="374" priority="511">
      <formula>LEN(TRIM(D190))=0</formula>
    </cfRule>
  </conditionalFormatting>
  <conditionalFormatting sqref="D194:D195">
    <cfRule type="containsBlanks" dxfId="373" priority="510">
      <formula>LEN(TRIM(D194))=0</formula>
    </cfRule>
  </conditionalFormatting>
  <conditionalFormatting sqref="D205">
    <cfRule type="containsBlanks" dxfId="372" priority="509">
      <formula>LEN(TRIM(D205))=0</formula>
    </cfRule>
  </conditionalFormatting>
  <conditionalFormatting sqref="E205">
    <cfRule type="containsBlanks" dxfId="371" priority="507">
      <formula>LEN(TRIM(E205))=0</formula>
    </cfRule>
  </conditionalFormatting>
  <conditionalFormatting sqref="F205">
    <cfRule type="containsBlanks" dxfId="370" priority="506">
      <formula>LEN(TRIM(F205))=0</formula>
    </cfRule>
  </conditionalFormatting>
  <conditionalFormatting sqref="F195">
    <cfRule type="containsBlanks" dxfId="369" priority="505">
      <formula>LEN(TRIM(F195))=0</formula>
    </cfRule>
  </conditionalFormatting>
  <conditionalFormatting sqref="F192">
    <cfRule type="containsBlanks" dxfId="368" priority="503">
      <formula>LEN(TRIM(F192))=0</formula>
    </cfRule>
  </conditionalFormatting>
  <conditionalFormatting sqref="F191">
    <cfRule type="containsBlanks" dxfId="367" priority="502">
      <formula>LEN(TRIM(F191))=0</formula>
    </cfRule>
  </conditionalFormatting>
  <conditionalFormatting sqref="I193">
    <cfRule type="containsBlanks" dxfId="366" priority="501">
      <formula>LEN(TRIM(I193))=0</formula>
    </cfRule>
  </conditionalFormatting>
  <conditionalFormatting sqref="I205">
    <cfRule type="containsBlanks" dxfId="365" priority="499">
      <formula>LEN(TRIM(I205))=0</formula>
    </cfRule>
  </conditionalFormatting>
  <conditionalFormatting sqref="L199 L204 L201:L202">
    <cfRule type="containsBlanks" dxfId="364" priority="498">
      <formula>LEN(TRIM(L199))=0</formula>
    </cfRule>
  </conditionalFormatting>
  <conditionalFormatting sqref="L197">
    <cfRule type="containsBlanks" dxfId="363" priority="497">
      <formula>LEN(TRIM(L197))=0</formula>
    </cfRule>
  </conditionalFormatting>
  <conditionalFormatting sqref="L196">
    <cfRule type="containsBlanks" dxfId="362" priority="496">
      <formula>LEN(TRIM(L196))=0</formula>
    </cfRule>
  </conditionalFormatting>
  <conditionalFormatting sqref="L195">
    <cfRule type="containsBlanks" dxfId="361" priority="495">
      <formula>LEN(TRIM(L195))=0</formula>
    </cfRule>
  </conditionalFormatting>
  <conditionalFormatting sqref="L192">
    <cfRule type="containsBlanks" dxfId="360" priority="494">
      <formula>LEN(TRIM(L192))=0</formula>
    </cfRule>
  </conditionalFormatting>
  <conditionalFormatting sqref="L191">
    <cfRule type="containsBlanks" dxfId="359" priority="493">
      <formula>LEN(TRIM(L191))=0</formula>
    </cfRule>
  </conditionalFormatting>
  <conditionalFormatting sqref="M190:M192">
    <cfRule type="containsBlanks" dxfId="358" priority="492">
      <formula>LEN(TRIM(M190))=0</formula>
    </cfRule>
  </conditionalFormatting>
  <conditionalFormatting sqref="M195">
    <cfRule type="containsBlanks" dxfId="357" priority="490">
      <formula>LEN(TRIM(M195))=0</formula>
    </cfRule>
  </conditionalFormatting>
  <conditionalFormatting sqref="M197">
    <cfRule type="containsBlanks" dxfId="356" priority="488">
      <formula>LEN(TRIM(M197))=0</formula>
    </cfRule>
  </conditionalFormatting>
  <conditionalFormatting sqref="M198">
    <cfRule type="containsBlanks" dxfId="355" priority="487">
      <formula>LEN(TRIM(M198))=0</formula>
    </cfRule>
  </conditionalFormatting>
  <conditionalFormatting sqref="M205">
    <cfRule type="containsBlanks" dxfId="354" priority="486">
      <formula>LEN(TRIM(M205))=0</formula>
    </cfRule>
  </conditionalFormatting>
  <conditionalFormatting sqref="N205">
    <cfRule type="containsBlanks" dxfId="353" priority="485">
      <formula>LEN(TRIM(N205))=0</formula>
    </cfRule>
  </conditionalFormatting>
  <conditionalFormatting sqref="N198">
    <cfRule type="containsBlanks" dxfId="352" priority="484">
      <formula>LEN(TRIM(N198))=0</formula>
    </cfRule>
  </conditionalFormatting>
  <conditionalFormatting sqref="O190:O192">
    <cfRule type="containsBlanks" dxfId="351" priority="482">
      <formula>LEN(TRIM(O190))=0</formula>
    </cfRule>
  </conditionalFormatting>
  <conditionalFormatting sqref="O195">
    <cfRule type="containsBlanks" dxfId="350" priority="480">
      <formula>LEN(TRIM(O195))=0</formula>
    </cfRule>
  </conditionalFormatting>
  <conditionalFormatting sqref="O197">
    <cfRule type="containsBlanks" dxfId="349" priority="479">
      <formula>LEN(TRIM(O197))=0</formula>
    </cfRule>
  </conditionalFormatting>
  <conditionalFormatting sqref="O198">
    <cfRule type="containsBlanks" dxfId="348" priority="478">
      <formula>LEN(TRIM(O198))=0</formula>
    </cfRule>
  </conditionalFormatting>
  <conditionalFormatting sqref="O205">
    <cfRule type="containsBlanks" dxfId="347" priority="477">
      <formula>LEN(TRIM(O205))=0</formula>
    </cfRule>
  </conditionalFormatting>
  <conditionalFormatting sqref="Q205">
    <cfRule type="containsBlanks" dxfId="346" priority="476">
      <formula>LEN(TRIM(Q205))=0</formula>
    </cfRule>
  </conditionalFormatting>
  <conditionalFormatting sqref="Q198">
    <cfRule type="containsBlanks" dxfId="345" priority="475">
      <formula>LEN(TRIM(Q198))=0</formula>
    </cfRule>
  </conditionalFormatting>
  <conditionalFormatting sqref="Q193">
    <cfRule type="containsBlanks" dxfId="344" priority="473">
      <formula>LEN(TRIM(Q193))=0</formula>
    </cfRule>
  </conditionalFormatting>
  <conditionalFormatting sqref="L166:O166 Q166">
    <cfRule type="containsBlanks" dxfId="343" priority="472">
      <formula>LEN(TRIM(L166))=0</formula>
    </cfRule>
  </conditionalFormatting>
  <conditionalFormatting sqref="C183:F183 I183">
    <cfRule type="containsBlanks" dxfId="342" priority="471">
      <formula>LEN(TRIM(C183))=0</formula>
    </cfRule>
  </conditionalFormatting>
  <conditionalFormatting sqref="L183:O183 Q183">
    <cfRule type="containsBlanks" dxfId="341" priority="470">
      <formula>LEN(TRIM(L183))=0</formula>
    </cfRule>
  </conditionalFormatting>
  <conditionalFormatting sqref="E203 I203">
    <cfRule type="containsBlanks" dxfId="340" priority="469">
      <formula>LEN(TRIM(E203))=0</formula>
    </cfRule>
  </conditionalFormatting>
  <conditionalFormatting sqref="N203 Q203">
    <cfRule type="containsBlanks" dxfId="339" priority="468">
      <formula>LEN(TRIM(N203))=0</formula>
    </cfRule>
  </conditionalFormatting>
  <conditionalFormatting sqref="C203">
    <cfRule type="containsBlanks" dxfId="338" priority="467">
      <formula>LEN(TRIM(C203))=0</formula>
    </cfRule>
  </conditionalFormatting>
  <conditionalFormatting sqref="D203">
    <cfRule type="containsBlanks" dxfId="337" priority="466">
      <formula>LEN(TRIM(D203))=0</formula>
    </cfRule>
  </conditionalFormatting>
  <conditionalFormatting sqref="F203">
    <cfRule type="containsBlanks" dxfId="336" priority="465">
      <formula>LEN(TRIM(F203))=0</formula>
    </cfRule>
  </conditionalFormatting>
  <conditionalFormatting sqref="L203">
    <cfRule type="containsBlanks" dxfId="335" priority="464">
      <formula>LEN(TRIM(L203))=0</formula>
    </cfRule>
  </conditionalFormatting>
  <conditionalFormatting sqref="M203">
    <cfRule type="containsBlanks" dxfId="334" priority="463">
      <formula>LEN(TRIM(M203))=0</formula>
    </cfRule>
  </conditionalFormatting>
  <conditionalFormatting sqref="O203">
    <cfRule type="containsBlanks" dxfId="333" priority="462">
      <formula>LEN(TRIM(O203))=0</formula>
    </cfRule>
  </conditionalFormatting>
  <conditionalFormatting sqref="Q180 I180 C180:F180 L180:O180">
    <cfRule type="containsBlanks" dxfId="332" priority="461">
      <formula>LEN(TRIM(C180))=0</formula>
    </cfRule>
  </conditionalFormatting>
  <conditionalFormatting sqref="Q200 I200 C200:F200 L200:O200">
    <cfRule type="containsBlanks" dxfId="331" priority="460">
      <formula>LEN(TRIM(C200))=0</formula>
    </cfRule>
  </conditionalFormatting>
  <conditionalFormatting sqref="Q186 I186 C186:F186 L186:O186">
    <cfRule type="containsBlanks" dxfId="330" priority="459">
      <formula>LEN(TRIM(C186))=0</formula>
    </cfRule>
  </conditionalFormatting>
  <conditionalFormatting sqref="L206 C206">
    <cfRule type="containsBlanks" dxfId="329" priority="458">
      <formula>LEN(TRIM(C206))=0</formula>
    </cfRule>
  </conditionalFormatting>
  <conditionalFormatting sqref="D206">
    <cfRule type="containsBlanks" dxfId="328" priority="457">
      <formula>LEN(TRIM(D206))=0</formula>
    </cfRule>
  </conditionalFormatting>
  <conditionalFormatting sqref="E206">
    <cfRule type="containsBlanks" dxfId="327" priority="449">
      <formula>LEN(TRIM(E206))=0</formula>
    </cfRule>
  </conditionalFormatting>
  <conditionalFormatting sqref="F206">
    <cfRule type="containsBlanks" dxfId="326" priority="448">
      <formula>LEN(TRIM(F206))=0</formula>
    </cfRule>
  </conditionalFormatting>
  <conditionalFormatting sqref="I206">
    <cfRule type="containsBlanks" dxfId="325" priority="447">
      <formula>LEN(TRIM(I206))=0</formula>
    </cfRule>
  </conditionalFormatting>
  <conditionalFormatting sqref="M206">
    <cfRule type="containsBlanks" dxfId="324" priority="446">
      <formula>LEN(TRIM(M206))=0</formula>
    </cfRule>
  </conditionalFormatting>
  <conditionalFormatting sqref="N206">
    <cfRule type="containsBlanks" dxfId="323" priority="445">
      <formula>LEN(TRIM(N206))=0</formula>
    </cfRule>
  </conditionalFormatting>
  <conditionalFormatting sqref="O206">
    <cfRule type="containsBlanks" dxfId="322" priority="444">
      <formula>LEN(TRIM(O206))=0</formula>
    </cfRule>
  </conditionalFormatting>
  <conditionalFormatting sqref="Q206">
    <cfRule type="containsBlanks" dxfId="321" priority="443">
      <formula>LEN(TRIM(Q206))=0</formula>
    </cfRule>
  </conditionalFormatting>
  <conditionalFormatting sqref="E194">
    <cfRule type="containsBlanks" dxfId="320" priority="442">
      <formula>LEN(TRIM(E194))=0</formula>
    </cfRule>
  </conditionalFormatting>
  <conditionalFormatting sqref="F194">
    <cfRule type="containsBlanks" dxfId="319" priority="441">
      <formula>LEN(TRIM(F194))=0</formula>
    </cfRule>
  </conditionalFormatting>
  <conditionalFormatting sqref="I194">
    <cfRule type="containsBlanks" dxfId="318" priority="440">
      <formula>LEN(TRIM(I194))=0</formula>
    </cfRule>
  </conditionalFormatting>
  <conditionalFormatting sqref="M194">
    <cfRule type="containsBlanks" dxfId="317" priority="439">
      <formula>LEN(TRIM(M194))=0</formula>
    </cfRule>
  </conditionalFormatting>
  <conditionalFormatting sqref="N194">
    <cfRule type="containsBlanks" dxfId="316" priority="438">
      <formula>LEN(TRIM(N194))=0</formula>
    </cfRule>
  </conditionalFormatting>
  <conditionalFormatting sqref="O194">
    <cfRule type="containsBlanks" dxfId="315" priority="437">
      <formula>LEN(TRIM(O194))=0</formula>
    </cfRule>
  </conditionalFormatting>
  <conditionalFormatting sqref="Q194">
    <cfRule type="containsBlanks" dxfId="314" priority="436">
      <formula>LEN(TRIM(Q194))=0</formula>
    </cfRule>
  </conditionalFormatting>
  <conditionalFormatting sqref="M196">
    <cfRule type="containsBlanks" dxfId="313" priority="435">
      <formula>LEN(TRIM(M196))=0</formula>
    </cfRule>
  </conditionalFormatting>
  <conditionalFormatting sqref="F182">
    <cfRule type="containsBlanks" dxfId="312" priority="434">
      <formula>LEN(TRIM(F182))=0</formula>
    </cfRule>
  </conditionalFormatting>
  <conditionalFormatting sqref="I158">
    <cfRule type="containsBlanks" dxfId="311" priority="433">
      <formula>LEN(TRIM(I158))=0</formula>
    </cfRule>
  </conditionalFormatting>
  <conditionalFormatting sqref="I101:I104">
    <cfRule type="containsBlanks" dxfId="310" priority="432">
      <formula>LEN(TRIM(I101))=0</formula>
    </cfRule>
  </conditionalFormatting>
  <conditionalFormatting sqref="L110:O110 C108 L108 C110:F110 Q112:Q113 L112:O113 I108:I113 Q108:Q110 C112:F113 D111:E111">
    <cfRule type="containsBlanks" dxfId="309" priority="431">
      <formula>LEN(TRIM(C108))=0</formula>
    </cfRule>
  </conditionalFormatting>
  <conditionalFormatting sqref="C107">
    <cfRule type="containsBlanks" dxfId="308" priority="424">
      <formula>LEN(TRIM(C107))=0</formula>
    </cfRule>
  </conditionalFormatting>
  <conditionalFormatting sqref="D107:F107">
    <cfRule type="containsBlanks" dxfId="307" priority="423">
      <formula>LEN(TRIM(D107))=0</formula>
    </cfRule>
  </conditionalFormatting>
  <conditionalFormatting sqref="I107">
    <cfRule type="containsBlanks" dxfId="306" priority="422">
      <formula>LEN(TRIM(I107))=0</formula>
    </cfRule>
  </conditionalFormatting>
  <conditionalFormatting sqref="L107">
    <cfRule type="containsBlanks" dxfId="305" priority="421">
      <formula>LEN(TRIM(L107))=0</formula>
    </cfRule>
  </conditionalFormatting>
  <conditionalFormatting sqref="M107:O107">
    <cfRule type="containsBlanks" dxfId="304" priority="420">
      <formula>LEN(TRIM(M107))=0</formula>
    </cfRule>
  </conditionalFormatting>
  <conditionalFormatting sqref="Q107">
    <cfRule type="containsBlanks" dxfId="303" priority="419">
      <formula>LEN(TRIM(Q107))=0</formula>
    </cfRule>
  </conditionalFormatting>
  <conditionalFormatting sqref="D108:F108 F109">
    <cfRule type="containsBlanks" dxfId="302" priority="418">
      <formula>LEN(TRIM(D108))=0</formula>
    </cfRule>
  </conditionalFormatting>
  <conditionalFormatting sqref="M108:O108">
    <cfRule type="containsBlanks" dxfId="301" priority="417">
      <formula>LEN(TRIM(M108))=0</formula>
    </cfRule>
  </conditionalFormatting>
  <conditionalFormatting sqref="L111:O111 Q111">
    <cfRule type="containsBlanks" dxfId="300" priority="416">
      <formula>LEN(TRIM(L111))=0</formula>
    </cfRule>
  </conditionalFormatting>
  <conditionalFormatting sqref="Q114 I114 C114:F114 L114:O114">
    <cfRule type="containsBlanks" dxfId="299" priority="414">
      <formula>LEN(TRIM(C114))=0</formula>
    </cfRule>
  </conditionalFormatting>
  <conditionalFormatting sqref="C109:E109">
    <cfRule type="containsBlanks" dxfId="298" priority="410">
      <formula>LEN(TRIM(C109))=0</formula>
    </cfRule>
  </conditionalFormatting>
  <conditionalFormatting sqref="O109">
    <cfRule type="containsBlanks" dxfId="297" priority="412">
      <formula>LEN(TRIM(O109))=0</formula>
    </cfRule>
  </conditionalFormatting>
  <conditionalFormatting sqref="L109:N109">
    <cfRule type="containsBlanks" dxfId="296" priority="411">
      <formula>LEN(TRIM(L109))=0</formula>
    </cfRule>
  </conditionalFormatting>
  <conditionalFormatting sqref="I122:I123 Q118:Q123 C118:F123 L118:O123">
    <cfRule type="containsBlanks" dxfId="295" priority="409">
      <formula>LEN(TRIM(C118))=0</formula>
    </cfRule>
  </conditionalFormatting>
  <conditionalFormatting sqref="I118:I121">
    <cfRule type="containsBlanks" dxfId="294" priority="408">
      <formula>LEN(TRIM(I118))=0</formula>
    </cfRule>
  </conditionalFormatting>
  <conditionalFormatting sqref="L128:O128 C126 L126 Q130:Q131 L130:O131 I126:I131 Q126:Q128 C130:F131 C129:E129 C128:F128">
    <cfRule type="containsBlanks" dxfId="293" priority="407">
      <formula>LEN(TRIM(C126))=0</formula>
    </cfRule>
  </conditionalFormatting>
  <conditionalFormatting sqref="C124">
    <cfRule type="containsBlanks" dxfId="292" priority="404">
      <formula>LEN(TRIM(C124))=0</formula>
    </cfRule>
  </conditionalFormatting>
  <conditionalFormatting sqref="D124:F124">
    <cfRule type="containsBlanks" dxfId="291" priority="403">
      <formula>LEN(TRIM(D124))=0</formula>
    </cfRule>
  </conditionalFormatting>
  <conditionalFormatting sqref="I124">
    <cfRule type="containsBlanks" dxfId="290" priority="402">
      <formula>LEN(TRIM(I124))=0</formula>
    </cfRule>
  </conditionalFormatting>
  <conditionalFormatting sqref="L124">
    <cfRule type="containsBlanks" dxfId="289" priority="401">
      <formula>LEN(TRIM(L124))=0</formula>
    </cfRule>
  </conditionalFormatting>
  <conditionalFormatting sqref="M124:O124">
    <cfRule type="containsBlanks" dxfId="288" priority="400">
      <formula>LEN(TRIM(M124))=0</formula>
    </cfRule>
  </conditionalFormatting>
  <conditionalFormatting sqref="Q124">
    <cfRule type="containsBlanks" dxfId="287" priority="399">
      <formula>LEN(TRIM(Q124))=0</formula>
    </cfRule>
  </conditionalFormatting>
  <conditionalFormatting sqref="D126:F126 F127">
    <cfRule type="containsBlanks" dxfId="286" priority="398">
      <formula>LEN(TRIM(D126))=0</formula>
    </cfRule>
  </conditionalFormatting>
  <conditionalFormatting sqref="M126:O126">
    <cfRule type="containsBlanks" dxfId="285" priority="397">
      <formula>LEN(TRIM(M126))=0</formula>
    </cfRule>
  </conditionalFormatting>
  <conditionalFormatting sqref="L129:O129 Q129">
    <cfRule type="containsBlanks" dxfId="284" priority="396">
      <formula>LEN(TRIM(L129))=0</formula>
    </cfRule>
  </conditionalFormatting>
  <conditionalFormatting sqref="Q132 I132 C132:F132 L132:O132">
    <cfRule type="containsBlanks" dxfId="283" priority="395">
      <formula>LEN(TRIM(C132))=0</formula>
    </cfRule>
  </conditionalFormatting>
  <conditionalFormatting sqref="C127:E127">
    <cfRule type="containsBlanks" dxfId="282" priority="392">
      <formula>LEN(TRIM(C127))=0</formula>
    </cfRule>
  </conditionalFormatting>
  <conditionalFormatting sqref="O127">
    <cfRule type="containsBlanks" dxfId="281" priority="394">
      <formula>LEN(TRIM(O127))=0</formula>
    </cfRule>
  </conditionalFormatting>
  <conditionalFormatting sqref="L127:N127">
    <cfRule type="containsBlanks" dxfId="280" priority="393">
      <formula>LEN(TRIM(L127))=0</formula>
    </cfRule>
  </conditionalFormatting>
  <conditionalFormatting sqref="I140 C136:F140 L136:O141 Q136:Q141">
    <cfRule type="containsBlanks" dxfId="279" priority="391">
      <formula>LEN(TRIM(C136))=0</formula>
    </cfRule>
  </conditionalFormatting>
  <conditionalFormatting sqref="I136:I138">
    <cfRule type="containsBlanks" dxfId="278" priority="390">
      <formula>LEN(TRIM(I136))=0</formula>
    </cfRule>
  </conditionalFormatting>
  <conditionalFormatting sqref="M146:N146 C149 Q148 L149 I144:I148 Q144:Q146 D146:E146 D148:F148 E147 M148:O148">
    <cfRule type="containsBlanks" dxfId="277" priority="389">
      <formula>LEN(TRIM(C144))=0</formula>
    </cfRule>
  </conditionalFormatting>
  <conditionalFormatting sqref="D142:F143">
    <cfRule type="containsBlanks" dxfId="276" priority="385">
      <formula>LEN(TRIM(D142))=0</formula>
    </cfRule>
  </conditionalFormatting>
  <conditionalFormatting sqref="I142">
    <cfRule type="containsBlanks" dxfId="275" priority="384">
      <formula>LEN(TRIM(I142))=0</formula>
    </cfRule>
  </conditionalFormatting>
  <conditionalFormatting sqref="M142:O142">
    <cfRule type="containsBlanks" dxfId="274" priority="382">
      <formula>LEN(TRIM(M142))=0</formula>
    </cfRule>
  </conditionalFormatting>
  <conditionalFormatting sqref="Q142">
    <cfRule type="containsBlanks" dxfId="273" priority="381">
      <formula>LEN(TRIM(Q142))=0</formula>
    </cfRule>
  </conditionalFormatting>
  <conditionalFormatting sqref="D144:F144">
    <cfRule type="containsBlanks" dxfId="272" priority="380">
      <formula>LEN(TRIM(D144))=0</formula>
    </cfRule>
  </conditionalFormatting>
  <conditionalFormatting sqref="M144:O144">
    <cfRule type="containsBlanks" dxfId="271" priority="379">
      <formula>LEN(TRIM(M144))=0</formula>
    </cfRule>
  </conditionalFormatting>
  <conditionalFormatting sqref="N147 Q147">
    <cfRule type="containsBlanks" dxfId="270" priority="378">
      <formula>LEN(TRIM(N147))=0</formula>
    </cfRule>
  </conditionalFormatting>
  <conditionalFormatting sqref="C150 L150">
    <cfRule type="containsBlanks" dxfId="269" priority="377">
      <formula>LEN(TRIM(C150))=0</formula>
    </cfRule>
  </conditionalFormatting>
  <conditionalFormatting sqref="C145:E145">
    <cfRule type="containsBlanks" dxfId="268" priority="374">
      <formula>LEN(TRIM(C145))=0</formula>
    </cfRule>
  </conditionalFormatting>
  <conditionalFormatting sqref="L145:N145">
    <cfRule type="containsBlanks" dxfId="267" priority="375">
      <formula>LEN(TRIM(L145))=0</formula>
    </cfRule>
  </conditionalFormatting>
  <conditionalFormatting sqref="C142 C144">
    <cfRule type="containsBlanks" dxfId="266" priority="373">
      <formula>LEN(TRIM(C142))=0</formula>
    </cfRule>
  </conditionalFormatting>
  <conditionalFormatting sqref="C146:C148">
    <cfRule type="containsBlanks" dxfId="265" priority="372">
      <formula>LEN(TRIM(C146))=0</formula>
    </cfRule>
  </conditionalFormatting>
  <conditionalFormatting sqref="D147">
    <cfRule type="containsBlanks" dxfId="264" priority="371">
      <formula>LEN(TRIM(D147))=0</formula>
    </cfRule>
  </conditionalFormatting>
  <conditionalFormatting sqref="D149:D150">
    <cfRule type="containsBlanks" dxfId="263" priority="370">
      <formula>LEN(TRIM(D149))=0</formula>
    </cfRule>
  </conditionalFormatting>
  <conditionalFormatting sqref="E149:E150">
    <cfRule type="containsBlanks" dxfId="262" priority="369">
      <formula>LEN(TRIM(E149))=0</formula>
    </cfRule>
  </conditionalFormatting>
  <conditionalFormatting sqref="F145">
    <cfRule type="containsBlanks" dxfId="261" priority="368">
      <formula>LEN(TRIM(F145))=0</formula>
    </cfRule>
  </conditionalFormatting>
  <conditionalFormatting sqref="F147">
    <cfRule type="containsBlanks" dxfId="260" priority="367">
      <formula>LEN(TRIM(F147))=0</formula>
    </cfRule>
  </conditionalFormatting>
  <conditionalFormatting sqref="F149:F150">
    <cfRule type="containsBlanks" dxfId="259" priority="366">
      <formula>LEN(TRIM(F149))=0</formula>
    </cfRule>
  </conditionalFormatting>
  <conditionalFormatting sqref="I139">
    <cfRule type="containsBlanks" dxfId="258" priority="365">
      <formula>LEN(TRIM(I139))=0</formula>
    </cfRule>
  </conditionalFormatting>
  <conditionalFormatting sqref="I149:I150">
    <cfRule type="containsBlanks" dxfId="257" priority="364">
      <formula>LEN(TRIM(I149))=0</formula>
    </cfRule>
  </conditionalFormatting>
  <conditionalFormatting sqref="L142 L144">
    <cfRule type="containsBlanks" dxfId="256" priority="363">
      <formula>LEN(TRIM(L142))=0</formula>
    </cfRule>
  </conditionalFormatting>
  <conditionalFormatting sqref="L146:L148">
    <cfRule type="containsBlanks" dxfId="255" priority="362">
      <formula>LEN(TRIM(L146))=0</formula>
    </cfRule>
  </conditionalFormatting>
  <conditionalFormatting sqref="M147">
    <cfRule type="containsBlanks" dxfId="254" priority="361">
      <formula>LEN(TRIM(M147))=0</formula>
    </cfRule>
  </conditionalFormatting>
  <conditionalFormatting sqref="M149:M150">
    <cfRule type="containsBlanks" dxfId="253" priority="360">
      <formula>LEN(TRIM(M149))=0</formula>
    </cfRule>
  </conditionalFormatting>
  <conditionalFormatting sqref="N149:N150">
    <cfRule type="containsBlanks" dxfId="252" priority="359">
      <formula>LEN(TRIM(N149))=0</formula>
    </cfRule>
  </conditionalFormatting>
  <conditionalFormatting sqref="O145">
    <cfRule type="containsBlanks" dxfId="251" priority="358">
      <formula>LEN(TRIM(O145))=0</formula>
    </cfRule>
  </conditionalFormatting>
  <conditionalFormatting sqref="O147">
    <cfRule type="containsBlanks" dxfId="250" priority="357">
      <formula>LEN(TRIM(O147))=0</formula>
    </cfRule>
  </conditionalFormatting>
  <conditionalFormatting sqref="O149:O150">
    <cfRule type="containsBlanks" dxfId="249" priority="356">
      <formula>LEN(TRIM(O149))=0</formula>
    </cfRule>
  </conditionalFormatting>
  <conditionalFormatting sqref="Q149:Q150">
    <cfRule type="containsBlanks" dxfId="248" priority="355">
      <formula>LEN(TRIM(Q149))=0</formula>
    </cfRule>
  </conditionalFormatting>
  <conditionalFormatting sqref="C111">
    <cfRule type="containsBlanks" dxfId="247" priority="354">
      <formula>LEN(TRIM(C111))=0</formula>
    </cfRule>
  </conditionalFormatting>
  <conditionalFormatting sqref="F111">
    <cfRule type="containsBlanks" dxfId="246" priority="353">
      <formula>LEN(TRIM(F111))=0</formula>
    </cfRule>
  </conditionalFormatting>
  <conditionalFormatting sqref="F129">
    <cfRule type="containsBlanks" dxfId="245" priority="352">
      <formula>LEN(TRIM(F129))=0</formula>
    </cfRule>
  </conditionalFormatting>
  <conditionalFormatting sqref="C143">
    <cfRule type="containsBlanks" dxfId="244" priority="351">
      <formula>LEN(TRIM(C143))=0</formula>
    </cfRule>
  </conditionalFormatting>
  <conditionalFormatting sqref="I143">
    <cfRule type="containsBlanks" dxfId="243" priority="350">
      <formula>LEN(TRIM(I143))=0</formula>
    </cfRule>
  </conditionalFormatting>
  <conditionalFormatting sqref="L143">
    <cfRule type="containsBlanks" dxfId="242" priority="349">
      <formula>LEN(TRIM(L143))=0</formula>
    </cfRule>
  </conditionalFormatting>
  <conditionalFormatting sqref="Q143">
    <cfRule type="containsBlanks" dxfId="241" priority="348">
      <formula>LEN(TRIM(Q143))=0</formula>
    </cfRule>
  </conditionalFormatting>
  <conditionalFormatting sqref="D125:F125">
    <cfRule type="containsBlanks" dxfId="240" priority="347">
      <formula>LEN(TRIM(D125))=0</formula>
    </cfRule>
  </conditionalFormatting>
  <conditionalFormatting sqref="M125:O125">
    <cfRule type="containsBlanks" dxfId="239" priority="346">
      <formula>LEN(TRIM(M125))=0</formula>
    </cfRule>
  </conditionalFormatting>
  <conditionalFormatting sqref="C125">
    <cfRule type="containsBlanks" dxfId="238" priority="345">
      <formula>LEN(TRIM(C125))=0</formula>
    </cfRule>
  </conditionalFormatting>
  <conditionalFormatting sqref="I125">
    <cfRule type="containsBlanks" dxfId="237" priority="344">
      <formula>LEN(TRIM(I125))=0</formula>
    </cfRule>
  </conditionalFormatting>
  <conditionalFormatting sqref="L125">
    <cfRule type="containsBlanks" dxfId="236" priority="343">
      <formula>LEN(TRIM(L125))=0</formula>
    </cfRule>
  </conditionalFormatting>
  <conditionalFormatting sqref="Q125">
    <cfRule type="containsBlanks" dxfId="235" priority="342">
      <formula>LEN(TRIM(Q125))=0</formula>
    </cfRule>
  </conditionalFormatting>
  <conditionalFormatting sqref="M143:O143">
    <cfRule type="containsBlanks" dxfId="234" priority="341">
      <formula>LEN(TRIM(M143))=0</formula>
    </cfRule>
  </conditionalFormatting>
  <conditionalFormatting sqref="F146">
    <cfRule type="containsBlanks" dxfId="233" priority="340">
      <formula>LEN(TRIM(F146))=0</formula>
    </cfRule>
  </conditionalFormatting>
  <conditionalFormatting sqref="O146">
    <cfRule type="containsBlanks" dxfId="232" priority="339">
      <formula>LEN(TRIM(O146))=0</formula>
    </cfRule>
  </conditionalFormatting>
  <conditionalFormatting sqref="C141:F141 I141">
    <cfRule type="containsBlanks" dxfId="231" priority="338">
      <formula>LEN(TRIM(C141))=0</formula>
    </cfRule>
  </conditionalFormatting>
  <conditionalFormatting sqref="D162:F162">
    <cfRule type="containsBlanks" dxfId="230" priority="336">
      <formula>LEN(TRIM(D162))=0</formula>
    </cfRule>
  </conditionalFormatting>
  <conditionalFormatting sqref="I162">
    <cfRule type="containsBlanks" dxfId="229" priority="335">
      <formula>LEN(TRIM(I162))=0</formula>
    </cfRule>
  </conditionalFormatting>
  <conditionalFormatting sqref="C106">
    <cfRule type="containsBlanks" dxfId="228" priority="334">
      <formula>LEN(TRIM(C106))=0</formula>
    </cfRule>
  </conditionalFormatting>
  <conditionalFormatting sqref="D106:F106">
    <cfRule type="containsBlanks" dxfId="227" priority="333">
      <formula>LEN(TRIM(D106))=0</formula>
    </cfRule>
  </conditionalFormatting>
  <conditionalFormatting sqref="I106">
    <cfRule type="containsBlanks" dxfId="226" priority="332">
      <formula>LEN(TRIM(I106))=0</formula>
    </cfRule>
  </conditionalFormatting>
  <conditionalFormatting sqref="C178">
    <cfRule type="containsBlanks" dxfId="225" priority="331">
      <formula>LEN(TRIM(C178))=0</formula>
    </cfRule>
  </conditionalFormatting>
  <conditionalFormatting sqref="D178:F178">
    <cfRule type="containsBlanks" dxfId="224" priority="330">
      <formula>LEN(TRIM(D178))=0</formula>
    </cfRule>
  </conditionalFormatting>
  <conditionalFormatting sqref="I178">
    <cfRule type="containsBlanks" dxfId="223" priority="329">
      <formula>LEN(TRIM(I178))=0</formula>
    </cfRule>
  </conditionalFormatting>
  <conditionalFormatting sqref="I59 C59:D59 F59">
    <cfRule type="containsBlanks" dxfId="222" priority="328">
      <formula>LEN(TRIM(C59))=0</formula>
    </cfRule>
  </conditionalFormatting>
  <conditionalFormatting sqref="C63:E63 Q65:Q66 L65:O66 C65:F66 D64:E64 L63:O63">
    <cfRule type="containsBlanks" dxfId="221" priority="326">
      <formula>LEN(TRIM(C63))=0</formula>
    </cfRule>
  </conditionalFormatting>
  <conditionalFormatting sqref="C61">
    <cfRule type="containsBlanks" dxfId="220" priority="325">
      <formula>LEN(TRIM(C61))=0</formula>
    </cfRule>
  </conditionalFormatting>
  <conditionalFormatting sqref="D61:F61">
    <cfRule type="containsBlanks" dxfId="219" priority="324">
      <formula>LEN(TRIM(D61))=0</formula>
    </cfRule>
  </conditionalFormatting>
  <conditionalFormatting sqref="I61">
    <cfRule type="containsBlanks" dxfId="218" priority="323">
      <formula>LEN(TRIM(I61))=0</formula>
    </cfRule>
  </conditionalFormatting>
  <conditionalFormatting sqref="L61">
    <cfRule type="containsBlanks" dxfId="217" priority="322">
      <formula>LEN(TRIM(L61))=0</formula>
    </cfRule>
  </conditionalFormatting>
  <conditionalFormatting sqref="M61:O61">
    <cfRule type="containsBlanks" dxfId="216" priority="321">
      <formula>LEN(TRIM(M61))=0</formula>
    </cfRule>
  </conditionalFormatting>
  <conditionalFormatting sqref="Q61">
    <cfRule type="containsBlanks" dxfId="215" priority="320">
      <formula>LEN(TRIM(Q61))=0</formula>
    </cfRule>
  </conditionalFormatting>
  <conditionalFormatting sqref="L64:O64 Q64">
    <cfRule type="containsBlanks" dxfId="214" priority="317">
      <formula>LEN(TRIM(L64))=0</formula>
    </cfRule>
  </conditionalFormatting>
  <conditionalFormatting sqref="Q67 I67 C67:F67 L67:O67">
    <cfRule type="containsBlanks" dxfId="213" priority="316">
      <formula>LEN(TRIM(C67))=0</formula>
    </cfRule>
  </conditionalFormatting>
  <conditionalFormatting sqref="C64">
    <cfRule type="containsBlanks" dxfId="212" priority="312">
      <formula>LEN(TRIM(C64))=0</formula>
    </cfRule>
  </conditionalFormatting>
  <conditionalFormatting sqref="F64">
    <cfRule type="containsBlanks" dxfId="211" priority="311">
      <formula>LEN(TRIM(F64))=0</formula>
    </cfRule>
  </conditionalFormatting>
  <conditionalFormatting sqref="C60">
    <cfRule type="containsBlanks" dxfId="210" priority="310">
      <formula>LEN(TRIM(C60))=0</formula>
    </cfRule>
  </conditionalFormatting>
  <conditionalFormatting sqref="D60:F60">
    <cfRule type="containsBlanks" dxfId="209" priority="309">
      <formula>LEN(TRIM(D60))=0</formula>
    </cfRule>
  </conditionalFormatting>
  <conditionalFormatting sqref="I60">
    <cfRule type="containsBlanks" dxfId="208" priority="308">
      <formula>LEN(TRIM(I60))=0</formula>
    </cfRule>
  </conditionalFormatting>
  <conditionalFormatting sqref="E59">
    <cfRule type="containsBlanks" dxfId="207" priority="307">
      <formula>LEN(TRIM(E59))=0</formula>
    </cfRule>
  </conditionalFormatting>
  <conditionalFormatting sqref="D62:F62">
    <cfRule type="containsBlanks" dxfId="206" priority="306">
      <formula>LEN(TRIM(D62))=0</formula>
    </cfRule>
  </conditionalFormatting>
  <conditionalFormatting sqref="M62:O62">
    <cfRule type="containsBlanks" dxfId="205" priority="305">
      <formula>LEN(TRIM(M62))=0</formula>
    </cfRule>
  </conditionalFormatting>
  <conditionalFormatting sqref="C62">
    <cfRule type="containsBlanks" dxfId="204" priority="304">
      <formula>LEN(TRIM(C62))=0</formula>
    </cfRule>
  </conditionalFormatting>
  <conditionalFormatting sqref="I62">
    <cfRule type="containsBlanks" dxfId="203" priority="303">
      <formula>LEN(TRIM(I62))=0</formula>
    </cfRule>
  </conditionalFormatting>
  <conditionalFormatting sqref="L62">
    <cfRule type="containsBlanks" dxfId="202" priority="302">
      <formula>LEN(TRIM(L62))=0</formula>
    </cfRule>
  </conditionalFormatting>
  <conditionalFormatting sqref="Q62">
    <cfRule type="containsBlanks" dxfId="201" priority="301">
      <formula>LEN(TRIM(Q62))=0</formula>
    </cfRule>
  </conditionalFormatting>
  <conditionalFormatting sqref="Q76">
    <cfRule type="containsBlanks" dxfId="200" priority="229">
      <formula>LEN(TRIM(Q76))=0</formula>
    </cfRule>
  </conditionalFormatting>
  <conditionalFormatting sqref="C75">
    <cfRule type="containsBlanks" dxfId="199" priority="224">
      <formula>LEN(TRIM(C75))=0</formula>
    </cfRule>
  </conditionalFormatting>
  <conditionalFormatting sqref="D75:F75">
    <cfRule type="containsBlanks" dxfId="198" priority="223">
      <formula>LEN(TRIM(D75))=0</formula>
    </cfRule>
  </conditionalFormatting>
  <conditionalFormatting sqref="I75">
    <cfRule type="containsBlanks" dxfId="197" priority="222">
      <formula>LEN(TRIM(I75))=0</formula>
    </cfRule>
  </conditionalFormatting>
  <conditionalFormatting sqref="E74">
    <cfRule type="containsBlanks" dxfId="196" priority="221">
      <formula>LEN(TRIM(E74))=0</formula>
    </cfRule>
  </conditionalFormatting>
  <conditionalFormatting sqref="D77:F77">
    <cfRule type="containsBlanks" dxfId="195" priority="220">
      <formula>LEN(TRIM(D77))=0</formula>
    </cfRule>
  </conditionalFormatting>
  <conditionalFormatting sqref="M77:O77">
    <cfRule type="containsBlanks" dxfId="194" priority="219">
      <formula>LEN(TRIM(M77))=0</formula>
    </cfRule>
  </conditionalFormatting>
  <conditionalFormatting sqref="Q71:Q75 C71:F73 L71:O75 I71:I73 I78:I81 Q78">
    <cfRule type="containsBlanks" dxfId="193" priority="237">
      <formula>LEN(TRIM(C71))=0</formula>
    </cfRule>
  </conditionalFormatting>
  <conditionalFormatting sqref="I74 C74:D74 F74">
    <cfRule type="containsBlanks" dxfId="192" priority="236">
      <formula>LEN(TRIM(C74))=0</formula>
    </cfRule>
  </conditionalFormatting>
  <conditionalFormatting sqref="Q80:Q81 L80:O81 C80:F81 D79:E79 L78:O78 C78:F78">
    <cfRule type="containsBlanks" dxfId="191" priority="235">
      <formula>LEN(TRIM(C78))=0</formula>
    </cfRule>
  </conditionalFormatting>
  <conditionalFormatting sqref="C76">
    <cfRule type="containsBlanks" dxfId="190" priority="234">
      <formula>LEN(TRIM(C76))=0</formula>
    </cfRule>
  </conditionalFormatting>
  <conditionalFormatting sqref="D76:F76">
    <cfRule type="containsBlanks" dxfId="189" priority="233">
      <formula>LEN(TRIM(D76))=0</formula>
    </cfRule>
  </conditionalFormatting>
  <conditionalFormatting sqref="I76">
    <cfRule type="containsBlanks" dxfId="188" priority="232">
      <formula>LEN(TRIM(I76))=0</formula>
    </cfRule>
  </conditionalFormatting>
  <conditionalFormatting sqref="L76">
    <cfRule type="containsBlanks" dxfId="187" priority="231">
      <formula>LEN(TRIM(L76))=0</formula>
    </cfRule>
  </conditionalFormatting>
  <conditionalFormatting sqref="M76:O76">
    <cfRule type="containsBlanks" dxfId="186" priority="230">
      <formula>LEN(TRIM(M76))=0</formula>
    </cfRule>
  </conditionalFormatting>
  <conditionalFormatting sqref="L79:O79 Q79">
    <cfRule type="containsBlanks" dxfId="185" priority="228">
      <formula>LEN(TRIM(L79))=0</formula>
    </cfRule>
  </conditionalFormatting>
  <conditionalFormatting sqref="Q82 I82 C82:F82 L82:O82">
    <cfRule type="containsBlanks" dxfId="184" priority="227">
      <formula>LEN(TRIM(C82))=0</formula>
    </cfRule>
  </conditionalFormatting>
  <conditionalFormatting sqref="C79">
    <cfRule type="containsBlanks" dxfId="183" priority="226">
      <formula>LEN(TRIM(C79))=0</formula>
    </cfRule>
  </conditionalFormatting>
  <conditionalFormatting sqref="F79">
    <cfRule type="containsBlanks" dxfId="182" priority="225">
      <formula>LEN(TRIM(F79))=0</formula>
    </cfRule>
  </conditionalFormatting>
  <conditionalFormatting sqref="C77">
    <cfRule type="containsBlanks" dxfId="181" priority="218">
      <formula>LEN(TRIM(C77))=0</formula>
    </cfRule>
  </conditionalFormatting>
  <conditionalFormatting sqref="I77">
    <cfRule type="containsBlanks" dxfId="180" priority="217">
      <formula>LEN(TRIM(I77))=0</formula>
    </cfRule>
  </conditionalFormatting>
  <conditionalFormatting sqref="L77">
    <cfRule type="containsBlanks" dxfId="179" priority="216">
      <formula>LEN(TRIM(L77))=0</formula>
    </cfRule>
  </conditionalFormatting>
  <conditionalFormatting sqref="Q77">
    <cfRule type="containsBlanks" dxfId="178" priority="215">
      <formula>LEN(TRIM(Q77))=0</formula>
    </cfRule>
  </conditionalFormatting>
  <conditionalFormatting sqref="Q91">
    <cfRule type="containsBlanks" dxfId="177" priority="204">
      <formula>LEN(TRIM(Q91))=0</formula>
    </cfRule>
  </conditionalFormatting>
  <conditionalFormatting sqref="C90">
    <cfRule type="containsBlanks" dxfId="176" priority="199">
      <formula>LEN(TRIM(C90))=0</formula>
    </cfRule>
  </conditionalFormatting>
  <conditionalFormatting sqref="E89">
    <cfRule type="containsBlanks" dxfId="175" priority="196">
      <formula>LEN(TRIM(E89))=0</formula>
    </cfRule>
  </conditionalFormatting>
  <conditionalFormatting sqref="Q93 C86:F88 I86:I88 I93:I96 L86:O90 Q86:Q90">
    <cfRule type="containsBlanks" dxfId="174" priority="212">
      <formula>LEN(TRIM(C86))=0</formula>
    </cfRule>
  </conditionalFormatting>
  <conditionalFormatting sqref="I89">
    <cfRule type="containsBlanks" dxfId="173" priority="211">
      <formula>LEN(TRIM(I89))=0</formula>
    </cfRule>
  </conditionalFormatting>
  <conditionalFormatting sqref="N93 Q95 L96 C96 E93:E94 D95:F95 M95:O95">
    <cfRule type="containsBlanks" dxfId="172" priority="210">
      <formula>LEN(TRIM(C93))=0</formula>
    </cfRule>
  </conditionalFormatting>
  <conditionalFormatting sqref="D91:F91">
    <cfRule type="containsBlanks" dxfId="171" priority="208">
      <formula>LEN(TRIM(D91))=0</formula>
    </cfRule>
  </conditionalFormatting>
  <conditionalFormatting sqref="I91">
    <cfRule type="containsBlanks" dxfId="170" priority="207">
      <formula>LEN(TRIM(I91))=0</formula>
    </cfRule>
  </conditionalFormatting>
  <conditionalFormatting sqref="M91:O91">
    <cfRule type="containsBlanks" dxfId="169" priority="205">
      <formula>LEN(TRIM(M91))=0</formula>
    </cfRule>
  </conditionalFormatting>
  <conditionalFormatting sqref="N94 Q94">
    <cfRule type="containsBlanks" dxfId="168" priority="203">
      <formula>LEN(TRIM(N94))=0</formula>
    </cfRule>
  </conditionalFormatting>
  <conditionalFormatting sqref="C97 L97">
    <cfRule type="containsBlanks" dxfId="167" priority="202">
      <formula>LEN(TRIM(C97))=0</formula>
    </cfRule>
  </conditionalFormatting>
  <conditionalFormatting sqref="C92">
    <cfRule type="containsBlanks" dxfId="166" priority="193">
      <formula>LEN(TRIM(C92))=0</formula>
    </cfRule>
  </conditionalFormatting>
  <conditionalFormatting sqref="I92">
    <cfRule type="containsBlanks" dxfId="165" priority="192">
      <formula>LEN(TRIM(I92))=0</formula>
    </cfRule>
  </conditionalFormatting>
  <conditionalFormatting sqref="L92">
    <cfRule type="containsBlanks" dxfId="164" priority="191">
      <formula>LEN(TRIM(L92))=0</formula>
    </cfRule>
  </conditionalFormatting>
  <conditionalFormatting sqref="Q92">
    <cfRule type="containsBlanks" dxfId="163" priority="190">
      <formula>LEN(TRIM(Q92))=0</formula>
    </cfRule>
  </conditionalFormatting>
  <conditionalFormatting sqref="F89">
    <cfRule type="containsBlanks" dxfId="162" priority="189">
      <formula>LEN(TRIM(F89))=0</formula>
    </cfRule>
  </conditionalFormatting>
  <conditionalFormatting sqref="D89">
    <cfRule type="containsBlanks" dxfId="161" priority="188">
      <formula>LEN(TRIM(D89))=0</formula>
    </cfRule>
  </conditionalFormatting>
  <conditionalFormatting sqref="C89">
    <cfRule type="containsBlanks" dxfId="160" priority="187">
      <formula>LEN(TRIM(C89))=0</formula>
    </cfRule>
  </conditionalFormatting>
  <conditionalFormatting sqref="D90">
    <cfRule type="containsBlanks" dxfId="159" priority="186">
      <formula>LEN(TRIM(D90))=0</formula>
    </cfRule>
  </conditionalFormatting>
  <conditionalFormatting sqref="E90">
    <cfRule type="containsBlanks" dxfId="158" priority="185">
      <formula>LEN(TRIM(E90))=0</formula>
    </cfRule>
  </conditionalFormatting>
  <conditionalFormatting sqref="F90">
    <cfRule type="containsBlanks" dxfId="157" priority="184">
      <formula>LEN(TRIM(F90))=0</formula>
    </cfRule>
  </conditionalFormatting>
  <conditionalFormatting sqref="C91">
    <cfRule type="containsBlanks" dxfId="156" priority="182">
      <formula>LEN(TRIM(C91))=0</formula>
    </cfRule>
  </conditionalFormatting>
  <conditionalFormatting sqref="D92">
    <cfRule type="containsBlanks" dxfId="155" priority="181">
      <formula>LEN(TRIM(D92))=0</formula>
    </cfRule>
  </conditionalFormatting>
  <conditionalFormatting sqref="E92">
    <cfRule type="containsBlanks" dxfId="154" priority="180">
      <formula>LEN(TRIM(E92))=0</formula>
    </cfRule>
  </conditionalFormatting>
  <conditionalFormatting sqref="F92">
    <cfRule type="containsBlanks" dxfId="153" priority="179">
      <formula>LEN(TRIM(F92))=0</formula>
    </cfRule>
  </conditionalFormatting>
  <conditionalFormatting sqref="I90">
    <cfRule type="containsBlanks" dxfId="152" priority="178">
      <formula>LEN(TRIM(I90))=0</formula>
    </cfRule>
  </conditionalFormatting>
  <conditionalFormatting sqref="C93">
    <cfRule type="containsBlanks" dxfId="151" priority="177">
      <formula>LEN(TRIM(C93))=0</formula>
    </cfRule>
  </conditionalFormatting>
  <conditionalFormatting sqref="C94">
    <cfRule type="containsBlanks" dxfId="150" priority="175">
      <formula>LEN(TRIM(C94))=0</formula>
    </cfRule>
  </conditionalFormatting>
  <conditionalFormatting sqref="D94">
    <cfRule type="containsBlanks" dxfId="149" priority="174">
      <formula>LEN(TRIM(D94))=0</formula>
    </cfRule>
  </conditionalFormatting>
  <conditionalFormatting sqref="F94">
    <cfRule type="containsBlanks" dxfId="148" priority="173">
      <formula>LEN(TRIM(F94))=0</formula>
    </cfRule>
  </conditionalFormatting>
  <conditionalFormatting sqref="C95">
    <cfRule type="containsBlanks" dxfId="147" priority="172">
      <formula>LEN(TRIM(C95))=0</formula>
    </cfRule>
  </conditionalFormatting>
  <conditionalFormatting sqref="D96">
    <cfRule type="containsBlanks" dxfId="146" priority="171">
      <formula>LEN(TRIM(D96))=0</formula>
    </cfRule>
  </conditionalFormatting>
  <conditionalFormatting sqref="E96">
    <cfRule type="containsBlanks" dxfId="145" priority="170">
      <formula>LEN(TRIM(E96))=0</formula>
    </cfRule>
  </conditionalFormatting>
  <conditionalFormatting sqref="F96">
    <cfRule type="containsBlanks" dxfId="144" priority="169">
      <formula>LEN(TRIM(F96))=0</formula>
    </cfRule>
  </conditionalFormatting>
  <conditionalFormatting sqref="I97">
    <cfRule type="containsBlanks" dxfId="143" priority="168">
      <formula>LEN(TRIM(I97))=0</formula>
    </cfRule>
  </conditionalFormatting>
  <conditionalFormatting sqref="F97">
    <cfRule type="containsBlanks" dxfId="142" priority="167">
      <formula>LEN(TRIM(F97))=0</formula>
    </cfRule>
  </conditionalFormatting>
  <conditionalFormatting sqref="E97">
    <cfRule type="containsBlanks" dxfId="141" priority="166">
      <formula>LEN(TRIM(E97))=0</formula>
    </cfRule>
  </conditionalFormatting>
  <conditionalFormatting sqref="D97">
    <cfRule type="containsBlanks" dxfId="140" priority="165">
      <formula>LEN(TRIM(D97))=0</formula>
    </cfRule>
  </conditionalFormatting>
  <conditionalFormatting sqref="L91">
    <cfRule type="containsBlanks" dxfId="139" priority="164">
      <formula>LEN(TRIM(L91))=0</formula>
    </cfRule>
  </conditionalFormatting>
  <conditionalFormatting sqref="M92">
    <cfRule type="containsBlanks" dxfId="138" priority="163">
      <formula>LEN(TRIM(M92))=0</formula>
    </cfRule>
  </conditionalFormatting>
  <conditionalFormatting sqref="N92">
    <cfRule type="containsBlanks" dxfId="137" priority="162">
      <formula>LEN(TRIM(N92))=0</formula>
    </cfRule>
  </conditionalFormatting>
  <conditionalFormatting sqref="O92">
    <cfRule type="containsBlanks" dxfId="136" priority="161">
      <formula>LEN(TRIM(O92))=0</formula>
    </cfRule>
  </conditionalFormatting>
  <conditionalFormatting sqref="L93">
    <cfRule type="containsBlanks" dxfId="135" priority="160">
      <formula>LEN(TRIM(L93))=0</formula>
    </cfRule>
  </conditionalFormatting>
  <conditionalFormatting sqref="L94">
    <cfRule type="containsBlanks" dxfId="134" priority="158">
      <formula>LEN(TRIM(L94))=0</formula>
    </cfRule>
  </conditionalFormatting>
  <conditionalFormatting sqref="M94">
    <cfRule type="containsBlanks" dxfId="133" priority="157">
      <formula>LEN(TRIM(M94))=0</formula>
    </cfRule>
  </conditionalFormatting>
  <conditionalFormatting sqref="O94">
    <cfRule type="containsBlanks" dxfId="132" priority="156">
      <formula>LEN(TRIM(O94))=0</formula>
    </cfRule>
  </conditionalFormatting>
  <conditionalFormatting sqref="L95">
    <cfRule type="containsBlanks" dxfId="131" priority="155">
      <formula>LEN(TRIM(L95))=0</formula>
    </cfRule>
  </conditionalFormatting>
  <conditionalFormatting sqref="M96">
    <cfRule type="containsBlanks" dxfId="130" priority="154">
      <formula>LEN(TRIM(M96))=0</formula>
    </cfRule>
  </conditionalFormatting>
  <conditionalFormatting sqref="N96">
    <cfRule type="containsBlanks" dxfId="129" priority="153">
      <formula>LEN(TRIM(N96))=0</formula>
    </cfRule>
  </conditionalFormatting>
  <conditionalFormatting sqref="O96">
    <cfRule type="containsBlanks" dxfId="128" priority="152">
      <formula>LEN(TRIM(O96))=0</formula>
    </cfRule>
  </conditionalFormatting>
  <conditionalFormatting sqref="Q96">
    <cfRule type="containsBlanks" dxfId="127" priority="151">
      <formula>LEN(TRIM(Q96))=0</formula>
    </cfRule>
  </conditionalFormatting>
  <conditionalFormatting sqref="M97">
    <cfRule type="containsBlanks" dxfId="126" priority="150">
      <formula>LEN(TRIM(M97))=0</formula>
    </cfRule>
  </conditionalFormatting>
  <conditionalFormatting sqref="N97">
    <cfRule type="containsBlanks" dxfId="125" priority="149">
      <formula>LEN(TRIM(N97))=0</formula>
    </cfRule>
  </conditionalFormatting>
  <conditionalFormatting sqref="O97">
    <cfRule type="containsBlanks" dxfId="124" priority="148">
      <formula>LEN(TRIM(O97))=0</formula>
    </cfRule>
  </conditionalFormatting>
  <conditionalFormatting sqref="Q97">
    <cfRule type="containsBlanks" dxfId="123" priority="147">
      <formula>LEN(TRIM(Q97))=0</formula>
    </cfRule>
  </conditionalFormatting>
  <conditionalFormatting sqref="D93">
    <cfRule type="containsBlanks" dxfId="122" priority="146">
      <formula>LEN(TRIM(D93))=0</formula>
    </cfRule>
  </conditionalFormatting>
  <conditionalFormatting sqref="C44:F46 I44:I46 L44:O48 Q44:Q49">
    <cfRule type="containsBlanks" dxfId="121" priority="145">
      <formula>LEN(TRIM(C44))=0</formula>
    </cfRule>
  </conditionalFormatting>
  <conditionalFormatting sqref="I47">
    <cfRule type="containsBlanks" dxfId="120" priority="144">
      <formula>LEN(TRIM(I47))=0</formula>
    </cfRule>
  </conditionalFormatting>
  <conditionalFormatting sqref="E49:E50 N49">
    <cfRule type="containsBlanks" dxfId="119" priority="143">
      <formula>LEN(TRIM(E49))=0</formula>
    </cfRule>
  </conditionalFormatting>
  <conditionalFormatting sqref="N50 Q50">
    <cfRule type="containsBlanks" dxfId="118" priority="136">
      <formula>LEN(TRIM(N50))=0</formula>
    </cfRule>
  </conditionalFormatting>
  <conditionalFormatting sqref="C52 L52">
    <cfRule type="containsBlanks" dxfId="117" priority="135">
      <formula>LEN(TRIM(C52))=0</formula>
    </cfRule>
  </conditionalFormatting>
  <conditionalFormatting sqref="C48">
    <cfRule type="containsBlanks" dxfId="116" priority="132">
      <formula>LEN(TRIM(C48))=0</formula>
    </cfRule>
  </conditionalFormatting>
  <conditionalFormatting sqref="E47">
    <cfRule type="containsBlanks" dxfId="115" priority="129">
      <formula>LEN(TRIM(E47))=0</formula>
    </cfRule>
  </conditionalFormatting>
  <conditionalFormatting sqref="M93">
    <cfRule type="containsBlanks" dxfId="114" priority="122">
      <formula>LEN(TRIM(M93))=0</formula>
    </cfRule>
  </conditionalFormatting>
  <conditionalFormatting sqref="G44">
    <cfRule type="containsBlanks" dxfId="113" priority="119">
      <formula>LEN(TRIM(G44))=0</formula>
    </cfRule>
  </conditionalFormatting>
  <conditionalFormatting sqref="G56:G68">
    <cfRule type="containsBlanks" dxfId="112" priority="118">
      <formula>LEN(TRIM(G56))=0</formula>
    </cfRule>
  </conditionalFormatting>
  <conditionalFormatting sqref="G71:G83">
    <cfRule type="containsBlanks" dxfId="111" priority="117">
      <formula>LEN(TRIM(G71))=0</formula>
    </cfRule>
  </conditionalFormatting>
  <conditionalFormatting sqref="G86:G97">
    <cfRule type="containsBlanks" dxfId="110" priority="116">
      <formula>LEN(TRIM(G86))=0</formula>
    </cfRule>
  </conditionalFormatting>
  <conditionalFormatting sqref="G101:G115">
    <cfRule type="containsBlanks" dxfId="109" priority="115">
      <formula>LEN(TRIM(G101))=0</formula>
    </cfRule>
  </conditionalFormatting>
  <conditionalFormatting sqref="G118:G133">
    <cfRule type="containsBlanks" dxfId="108" priority="114">
      <formula>LEN(TRIM(G118))=0</formula>
    </cfRule>
  </conditionalFormatting>
  <conditionalFormatting sqref="G136:G150">
    <cfRule type="containsBlanks" dxfId="107" priority="113">
      <formula>LEN(TRIM(G136))=0</formula>
    </cfRule>
  </conditionalFormatting>
  <conditionalFormatting sqref="G154:G169">
    <cfRule type="containsBlanks" dxfId="106" priority="112">
      <formula>LEN(TRIM(G154))=0</formula>
    </cfRule>
  </conditionalFormatting>
  <conditionalFormatting sqref="G172:G187">
    <cfRule type="containsBlanks" dxfId="105" priority="111">
      <formula>LEN(TRIM(G172))=0</formula>
    </cfRule>
  </conditionalFormatting>
  <conditionalFormatting sqref="G190:G206">
    <cfRule type="containsBlanks" dxfId="104" priority="110">
      <formula>LEN(TRIM(G190))=0</formula>
    </cfRule>
  </conditionalFormatting>
  <conditionalFormatting sqref="G210:G225">
    <cfRule type="containsBlanks" dxfId="103" priority="109">
      <formula>LEN(TRIM(G210))=0</formula>
    </cfRule>
  </conditionalFormatting>
  <conditionalFormatting sqref="G228:G244">
    <cfRule type="containsBlanks" dxfId="102" priority="108">
      <formula>LEN(TRIM(G228))=0</formula>
    </cfRule>
  </conditionalFormatting>
  <conditionalFormatting sqref="G247:G262">
    <cfRule type="containsBlanks" dxfId="101" priority="107">
      <formula>LEN(TRIM(G247))=0</formula>
    </cfRule>
  </conditionalFormatting>
  <conditionalFormatting sqref="G266:G282">
    <cfRule type="containsBlanks" dxfId="100" priority="106">
      <formula>LEN(TRIM(G266))=0</formula>
    </cfRule>
  </conditionalFormatting>
  <conditionalFormatting sqref="G285:G303">
    <cfRule type="containsBlanks" dxfId="99" priority="105">
      <formula>LEN(TRIM(G285))=0</formula>
    </cfRule>
  </conditionalFormatting>
  <conditionalFormatting sqref="G306:G324">
    <cfRule type="containsBlanks" dxfId="98" priority="104">
      <formula>LEN(TRIM(G306))=0</formula>
    </cfRule>
  </conditionalFormatting>
  <conditionalFormatting sqref="G327:G342">
    <cfRule type="containsBlanks" dxfId="97" priority="103">
      <formula>LEN(TRIM(G327))=0</formula>
    </cfRule>
  </conditionalFormatting>
  <conditionalFormatting sqref="G345:G363">
    <cfRule type="containsBlanks" dxfId="96" priority="102">
      <formula>LEN(TRIM(G345))=0</formula>
    </cfRule>
  </conditionalFormatting>
  <conditionalFormatting sqref="G366:G384">
    <cfRule type="containsBlanks" dxfId="95" priority="101">
      <formula>LEN(TRIM(G366))=0</formula>
    </cfRule>
  </conditionalFormatting>
  <conditionalFormatting sqref="G387:G399">
    <cfRule type="containsBlanks" dxfId="94" priority="100">
      <formula>LEN(TRIM(G387))=0</formula>
    </cfRule>
  </conditionalFormatting>
  <conditionalFormatting sqref="G402:G415">
    <cfRule type="containsBlanks" dxfId="93" priority="99">
      <formula>LEN(TRIM(G402))=0</formula>
    </cfRule>
  </conditionalFormatting>
  <conditionalFormatting sqref="G418:G431">
    <cfRule type="containsBlanks" dxfId="92" priority="98">
      <formula>LEN(TRIM(G418))=0</formula>
    </cfRule>
  </conditionalFormatting>
  <conditionalFormatting sqref="G434:G441">
    <cfRule type="containsBlanks" dxfId="91" priority="97">
      <formula>LEN(TRIM(G434))=0</formula>
    </cfRule>
  </conditionalFormatting>
  <conditionalFormatting sqref="G444:G456">
    <cfRule type="containsBlanks" dxfId="90" priority="96">
      <formula>LEN(TRIM(G444))=0</formula>
    </cfRule>
  </conditionalFormatting>
  <conditionalFormatting sqref="G459:G471">
    <cfRule type="containsBlanks" dxfId="89" priority="95">
      <formula>LEN(TRIM(G459))=0</formula>
    </cfRule>
  </conditionalFormatting>
  <conditionalFormatting sqref="G474:G478">
    <cfRule type="containsBlanks" dxfId="88" priority="94">
      <formula>LEN(TRIM(G474))=0</formula>
    </cfRule>
  </conditionalFormatting>
  <conditionalFormatting sqref="G481:G485">
    <cfRule type="containsBlanks" dxfId="87" priority="93">
      <formula>LEN(TRIM(G481))=0</formula>
    </cfRule>
  </conditionalFormatting>
  <conditionalFormatting sqref="G488:G492">
    <cfRule type="containsBlanks" dxfId="86" priority="92">
      <formula>LEN(TRIM(G488))=0</formula>
    </cfRule>
  </conditionalFormatting>
  <conditionalFormatting sqref="G495:G498">
    <cfRule type="containsBlanks" dxfId="85" priority="91">
      <formula>LEN(TRIM(G495))=0</formula>
    </cfRule>
  </conditionalFormatting>
  <conditionalFormatting sqref="G501:G505">
    <cfRule type="containsBlanks" dxfId="84" priority="90">
      <formula>LEN(TRIM(G501))=0</formula>
    </cfRule>
  </conditionalFormatting>
  <conditionalFormatting sqref="L51 C51 G51">
    <cfRule type="containsBlanks" dxfId="83" priority="89">
      <formula>LEN(TRIM(C51))=0</formula>
    </cfRule>
  </conditionalFormatting>
  <conditionalFormatting sqref="G33:G37 I37:I38 G40">
    <cfRule type="containsBlanks" dxfId="82" priority="88">
      <formula>LEN(TRIM(G33))=0</formula>
    </cfRule>
  </conditionalFormatting>
  <conditionalFormatting sqref="L32:O36 I32:I34 Q32:Q37 C32:F34">
    <cfRule type="containsBlanks" dxfId="81" priority="87">
      <formula>LEN(TRIM(C32))=0</formula>
    </cfRule>
  </conditionalFormatting>
  <conditionalFormatting sqref="I35 C35:D35 F35">
    <cfRule type="containsBlanks" dxfId="80" priority="86">
      <formula>LEN(TRIM(C35))=0</formula>
    </cfRule>
  </conditionalFormatting>
  <conditionalFormatting sqref="D38:E38 C37:F37 L37:O37">
    <cfRule type="containsBlanks" dxfId="79" priority="85">
      <formula>LEN(TRIM(C37))=0</formula>
    </cfRule>
  </conditionalFormatting>
  <conditionalFormatting sqref="L38:O38 Q38">
    <cfRule type="containsBlanks" dxfId="78" priority="84">
      <formula>LEN(TRIM(L38))=0</formula>
    </cfRule>
  </conditionalFormatting>
  <conditionalFormatting sqref="Q40 I40 C40:F40 L40:O40">
    <cfRule type="containsBlanks" dxfId="77" priority="83">
      <formula>LEN(TRIM(C40))=0</formula>
    </cfRule>
  </conditionalFormatting>
  <conditionalFormatting sqref="C38">
    <cfRule type="containsBlanks" dxfId="76" priority="82">
      <formula>LEN(TRIM(C38))=0</formula>
    </cfRule>
  </conditionalFormatting>
  <conditionalFormatting sqref="F38:G38">
    <cfRule type="containsBlanks" dxfId="75" priority="81">
      <formula>LEN(TRIM(F38))=0</formula>
    </cfRule>
  </conditionalFormatting>
  <conditionalFormatting sqref="C36">
    <cfRule type="containsBlanks" dxfId="74" priority="80">
      <formula>LEN(TRIM(C36))=0</formula>
    </cfRule>
  </conditionalFormatting>
  <conditionalFormatting sqref="D36:F36">
    <cfRule type="containsBlanks" dxfId="73" priority="79">
      <formula>LEN(TRIM(D36))=0</formula>
    </cfRule>
  </conditionalFormatting>
  <conditionalFormatting sqref="I36">
    <cfRule type="containsBlanks" dxfId="72" priority="78">
      <formula>LEN(TRIM(I36))=0</formula>
    </cfRule>
  </conditionalFormatting>
  <conditionalFormatting sqref="E35">
    <cfRule type="containsBlanks" dxfId="71" priority="77">
      <formula>LEN(TRIM(E35))=0</formula>
    </cfRule>
  </conditionalFormatting>
  <conditionalFormatting sqref="G32">
    <cfRule type="containsBlanks" dxfId="70" priority="76">
      <formula>LEN(TRIM(G32))=0</formula>
    </cfRule>
  </conditionalFormatting>
  <conditionalFormatting sqref="I39 Q39 L39:O39 C39:G39">
    <cfRule type="containsBlanks" dxfId="69" priority="75">
      <formula>LEN(TRIM(C39))=0</formula>
    </cfRule>
  </conditionalFormatting>
  <conditionalFormatting sqref="G21:G25 I25:I26 G28">
    <cfRule type="containsBlanks" dxfId="68" priority="74">
      <formula>LEN(TRIM(G21))=0</formula>
    </cfRule>
  </conditionalFormatting>
  <conditionalFormatting sqref="L20:O24 I20:I22 Q20:Q25 C20:F22">
    <cfRule type="containsBlanks" dxfId="67" priority="73">
      <formula>LEN(TRIM(C20))=0</formula>
    </cfRule>
  </conditionalFormatting>
  <conditionalFormatting sqref="I23 C23:D23 F23">
    <cfRule type="containsBlanks" dxfId="66" priority="72">
      <formula>LEN(TRIM(C23))=0</formula>
    </cfRule>
  </conditionalFormatting>
  <conditionalFormatting sqref="C25:E25 D26:E26 L25:N25">
    <cfRule type="containsBlanks" dxfId="65" priority="71">
      <formula>LEN(TRIM(C25))=0</formula>
    </cfRule>
  </conditionalFormatting>
  <conditionalFormatting sqref="L26:O26 Q26">
    <cfRule type="containsBlanks" dxfId="64" priority="70">
      <formula>LEN(TRIM(L26))=0</formula>
    </cfRule>
  </conditionalFormatting>
  <conditionalFormatting sqref="Q28 I28 C28:F28 L28:O28">
    <cfRule type="containsBlanks" dxfId="63" priority="69">
      <formula>LEN(TRIM(C28))=0</formula>
    </cfRule>
  </conditionalFormatting>
  <conditionalFormatting sqref="C26">
    <cfRule type="containsBlanks" dxfId="62" priority="68">
      <formula>LEN(TRIM(C26))=0</formula>
    </cfRule>
  </conditionalFormatting>
  <conditionalFormatting sqref="F26:G26">
    <cfRule type="containsBlanks" dxfId="61" priority="67">
      <formula>LEN(TRIM(F26))=0</formula>
    </cfRule>
  </conditionalFormatting>
  <conditionalFormatting sqref="C24">
    <cfRule type="containsBlanks" dxfId="60" priority="66">
      <formula>LEN(TRIM(C24))=0</formula>
    </cfRule>
  </conditionalFormatting>
  <conditionalFormatting sqref="D24:F24">
    <cfRule type="containsBlanks" dxfId="59" priority="65">
      <formula>LEN(TRIM(D24))=0</formula>
    </cfRule>
  </conditionalFormatting>
  <conditionalFormatting sqref="I24">
    <cfRule type="containsBlanks" dxfId="58" priority="64">
      <formula>LEN(TRIM(I24))=0</formula>
    </cfRule>
  </conditionalFormatting>
  <conditionalFormatting sqref="E23">
    <cfRule type="containsBlanks" dxfId="57" priority="63">
      <formula>LEN(TRIM(E23))=0</formula>
    </cfRule>
  </conditionalFormatting>
  <conditionalFormatting sqref="G20">
    <cfRule type="containsBlanks" dxfId="56" priority="62">
      <formula>LEN(TRIM(G20))=0</formula>
    </cfRule>
  </conditionalFormatting>
  <conditionalFormatting sqref="I27 Q27 L27:O27 C27:G27">
    <cfRule type="containsBlanks" dxfId="55" priority="61">
      <formula>LEN(TRIM(C27))=0</formula>
    </cfRule>
  </conditionalFormatting>
  <conditionalFormatting sqref="C47">
    <cfRule type="containsBlanks" dxfId="54" priority="60">
      <formula>LEN(TRIM(C47))=0</formula>
    </cfRule>
  </conditionalFormatting>
  <conditionalFormatting sqref="C49">
    <cfRule type="containsBlanks" dxfId="53" priority="59">
      <formula>LEN(TRIM(C49))=0</formula>
    </cfRule>
  </conditionalFormatting>
  <conditionalFormatting sqref="C50">
    <cfRule type="containsBlanks" dxfId="52" priority="58">
      <formula>LEN(TRIM(C50))=0</formula>
    </cfRule>
  </conditionalFormatting>
  <conditionalFormatting sqref="D47">
    <cfRule type="containsBlanks" dxfId="51" priority="57">
      <formula>LEN(TRIM(D47))=0</formula>
    </cfRule>
  </conditionalFormatting>
  <conditionalFormatting sqref="D48">
    <cfRule type="containsBlanks" dxfId="50" priority="56">
      <formula>LEN(TRIM(D48))=0</formula>
    </cfRule>
  </conditionalFormatting>
  <conditionalFormatting sqref="D49">
    <cfRule type="containsBlanks" dxfId="49" priority="55">
      <formula>LEN(TRIM(D49))=0</formula>
    </cfRule>
  </conditionalFormatting>
  <conditionalFormatting sqref="D50">
    <cfRule type="containsBlanks" dxfId="48" priority="54">
      <formula>LEN(TRIM(D50))=0</formula>
    </cfRule>
  </conditionalFormatting>
  <conditionalFormatting sqref="D51">
    <cfRule type="containsBlanks" dxfId="47" priority="53">
      <formula>LEN(TRIM(D51))=0</formula>
    </cfRule>
  </conditionalFormatting>
  <conditionalFormatting sqref="D52">
    <cfRule type="containsBlanks" dxfId="46" priority="52">
      <formula>LEN(TRIM(D52))=0</formula>
    </cfRule>
  </conditionalFormatting>
  <conditionalFormatting sqref="E52">
    <cfRule type="containsBlanks" dxfId="45" priority="51">
      <formula>LEN(TRIM(E52))=0</formula>
    </cfRule>
  </conditionalFormatting>
  <conditionalFormatting sqref="E51">
    <cfRule type="containsBlanks" dxfId="44" priority="50">
      <formula>LEN(TRIM(E51))=0</formula>
    </cfRule>
  </conditionalFormatting>
  <conditionalFormatting sqref="E48">
    <cfRule type="containsBlanks" dxfId="43" priority="49">
      <formula>LEN(TRIM(E48))=0</formula>
    </cfRule>
  </conditionalFormatting>
  <conditionalFormatting sqref="F47">
    <cfRule type="containsBlanks" dxfId="42" priority="48">
      <formula>LEN(TRIM(F47))=0</formula>
    </cfRule>
  </conditionalFormatting>
  <conditionalFormatting sqref="F48">
    <cfRule type="containsBlanks" dxfId="41" priority="47">
      <formula>LEN(TRIM(F48))=0</formula>
    </cfRule>
  </conditionalFormatting>
  <conditionalFormatting sqref="F50">
    <cfRule type="containsBlanks" dxfId="40" priority="45">
      <formula>LEN(TRIM(F50))=0</formula>
    </cfRule>
  </conditionalFormatting>
  <conditionalFormatting sqref="F51">
    <cfRule type="containsBlanks" dxfId="39" priority="44">
      <formula>LEN(TRIM(F51))=0</formula>
    </cfRule>
  </conditionalFormatting>
  <conditionalFormatting sqref="F52">
    <cfRule type="containsBlanks" dxfId="38" priority="43">
      <formula>LEN(TRIM(F52))=0</formula>
    </cfRule>
  </conditionalFormatting>
  <conditionalFormatting sqref="G50">
    <cfRule type="containsBlanks" dxfId="37" priority="42">
      <formula>LEN(TRIM(G50))=0</formula>
    </cfRule>
  </conditionalFormatting>
  <conditionalFormatting sqref="I48">
    <cfRule type="containsBlanks" dxfId="36" priority="41">
      <formula>LEN(TRIM(I48))=0</formula>
    </cfRule>
  </conditionalFormatting>
  <conditionalFormatting sqref="I51">
    <cfRule type="containsBlanks" dxfId="35" priority="40">
      <formula>LEN(TRIM(I51))=0</formula>
    </cfRule>
  </conditionalFormatting>
  <conditionalFormatting sqref="I52">
    <cfRule type="containsBlanks" dxfId="34" priority="39">
      <formula>LEN(TRIM(I52))=0</formula>
    </cfRule>
  </conditionalFormatting>
  <conditionalFormatting sqref="L50">
    <cfRule type="containsBlanks" dxfId="33" priority="38">
      <formula>LEN(TRIM(L50))=0</formula>
    </cfRule>
  </conditionalFormatting>
  <conditionalFormatting sqref="L49">
    <cfRule type="containsBlanks" dxfId="32" priority="37">
      <formula>LEN(TRIM(L49))=0</formula>
    </cfRule>
  </conditionalFormatting>
  <conditionalFormatting sqref="M49">
    <cfRule type="containsBlanks" dxfId="31" priority="36">
      <formula>LEN(TRIM(M49))=0</formula>
    </cfRule>
  </conditionalFormatting>
  <conditionalFormatting sqref="M50">
    <cfRule type="containsBlanks" dxfId="30" priority="35">
      <formula>LEN(TRIM(M50))=0</formula>
    </cfRule>
  </conditionalFormatting>
  <conditionalFormatting sqref="M51">
    <cfRule type="containsBlanks" dxfId="29" priority="34">
      <formula>LEN(TRIM(M51))=0</formula>
    </cfRule>
  </conditionalFormatting>
  <conditionalFormatting sqref="M52">
    <cfRule type="containsBlanks" dxfId="28" priority="33">
      <formula>LEN(TRIM(M52))=0</formula>
    </cfRule>
  </conditionalFormatting>
  <conditionalFormatting sqref="N52">
    <cfRule type="containsBlanks" dxfId="27" priority="32">
      <formula>LEN(TRIM(N52))=0</formula>
    </cfRule>
  </conditionalFormatting>
  <conditionalFormatting sqref="N51">
    <cfRule type="containsBlanks" dxfId="26" priority="31">
      <formula>LEN(TRIM(N51))=0</formula>
    </cfRule>
  </conditionalFormatting>
  <conditionalFormatting sqref="O50">
    <cfRule type="containsBlanks" dxfId="25" priority="29">
      <formula>LEN(TRIM(O50))=0</formula>
    </cfRule>
  </conditionalFormatting>
  <conditionalFormatting sqref="O51">
    <cfRule type="containsBlanks" dxfId="24" priority="28">
      <formula>LEN(TRIM(O51))=0</formula>
    </cfRule>
  </conditionalFormatting>
  <conditionalFormatting sqref="O52">
    <cfRule type="containsBlanks" dxfId="23" priority="27">
      <formula>LEN(TRIM(O52))=0</formula>
    </cfRule>
  </conditionalFormatting>
  <conditionalFormatting sqref="Q52">
    <cfRule type="containsBlanks" dxfId="22" priority="26">
      <formula>LEN(TRIM(Q52))=0</formula>
    </cfRule>
  </conditionalFormatting>
  <conditionalFormatting sqref="Q51">
    <cfRule type="containsBlanks" dxfId="21" priority="25">
      <formula>LEN(TRIM(Q51))=0</formula>
    </cfRule>
  </conditionalFormatting>
  <conditionalFormatting sqref="F63">
    <cfRule type="containsBlanks" dxfId="20" priority="24">
      <formula>LEN(TRIM(F63))=0</formula>
    </cfRule>
  </conditionalFormatting>
  <conditionalFormatting sqref="F93">
    <cfRule type="containsBlanks" dxfId="19" priority="23">
      <formula>LEN(TRIM(F93))=0</formula>
    </cfRule>
  </conditionalFormatting>
  <conditionalFormatting sqref="O93">
    <cfRule type="containsBlanks" dxfId="18" priority="22">
      <formula>LEN(TRIM(O93))=0</formula>
    </cfRule>
  </conditionalFormatting>
  <conditionalFormatting sqref="F25">
    <cfRule type="containsBlanks" dxfId="17" priority="21">
      <formula>LEN(TRIM(F25))=0</formula>
    </cfRule>
  </conditionalFormatting>
  <conditionalFormatting sqref="O25">
    <cfRule type="containsBlanks" dxfId="16" priority="20">
      <formula>LEN(TRIM(O25))=0</formula>
    </cfRule>
  </conditionalFormatting>
  <conditionalFormatting sqref="O49">
    <cfRule type="containsBlanks" dxfId="15" priority="19">
      <formula>LEN(TRIM(O49))=0</formula>
    </cfRule>
  </conditionalFormatting>
  <conditionalFormatting sqref="F49">
    <cfRule type="containsBlanks" dxfId="14" priority="17">
      <formula>LEN(TRIM(F49))=0</formula>
    </cfRule>
  </conditionalFormatting>
  <conditionalFormatting sqref="I13:I14 G16">
    <cfRule type="containsBlanks" dxfId="13" priority="16">
      <formula>LEN(TRIM(G13))=0</formula>
    </cfRule>
  </conditionalFormatting>
  <conditionalFormatting sqref="I11 C11:D11 F11">
    <cfRule type="containsBlanks" dxfId="12" priority="14">
      <formula>LEN(TRIM(C11))=0</formula>
    </cfRule>
  </conditionalFormatting>
  <conditionalFormatting sqref="C13:E13 D14:E14 L13:N13">
    <cfRule type="containsBlanks" dxfId="11" priority="13">
      <formula>LEN(TRIM(C13))=0</formula>
    </cfRule>
  </conditionalFormatting>
  <conditionalFormatting sqref="L14:O14 Q14">
    <cfRule type="containsBlanks" dxfId="10" priority="12">
      <formula>LEN(TRIM(L14))=0</formula>
    </cfRule>
  </conditionalFormatting>
  <conditionalFormatting sqref="Q16 I16 C16:F16 L16:O16">
    <cfRule type="containsBlanks" dxfId="9" priority="11">
      <formula>LEN(TRIM(C16))=0</formula>
    </cfRule>
  </conditionalFormatting>
  <conditionalFormatting sqref="C14">
    <cfRule type="containsBlanks" dxfId="8" priority="10">
      <formula>LEN(TRIM(C14))=0</formula>
    </cfRule>
  </conditionalFormatting>
  <conditionalFormatting sqref="F14:G14">
    <cfRule type="containsBlanks" dxfId="7" priority="9">
      <formula>LEN(TRIM(F14))=0</formula>
    </cfRule>
  </conditionalFormatting>
  <conditionalFormatting sqref="C12">
    <cfRule type="containsBlanks" dxfId="6" priority="8">
      <formula>LEN(TRIM(C12))=0</formula>
    </cfRule>
  </conditionalFormatting>
  <conditionalFormatting sqref="D12:F12">
    <cfRule type="containsBlanks" dxfId="5" priority="7">
      <formula>LEN(TRIM(D12))=0</formula>
    </cfRule>
  </conditionalFormatting>
  <conditionalFormatting sqref="I12">
    <cfRule type="containsBlanks" dxfId="4" priority="6">
      <formula>LEN(TRIM(I12))=0</formula>
    </cfRule>
  </conditionalFormatting>
  <conditionalFormatting sqref="E11">
    <cfRule type="containsBlanks" dxfId="3" priority="5">
      <formula>LEN(TRIM(E11))=0</formula>
    </cfRule>
  </conditionalFormatting>
  <conditionalFormatting sqref="I15 Q15 L15:O15 C15:G15">
    <cfRule type="containsBlanks" dxfId="2" priority="3">
      <formula>LEN(TRIM(C15))=0</formula>
    </cfRule>
  </conditionalFormatting>
  <conditionalFormatting sqref="F13">
    <cfRule type="containsBlanks" dxfId="1" priority="2">
      <formula>LEN(TRIM(F13))=0</formula>
    </cfRule>
  </conditionalFormatting>
  <conditionalFormatting sqref="O13">
    <cfRule type="containsBlanks" dxfId="0" priority="1">
      <formula>LEN(TRIM(O13))=0</formula>
    </cfRule>
  </conditionalFormatting>
  <printOptions horizontalCentered="1"/>
  <pageMargins left="0.74803149606299213" right="0.74803149606299213" top="0.47244094488188981" bottom="0.47244094488188981" header="0.31496062992125984" footer="0.31496062992125984"/>
  <pageSetup paperSize="9" scale="56" fitToHeight="0" orientation="landscape" r:id="rId1"/>
  <headerFooter alignWithMargins="0">
    <oddFooter>&amp;RPage &amp;P of &amp;N&amp;C&amp;"Calibri"&amp;11&amp;K000000&amp;"Calibri,Bold"&amp;1&amp;KFF8C00#&amp;12&amp;K0078D7OFFICIAL_x000D_&amp;1#&amp;"Calibri"&amp;12&amp;K0078D7OFFICIAL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1" manualBreakCount="11">
    <brk id="53" max="16383" man="1"/>
    <brk id="98" max="16383" man="1"/>
    <brk id="151" max="16383" man="1"/>
    <brk id="207" max="16383" man="1"/>
    <brk id="263" max="16383" man="1"/>
    <brk id="303" max="16383" man="1"/>
    <brk id="324" max="16383" man="1"/>
    <brk id="363" max="16383" man="1"/>
    <brk id="384" max="16383" man="1"/>
    <brk id="431" max="16383" man="1"/>
    <brk id="471" max="16383" man="1"/>
  </rowBreaks>
  <ignoredErrors>
    <ignoredError sqref="H303 H282 H306:H309 P306:P309 I386:J388 H418:J431 I326:J333 I310:J324 H311:H324 P386:R388 H433:J442 P433:R513 P310:R324 I390:J391 J389 I393:J396 J392 C397 E397 I398:J406 J397 P390:R396 P389 R389 P398:R403 L397:N397 P397 R397 C402 E403 P405:R411 P404 R404 C407 I408:J411 J407 C411 C412:E412 I413:J417 J412 P413:R431 L412:N412 P412 R412 H386:H417 C339 E339 I340:J358 J339 D328:E328 C334:E334 I335:J338 J334 L334:M334 P326:R344 D346:E346 E347 C359:E359 H326:H359 H360:J384 J359 P345 R345 L354:M354 P346:R358 P360:R384 L359 N359 P359 R359 C360:F384 D355:F355 C356:F358 D351:F351 C352:F354 C348:F350 D335:F335 C336:F338 C329:F333 C340:F345 D413:F413 E411:F411 D408:F408 C409:F410 D405:F405 C406:F406 E402:F402 C404:F404 C398:F401 D388:F388 C389:F396 C311:F324 C326:F327 C414:F431 C386:F387 C433:F513 L360:O384 O354 L355:O358 O334 L335:O353 L398:O411 L310:O324 L326:O333 L413:O431 L433:O442 L386:O396 H443:J513 L443:O5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1811F-90AE-4F31-8592-CA9C05B78A82}">
  <sheetPr>
    <pageSetUpPr fitToPage="1"/>
  </sheetPr>
  <dimension ref="A1:T275"/>
  <sheetViews>
    <sheetView zoomScaleNormal="100" workbookViewId="0">
      <pane xSplit="3" ySplit="9" topLeftCell="D10" activePane="bottomRight" state="frozen"/>
      <selection pane="topRight"/>
      <selection pane="bottomLeft"/>
      <selection pane="bottomRight"/>
    </sheetView>
  </sheetViews>
  <sheetFormatPr defaultColWidth="8.6328125" defaultRowHeight="12.5" x14ac:dyDescent="0.25"/>
  <cols>
    <col min="1" max="1" width="10.7265625" style="5" customWidth="1"/>
    <col min="2" max="2" width="33.81640625" style="5" customWidth="1"/>
    <col min="3" max="3" width="8.6328125" style="5" customWidth="1"/>
    <col min="4" max="10" width="10.81640625" style="17" customWidth="1"/>
    <col min="11" max="11" width="10.81640625" style="5" customWidth="1"/>
    <col min="12" max="12" width="4" style="19" customWidth="1"/>
    <col min="13" max="19" width="10.81640625" style="5" customWidth="1"/>
    <col min="20" max="20" width="4" style="5" customWidth="1"/>
    <col min="21" max="16384" width="8.6328125" style="5"/>
  </cols>
  <sheetData>
    <row r="1" spans="1:20" x14ac:dyDescent="0.25">
      <c r="S1" s="65" t="str">
        <f>'Table 1'!R1</f>
        <v>Publication date:  8 December 2020</v>
      </c>
    </row>
    <row r="2" spans="1:20" ht="18" x14ac:dyDescent="0.4">
      <c r="A2" s="128" t="s">
        <v>26</v>
      </c>
      <c r="B2" s="129"/>
      <c r="C2" s="129"/>
      <c r="D2" s="129"/>
      <c r="E2" s="129"/>
      <c r="F2" s="129"/>
      <c r="G2" s="129"/>
      <c r="H2" s="129"/>
      <c r="I2" s="129"/>
      <c r="J2" s="129"/>
      <c r="K2" s="129"/>
      <c r="L2" s="129"/>
      <c r="M2" s="129"/>
      <c r="N2" s="129"/>
      <c r="O2" s="129"/>
      <c r="P2" s="129"/>
      <c r="Q2" s="129"/>
      <c r="R2" s="129"/>
      <c r="S2" s="129"/>
    </row>
    <row r="3" spans="1:20" ht="13" x14ac:dyDescent="0.3">
      <c r="A3" s="136" t="s">
        <v>27</v>
      </c>
      <c r="B3" s="136"/>
      <c r="C3" s="136"/>
      <c r="D3" s="136"/>
      <c r="E3" s="136"/>
      <c r="F3" s="136"/>
      <c r="G3" s="136"/>
      <c r="H3" s="136"/>
      <c r="I3" s="136"/>
      <c r="J3" s="136"/>
      <c r="K3" s="136"/>
      <c r="L3" s="136"/>
      <c r="M3" s="136"/>
      <c r="N3" s="136"/>
      <c r="O3" s="136"/>
      <c r="P3" s="136"/>
      <c r="Q3" s="136"/>
      <c r="R3" s="136"/>
      <c r="S3" s="136"/>
    </row>
    <row r="4" spans="1:20" ht="8.25" customHeight="1" x14ac:dyDescent="0.25"/>
    <row r="5" spans="1:20" ht="18.75" customHeight="1" x14ac:dyDescent="0.35">
      <c r="A5" s="4" t="s">
        <v>658</v>
      </c>
    </row>
    <row r="6" spans="1:20" ht="18.75" customHeight="1" x14ac:dyDescent="0.35">
      <c r="A6" s="115" t="s">
        <v>659</v>
      </c>
      <c r="B6" s="17"/>
      <c r="C6" s="17"/>
      <c r="K6" s="17"/>
    </row>
    <row r="7" spans="1:20" ht="14.25" customHeight="1" x14ac:dyDescent="0.25">
      <c r="A7" s="19"/>
      <c r="B7" s="19"/>
      <c r="C7" s="19"/>
      <c r="D7" s="45"/>
      <c r="E7" s="45"/>
      <c r="F7" s="45"/>
      <c r="G7" s="45"/>
      <c r="H7" s="45"/>
      <c r="I7" s="45"/>
      <c r="J7" s="45"/>
      <c r="K7" s="19"/>
      <c r="M7" s="19"/>
      <c r="N7" s="19"/>
      <c r="O7" s="19"/>
      <c r="P7" s="19"/>
      <c r="Q7" s="19"/>
      <c r="R7" s="19"/>
      <c r="S7" s="19"/>
    </row>
    <row r="8" spans="1:20" ht="14.25" customHeight="1" x14ac:dyDescent="0.3">
      <c r="A8" s="19"/>
      <c r="B8" s="19"/>
      <c r="C8" s="19"/>
      <c r="D8" s="137" t="s">
        <v>156</v>
      </c>
      <c r="E8" s="138"/>
      <c r="F8" s="138"/>
      <c r="G8" s="138"/>
      <c r="H8" s="138"/>
      <c r="I8" s="139"/>
      <c r="J8" s="139"/>
      <c r="K8" s="139"/>
      <c r="L8" s="88"/>
      <c r="M8" s="137" t="s">
        <v>157</v>
      </c>
      <c r="N8" s="140"/>
      <c r="O8" s="140"/>
      <c r="P8" s="140"/>
      <c r="Q8" s="141"/>
      <c r="R8" s="141"/>
      <c r="S8" s="141"/>
    </row>
    <row r="9" spans="1:20" ht="51" customHeight="1" x14ac:dyDescent="0.3">
      <c r="A9" s="20" t="s">
        <v>158</v>
      </c>
      <c r="B9" s="20" t="s">
        <v>159</v>
      </c>
      <c r="C9" s="21" t="s">
        <v>685</v>
      </c>
      <c r="D9" s="66" t="s">
        <v>32</v>
      </c>
      <c r="E9" s="66" t="s">
        <v>33</v>
      </c>
      <c r="F9" s="66" t="s">
        <v>34</v>
      </c>
      <c r="G9" s="66" t="s">
        <v>35</v>
      </c>
      <c r="H9" s="112" t="s">
        <v>36</v>
      </c>
      <c r="I9" s="77" t="s">
        <v>37</v>
      </c>
      <c r="J9" s="50" t="s">
        <v>38</v>
      </c>
      <c r="K9" s="64" t="s">
        <v>39</v>
      </c>
      <c r="L9" s="67"/>
      <c r="M9" s="66" t="s">
        <v>32</v>
      </c>
      <c r="N9" s="66" t="s">
        <v>33</v>
      </c>
      <c r="O9" s="66" t="s">
        <v>34</v>
      </c>
      <c r="P9" s="66" t="s">
        <v>35</v>
      </c>
      <c r="Q9" s="77" t="s">
        <v>37</v>
      </c>
      <c r="R9" s="50" t="s">
        <v>38</v>
      </c>
      <c r="S9" s="64" t="s">
        <v>39</v>
      </c>
    </row>
    <row r="10" spans="1:20" ht="25.5" customHeight="1" x14ac:dyDescent="0.25">
      <c r="A10" s="69" t="s">
        <v>160</v>
      </c>
      <c r="B10" s="68"/>
      <c r="C10" s="68"/>
      <c r="D10" s="68"/>
      <c r="E10" s="68"/>
      <c r="F10" s="68"/>
      <c r="G10" s="68"/>
      <c r="H10" s="68"/>
      <c r="I10" s="68"/>
      <c r="J10" s="68"/>
      <c r="K10" s="68"/>
      <c r="L10" s="68"/>
      <c r="M10" s="68"/>
      <c r="N10" s="68"/>
      <c r="O10" s="68"/>
      <c r="P10" s="68"/>
      <c r="Q10" s="68"/>
      <c r="R10" s="68"/>
      <c r="S10" s="68"/>
    </row>
    <row r="11" spans="1:20" ht="14.25" customHeight="1" x14ac:dyDescent="0.3">
      <c r="A11" t="s">
        <v>162</v>
      </c>
      <c r="B11" s="94" t="s">
        <v>163</v>
      </c>
      <c r="C11" t="s">
        <v>687</v>
      </c>
      <c r="D11" s="22">
        <v>3</v>
      </c>
      <c r="E11" s="22">
        <v>0</v>
      </c>
      <c r="F11" s="22">
        <v>0</v>
      </c>
      <c r="G11" s="22">
        <v>0</v>
      </c>
      <c r="H11" s="22">
        <v>0</v>
      </c>
      <c r="I11" s="23">
        <f t="shared" ref="I11:I73" si="0">SUM(D11:H11)</f>
        <v>3</v>
      </c>
      <c r="J11" s="22">
        <v>0</v>
      </c>
      <c r="K11" s="23">
        <f t="shared" ref="K11:K73" si="1">SUM(I11:J11)</f>
        <v>3</v>
      </c>
      <c r="L11" s="51"/>
      <c r="M11" s="22">
        <v>3</v>
      </c>
      <c r="N11" s="22">
        <v>0</v>
      </c>
      <c r="O11" s="22">
        <v>0</v>
      </c>
      <c r="P11" s="22">
        <v>0</v>
      </c>
      <c r="Q11" s="23">
        <f t="shared" ref="Q11:Q73" si="2">SUM(M11:P11)</f>
        <v>3</v>
      </c>
      <c r="R11" s="22">
        <v>4</v>
      </c>
      <c r="S11" s="23">
        <f t="shared" ref="S11:S68" si="3">SUM(Q11:R11)</f>
        <v>7</v>
      </c>
      <c r="T11" s="25"/>
    </row>
    <row r="12" spans="1:20" ht="14.25" customHeight="1" x14ac:dyDescent="0.3">
      <c r="A12" t="s">
        <v>164</v>
      </c>
      <c r="B12" s="94" t="s">
        <v>165</v>
      </c>
      <c r="C12" t="s">
        <v>680</v>
      </c>
      <c r="D12" s="22">
        <v>23</v>
      </c>
      <c r="E12" s="22">
        <v>0</v>
      </c>
      <c r="F12" s="22">
        <v>0</v>
      </c>
      <c r="G12" s="22">
        <v>0</v>
      </c>
      <c r="H12" s="22">
        <v>0</v>
      </c>
      <c r="I12" s="23">
        <f t="shared" si="0"/>
        <v>23</v>
      </c>
      <c r="J12" s="22">
        <v>19</v>
      </c>
      <c r="K12" s="23">
        <f t="shared" si="1"/>
        <v>42</v>
      </c>
      <c r="L12" s="51"/>
      <c r="M12" s="22">
        <v>16</v>
      </c>
      <c r="N12" s="22">
        <v>0</v>
      </c>
      <c r="O12" s="22">
        <v>0</v>
      </c>
      <c r="P12" s="22">
        <v>26</v>
      </c>
      <c r="Q12" s="23">
        <f t="shared" si="2"/>
        <v>42</v>
      </c>
      <c r="R12" s="22">
        <v>2</v>
      </c>
      <c r="S12" s="23">
        <f t="shared" si="3"/>
        <v>44</v>
      </c>
      <c r="T12" s="25"/>
    </row>
    <row r="13" spans="1:20" ht="14.25" customHeight="1" x14ac:dyDescent="0.3">
      <c r="A13" t="s">
        <v>166</v>
      </c>
      <c r="B13" s="94" t="s">
        <v>167</v>
      </c>
      <c r="C13" t="s">
        <v>161</v>
      </c>
      <c r="D13" s="22">
        <v>0</v>
      </c>
      <c r="E13" s="22">
        <v>0</v>
      </c>
      <c r="F13" s="22">
        <v>0</v>
      </c>
      <c r="G13" s="22">
        <v>3</v>
      </c>
      <c r="H13" s="22">
        <v>70</v>
      </c>
      <c r="I13" s="23">
        <f t="shared" si="0"/>
        <v>73</v>
      </c>
      <c r="J13" s="22">
        <v>0</v>
      </c>
      <c r="K13" s="23">
        <f t="shared" si="1"/>
        <v>73</v>
      </c>
      <c r="L13" s="51"/>
      <c r="M13" s="22">
        <v>0</v>
      </c>
      <c r="N13" s="22">
        <v>5</v>
      </c>
      <c r="O13" s="22">
        <v>0</v>
      </c>
      <c r="P13" s="22">
        <v>32</v>
      </c>
      <c r="Q13" s="23">
        <f t="shared" si="2"/>
        <v>37</v>
      </c>
      <c r="R13" s="22">
        <v>0</v>
      </c>
      <c r="S13" s="23">
        <f t="shared" si="3"/>
        <v>37</v>
      </c>
      <c r="T13" s="25"/>
    </row>
    <row r="14" spans="1:20" ht="14.25" customHeight="1" x14ac:dyDescent="0.3">
      <c r="A14" t="s">
        <v>168</v>
      </c>
      <c r="B14" s="94" t="s">
        <v>169</v>
      </c>
      <c r="C14" t="s">
        <v>161</v>
      </c>
      <c r="D14" s="22">
        <v>60</v>
      </c>
      <c r="E14" s="22">
        <v>0</v>
      </c>
      <c r="F14" s="22">
        <v>0</v>
      </c>
      <c r="G14" s="22">
        <v>0</v>
      </c>
      <c r="H14" s="22">
        <v>43</v>
      </c>
      <c r="I14" s="23">
        <f t="shared" si="0"/>
        <v>103</v>
      </c>
      <c r="J14" s="22">
        <v>0</v>
      </c>
      <c r="K14" s="23">
        <f t="shared" si="1"/>
        <v>103</v>
      </c>
      <c r="L14" s="51"/>
      <c r="M14" s="22">
        <v>6</v>
      </c>
      <c r="N14" s="22">
        <v>0</v>
      </c>
      <c r="O14" s="22">
        <v>0</v>
      </c>
      <c r="P14" s="22">
        <v>5</v>
      </c>
      <c r="Q14" s="23">
        <f t="shared" si="2"/>
        <v>11</v>
      </c>
      <c r="R14" s="22">
        <v>0</v>
      </c>
      <c r="S14" s="23">
        <f t="shared" si="3"/>
        <v>11</v>
      </c>
      <c r="T14" s="25"/>
    </row>
    <row r="15" spans="1:20" ht="14.25" customHeight="1" x14ac:dyDescent="0.3">
      <c r="A15" t="s">
        <v>170</v>
      </c>
      <c r="B15" s="94" t="s">
        <v>171</v>
      </c>
      <c r="C15" t="s">
        <v>681</v>
      </c>
      <c r="D15" s="22">
        <v>3</v>
      </c>
      <c r="E15" s="22">
        <v>4</v>
      </c>
      <c r="F15" s="22">
        <v>0</v>
      </c>
      <c r="G15" s="22">
        <v>2</v>
      </c>
      <c r="H15" s="22">
        <v>0</v>
      </c>
      <c r="I15" s="23">
        <f t="shared" si="0"/>
        <v>9</v>
      </c>
      <c r="J15" s="22">
        <v>0</v>
      </c>
      <c r="K15" s="23">
        <f t="shared" si="1"/>
        <v>9</v>
      </c>
      <c r="L15" s="51"/>
      <c r="M15" s="22">
        <v>11</v>
      </c>
      <c r="N15" s="22">
        <v>0</v>
      </c>
      <c r="O15" s="22">
        <v>0</v>
      </c>
      <c r="P15" s="22">
        <v>0</v>
      </c>
      <c r="Q15" s="23">
        <f t="shared" si="2"/>
        <v>11</v>
      </c>
      <c r="R15" s="22">
        <v>0</v>
      </c>
      <c r="S15" s="23">
        <f t="shared" si="3"/>
        <v>11</v>
      </c>
      <c r="T15" s="25"/>
    </row>
    <row r="16" spans="1:20" ht="14.25" customHeight="1" x14ac:dyDescent="0.3">
      <c r="A16" t="s">
        <v>172</v>
      </c>
      <c r="B16" s="94" t="s">
        <v>173</v>
      </c>
      <c r="C16" t="s">
        <v>684</v>
      </c>
      <c r="D16" s="22">
        <v>5</v>
      </c>
      <c r="E16" s="22">
        <v>0</v>
      </c>
      <c r="F16" s="22">
        <v>0</v>
      </c>
      <c r="G16" s="22">
        <v>0</v>
      </c>
      <c r="H16" s="22">
        <v>20</v>
      </c>
      <c r="I16" s="23">
        <f t="shared" si="0"/>
        <v>25</v>
      </c>
      <c r="J16" s="22">
        <v>5</v>
      </c>
      <c r="K16" s="23">
        <f t="shared" si="1"/>
        <v>30</v>
      </c>
      <c r="L16" s="51"/>
      <c r="M16" s="22">
        <v>22</v>
      </c>
      <c r="N16" s="22">
        <v>0</v>
      </c>
      <c r="O16" s="22">
        <v>0</v>
      </c>
      <c r="P16" s="22">
        <v>0</v>
      </c>
      <c r="Q16" s="23">
        <f t="shared" si="2"/>
        <v>22</v>
      </c>
      <c r="R16" s="22">
        <v>1</v>
      </c>
      <c r="S16" s="23">
        <f t="shared" si="3"/>
        <v>23</v>
      </c>
      <c r="T16" s="25"/>
    </row>
    <row r="17" spans="1:20" ht="14.25" customHeight="1" x14ac:dyDescent="0.3">
      <c r="A17" t="s">
        <v>174</v>
      </c>
      <c r="B17" s="94" t="s">
        <v>175</v>
      </c>
      <c r="C17" t="s">
        <v>681</v>
      </c>
      <c r="D17" s="22">
        <v>0</v>
      </c>
      <c r="E17" s="22">
        <v>0</v>
      </c>
      <c r="F17" s="22">
        <v>0</v>
      </c>
      <c r="G17" s="22">
        <v>14</v>
      </c>
      <c r="H17" s="22">
        <v>0</v>
      </c>
      <c r="I17" s="23">
        <f t="shared" si="0"/>
        <v>14</v>
      </c>
      <c r="J17" s="22">
        <v>9</v>
      </c>
      <c r="K17" s="23">
        <f t="shared" si="1"/>
        <v>23</v>
      </c>
      <c r="L17" s="51"/>
      <c r="M17" s="22">
        <v>0</v>
      </c>
      <c r="N17" s="22">
        <v>0</v>
      </c>
      <c r="O17" s="22">
        <v>0</v>
      </c>
      <c r="P17" s="22">
        <v>24</v>
      </c>
      <c r="Q17" s="23">
        <f t="shared" si="2"/>
        <v>24</v>
      </c>
      <c r="R17" s="22">
        <v>8</v>
      </c>
      <c r="S17" s="23">
        <f t="shared" si="3"/>
        <v>32</v>
      </c>
      <c r="T17" s="25"/>
    </row>
    <row r="18" spans="1:20" ht="14.25" customHeight="1" x14ac:dyDescent="0.3">
      <c r="A18" t="s">
        <v>176</v>
      </c>
      <c r="B18" s="94" t="s">
        <v>177</v>
      </c>
      <c r="C18" t="s">
        <v>161</v>
      </c>
      <c r="D18" s="22">
        <v>37</v>
      </c>
      <c r="E18" s="22">
        <v>37</v>
      </c>
      <c r="F18" s="22">
        <v>0</v>
      </c>
      <c r="G18" s="22">
        <v>4</v>
      </c>
      <c r="H18" s="22">
        <v>0</v>
      </c>
      <c r="I18" s="23">
        <f t="shared" si="0"/>
        <v>78</v>
      </c>
      <c r="J18" s="22">
        <v>0</v>
      </c>
      <c r="K18" s="23">
        <f t="shared" si="1"/>
        <v>78</v>
      </c>
      <c r="L18" s="51"/>
      <c r="M18" s="22">
        <v>96</v>
      </c>
      <c r="N18" s="22">
        <v>31</v>
      </c>
      <c r="O18" s="22">
        <v>0</v>
      </c>
      <c r="P18" s="22">
        <v>5</v>
      </c>
      <c r="Q18" s="23">
        <f t="shared" si="2"/>
        <v>132</v>
      </c>
      <c r="R18" s="22">
        <v>0</v>
      </c>
      <c r="S18" s="23">
        <f t="shared" si="3"/>
        <v>132</v>
      </c>
      <c r="T18" s="25"/>
    </row>
    <row r="19" spans="1:20" ht="14.25" customHeight="1" x14ac:dyDescent="0.3">
      <c r="A19" t="s">
        <v>179</v>
      </c>
      <c r="B19" s="94" t="s">
        <v>180</v>
      </c>
      <c r="C19" t="s">
        <v>680</v>
      </c>
      <c r="D19" s="22">
        <v>23</v>
      </c>
      <c r="E19" s="22">
        <v>0</v>
      </c>
      <c r="F19" s="22">
        <v>0</v>
      </c>
      <c r="G19" s="22">
        <v>20</v>
      </c>
      <c r="H19" s="22">
        <v>43</v>
      </c>
      <c r="I19" s="23">
        <f t="shared" si="0"/>
        <v>86</v>
      </c>
      <c r="J19" s="22">
        <v>0</v>
      </c>
      <c r="K19" s="23">
        <f t="shared" si="1"/>
        <v>86</v>
      </c>
      <c r="L19" s="51"/>
      <c r="M19" s="22">
        <v>0</v>
      </c>
      <c r="N19" s="22">
        <v>0</v>
      </c>
      <c r="O19" s="22">
        <v>0</v>
      </c>
      <c r="P19" s="22">
        <v>6</v>
      </c>
      <c r="Q19" s="23">
        <f t="shared" si="2"/>
        <v>6</v>
      </c>
      <c r="R19" s="22">
        <v>24</v>
      </c>
      <c r="S19" s="23">
        <f t="shared" si="3"/>
        <v>30</v>
      </c>
      <c r="T19" s="25"/>
    </row>
    <row r="20" spans="1:20" ht="14.25" customHeight="1" x14ac:dyDescent="0.3">
      <c r="A20" t="s">
        <v>181</v>
      </c>
      <c r="B20" s="94" t="s">
        <v>182</v>
      </c>
      <c r="C20" t="s">
        <v>178</v>
      </c>
      <c r="D20" s="22">
        <v>1</v>
      </c>
      <c r="E20" s="22">
        <v>0</v>
      </c>
      <c r="F20" s="22">
        <v>0</v>
      </c>
      <c r="G20" s="22">
        <v>0</v>
      </c>
      <c r="H20" s="22">
        <v>16</v>
      </c>
      <c r="I20" s="23">
        <f t="shared" si="0"/>
        <v>17</v>
      </c>
      <c r="J20" s="22">
        <v>0</v>
      </c>
      <c r="K20" s="23">
        <f t="shared" si="1"/>
        <v>17</v>
      </c>
      <c r="L20" s="51"/>
      <c r="M20" s="22">
        <v>1</v>
      </c>
      <c r="N20" s="22">
        <v>0</v>
      </c>
      <c r="O20" s="22">
        <v>0</v>
      </c>
      <c r="P20" s="22">
        <v>0</v>
      </c>
      <c r="Q20" s="23">
        <f t="shared" si="2"/>
        <v>1</v>
      </c>
      <c r="R20" s="22">
        <v>0</v>
      </c>
      <c r="S20" s="23">
        <f t="shared" si="3"/>
        <v>1</v>
      </c>
      <c r="T20" s="25"/>
    </row>
    <row r="21" spans="1:20" ht="14.25" customHeight="1" x14ac:dyDescent="0.3">
      <c r="A21" t="s">
        <v>183</v>
      </c>
      <c r="B21" s="94" t="s">
        <v>184</v>
      </c>
      <c r="C21" t="s">
        <v>681</v>
      </c>
      <c r="D21" s="22">
        <v>6</v>
      </c>
      <c r="E21" s="22">
        <v>0</v>
      </c>
      <c r="F21" s="22">
        <v>0</v>
      </c>
      <c r="G21" s="22">
        <v>19</v>
      </c>
      <c r="H21" s="22">
        <v>0</v>
      </c>
      <c r="I21" s="23">
        <f t="shared" si="0"/>
        <v>25</v>
      </c>
      <c r="J21" s="22">
        <v>16</v>
      </c>
      <c r="K21" s="23">
        <f t="shared" si="1"/>
        <v>41</v>
      </c>
      <c r="L21" s="51"/>
      <c r="M21" s="22">
        <v>67</v>
      </c>
      <c r="N21" s="22">
        <v>4</v>
      </c>
      <c r="O21" s="22">
        <v>6</v>
      </c>
      <c r="P21" s="22">
        <v>56</v>
      </c>
      <c r="Q21" s="23">
        <f t="shared" si="2"/>
        <v>133</v>
      </c>
      <c r="R21" s="22">
        <v>46</v>
      </c>
      <c r="S21" s="23">
        <f t="shared" si="3"/>
        <v>179</v>
      </c>
      <c r="T21" s="25"/>
    </row>
    <row r="22" spans="1:20" ht="14.25" customHeight="1" x14ac:dyDescent="0.3">
      <c r="A22" t="s">
        <v>185</v>
      </c>
      <c r="B22" s="94" t="s">
        <v>186</v>
      </c>
      <c r="C22" t="s">
        <v>683</v>
      </c>
      <c r="D22" s="22">
        <v>9</v>
      </c>
      <c r="E22" s="22">
        <v>2</v>
      </c>
      <c r="F22" s="22">
        <v>0</v>
      </c>
      <c r="G22" s="22">
        <v>16</v>
      </c>
      <c r="H22" s="22">
        <v>0</v>
      </c>
      <c r="I22" s="23">
        <f t="shared" si="0"/>
        <v>27</v>
      </c>
      <c r="J22" s="22">
        <v>0</v>
      </c>
      <c r="K22" s="23">
        <f t="shared" si="1"/>
        <v>27</v>
      </c>
      <c r="L22" s="51"/>
      <c r="M22" s="22">
        <v>1</v>
      </c>
      <c r="N22" s="22">
        <v>3</v>
      </c>
      <c r="O22" s="22">
        <v>0</v>
      </c>
      <c r="P22" s="22">
        <v>39</v>
      </c>
      <c r="Q22" s="23">
        <f t="shared" si="2"/>
        <v>43</v>
      </c>
      <c r="R22" s="22">
        <v>31</v>
      </c>
      <c r="S22" s="23">
        <f t="shared" si="3"/>
        <v>74</v>
      </c>
      <c r="T22" s="25"/>
    </row>
    <row r="23" spans="1:20" ht="14.25" customHeight="1" x14ac:dyDescent="0.3">
      <c r="A23" t="s">
        <v>187</v>
      </c>
      <c r="B23" s="94" t="s">
        <v>188</v>
      </c>
      <c r="C23" t="s">
        <v>680</v>
      </c>
      <c r="D23" s="22">
        <v>0</v>
      </c>
      <c r="E23" s="22">
        <v>0</v>
      </c>
      <c r="F23" s="22">
        <v>0</v>
      </c>
      <c r="G23" s="22">
        <v>0</v>
      </c>
      <c r="H23" s="22">
        <v>11</v>
      </c>
      <c r="I23" s="23">
        <f t="shared" si="0"/>
        <v>11</v>
      </c>
      <c r="J23" s="22">
        <v>0</v>
      </c>
      <c r="K23" s="23">
        <f t="shared" si="1"/>
        <v>11</v>
      </c>
      <c r="L23" s="51"/>
      <c r="M23" s="22">
        <v>0</v>
      </c>
      <c r="N23" s="22">
        <v>23</v>
      </c>
      <c r="O23" s="22">
        <v>0</v>
      </c>
      <c r="P23" s="22">
        <v>23</v>
      </c>
      <c r="Q23" s="23">
        <f t="shared" si="2"/>
        <v>46</v>
      </c>
      <c r="R23" s="22">
        <v>0</v>
      </c>
      <c r="S23" s="23">
        <f t="shared" si="3"/>
        <v>46</v>
      </c>
      <c r="T23" s="25"/>
    </row>
    <row r="24" spans="1:20" ht="14.25" customHeight="1" x14ac:dyDescent="0.3">
      <c r="A24" t="s">
        <v>189</v>
      </c>
      <c r="B24" s="94" t="s">
        <v>190</v>
      </c>
      <c r="C24" t="s">
        <v>687</v>
      </c>
      <c r="D24" s="22">
        <v>0</v>
      </c>
      <c r="E24" s="22">
        <v>0</v>
      </c>
      <c r="F24" s="22">
        <v>0</v>
      </c>
      <c r="G24" s="22">
        <v>15</v>
      </c>
      <c r="H24" s="22">
        <v>0</v>
      </c>
      <c r="I24" s="23">
        <f t="shared" si="0"/>
        <v>15</v>
      </c>
      <c r="J24" s="22">
        <v>0</v>
      </c>
      <c r="K24" s="23">
        <f t="shared" si="1"/>
        <v>15</v>
      </c>
      <c r="L24" s="51"/>
      <c r="M24" s="22">
        <v>0</v>
      </c>
      <c r="N24" s="22">
        <v>0</v>
      </c>
      <c r="O24" s="22">
        <v>0</v>
      </c>
      <c r="P24" s="22">
        <v>0</v>
      </c>
      <c r="Q24" s="23">
        <f t="shared" si="2"/>
        <v>0</v>
      </c>
      <c r="R24" s="22">
        <v>53</v>
      </c>
      <c r="S24" s="23">
        <f t="shared" si="3"/>
        <v>53</v>
      </c>
      <c r="T24" s="25"/>
    </row>
    <row r="25" spans="1:20" ht="14.25" customHeight="1" x14ac:dyDescent="0.3">
      <c r="A25" t="s">
        <v>191</v>
      </c>
      <c r="B25" s="94" t="s">
        <v>192</v>
      </c>
      <c r="C25" t="s">
        <v>687</v>
      </c>
      <c r="D25" s="22">
        <v>0</v>
      </c>
      <c r="E25" s="22">
        <v>0</v>
      </c>
      <c r="F25" s="22">
        <v>0</v>
      </c>
      <c r="G25" s="22">
        <v>0</v>
      </c>
      <c r="H25" s="22">
        <v>0</v>
      </c>
      <c r="I25" s="23">
        <f t="shared" si="0"/>
        <v>0</v>
      </c>
      <c r="J25" s="22">
        <v>0</v>
      </c>
      <c r="K25" s="23">
        <f t="shared" si="1"/>
        <v>0</v>
      </c>
      <c r="L25" s="51"/>
      <c r="M25" s="22">
        <v>17</v>
      </c>
      <c r="N25" s="22">
        <v>0</v>
      </c>
      <c r="O25" s="22">
        <v>0</v>
      </c>
      <c r="P25" s="22">
        <v>0</v>
      </c>
      <c r="Q25" s="23">
        <f t="shared" si="2"/>
        <v>17</v>
      </c>
      <c r="R25" s="22">
        <v>0</v>
      </c>
      <c r="S25" s="23">
        <f t="shared" si="3"/>
        <v>17</v>
      </c>
      <c r="T25" s="25"/>
    </row>
    <row r="26" spans="1:20" ht="14.25" customHeight="1" x14ac:dyDescent="0.3">
      <c r="A26" t="s">
        <v>193</v>
      </c>
      <c r="B26" s="94" t="s">
        <v>194</v>
      </c>
      <c r="C26" t="s">
        <v>680</v>
      </c>
      <c r="D26" s="22">
        <v>0</v>
      </c>
      <c r="E26" s="22">
        <v>0</v>
      </c>
      <c r="F26" s="22">
        <v>0</v>
      </c>
      <c r="G26" s="22">
        <v>0</v>
      </c>
      <c r="H26" s="22">
        <v>0</v>
      </c>
      <c r="I26" s="23">
        <f t="shared" si="0"/>
        <v>0</v>
      </c>
      <c r="J26" s="22">
        <v>0</v>
      </c>
      <c r="K26" s="23">
        <f t="shared" si="1"/>
        <v>0</v>
      </c>
      <c r="L26" s="51"/>
      <c r="M26" s="22">
        <v>0</v>
      </c>
      <c r="N26" s="22">
        <v>0</v>
      </c>
      <c r="O26" s="22">
        <v>0</v>
      </c>
      <c r="P26" s="22">
        <v>5</v>
      </c>
      <c r="Q26" s="23">
        <f t="shared" si="2"/>
        <v>5</v>
      </c>
      <c r="R26" s="22">
        <v>30</v>
      </c>
      <c r="S26" s="23">
        <f t="shared" si="3"/>
        <v>35</v>
      </c>
      <c r="T26" s="25"/>
    </row>
    <row r="27" spans="1:20" ht="14.25" customHeight="1" x14ac:dyDescent="0.3">
      <c r="A27" t="s">
        <v>195</v>
      </c>
      <c r="B27" s="94" t="s">
        <v>196</v>
      </c>
      <c r="C27" t="s">
        <v>687</v>
      </c>
      <c r="D27" s="22">
        <v>28</v>
      </c>
      <c r="E27" s="22">
        <v>0</v>
      </c>
      <c r="F27" s="22">
        <v>0</v>
      </c>
      <c r="G27" s="22">
        <v>35</v>
      </c>
      <c r="H27" s="22">
        <v>0</v>
      </c>
      <c r="I27" s="23">
        <f t="shared" si="0"/>
        <v>63</v>
      </c>
      <c r="J27" s="22">
        <v>32</v>
      </c>
      <c r="K27" s="23">
        <f t="shared" si="1"/>
        <v>95</v>
      </c>
      <c r="L27" s="51"/>
      <c r="M27" s="22">
        <v>13</v>
      </c>
      <c r="N27" s="22">
        <v>0</v>
      </c>
      <c r="O27" s="22">
        <v>0</v>
      </c>
      <c r="P27" s="22">
        <v>14</v>
      </c>
      <c r="Q27" s="23">
        <f t="shared" si="2"/>
        <v>27</v>
      </c>
      <c r="R27" s="22">
        <v>0</v>
      </c>
      <c r="S27" s="23">
        <f t="shared" si="3"/>
        <v>27</v>
      </c>
      <c r="T27" s="25"/>
    </row>
    <row r="28" spans="1:20" ht="14.25" customHeight="1" x14ac:dyDescent="0.3">
      <c r="A28" t="s">
        <v>197</v>
      </c>
      <c r="B28" s="94" t="s">
        <v>198</v>
      </c>
      <c r="C28" t="s">
        <v>680</v>
      </c>
      <c r="D28" s="22">
        <v>0</v>
      </c>
      <c r="E28" s="22">
        <v>41</v>
      </c>
      <c r="F28" s="22">
        <v>0</v>
      </c>
      <c r="G28" s="22">
        <v>0</v>
      </c>
      <c r="H28" s="22">
        <v>0</v>
      </c>
      <c r="I28" s="23">
        <f t="shared" si="0"/>
        <v>41</v>
      </c>
      <c r="J28" s="22">
        <v>0</v>
      </c>
      <c r="K28" s="23">
        <f t="shared" si="1"/>
        <v>41</v>
      </c>
      <c r="L28" s="51"/>
      <c r="M28" s="22">
        <v>0</v>
      </c>
      <c r="N28" s="22">
        <v>0</v>
      </c>
      <c r="O28" s="22">
        <v>0</v>
      </c>
      <c r="P28" s="22">
        <v>0</v>
      </c>
      <c r="Q28" s="23">
        <f t="shared" si="2"/>
        <v>0</v>
      </c>
      <c r="R28" s="22">
        <v>9</v>
      </c>
      <c r="S28" s="23">
        <f t="shared" si="3"/>
        <v>9</v>
      </c>
      <c r="T28" s="25"/>
    </row>
    <row r="29" spans="1:20" ht="14.25" customHeight="1" x14ac:dyDescent="0.3">
      <c r="A29" t="s">
        <v>199</v>
      </c>
      <c r="B29" s="94" t="s">
        <v>200</v>
      </c>
      <c r="C29" t="s">
        <v>178</v>
      </c>
      <c r="D29" s="22">
        <v>0</v>
      </c>
      <c r="E29" s="22">
        <v>0</v>
      </c>
      <c r="F29" s="22">
        <v>0</v>
      </c>
      <c r="G29" s="22">
        <v>1</v>
      </c>
      <c r="H29" s="22">
        <v>0</v>
      </c>
      <c r="I29" s="23">
        <f t="shared" si="0"/>
        <v>1</v>
      </c>
      <c r="J29" s="22">
        <v>0</v>
      </c>
      <c r="K29" s="23">
        <f t="shared" si="1"/>
        <v>1</v>
      </c>
      <c r="L29" s="51"/>
      <c r="M29" s="22">
        <v>0</v>
      </c>
      <c r="N29" s="22">
        <v>19</v>
      </c>
      <c r="O29" s="22">
        <v>0</v>
      </c>
      <c r="P29" s="22">
        <v>1</v>
      </c>
      <c r="Q29" s="23">
        <f t="shared" si="2"/>
        <v>20</v>
      </c>
      <c r="R29" s="22">
        <v>0</v>
      </c>
      <c r="S29" s="23">
        <f t="shared" si="3"/>
        <v>20</v>
      </c>
      <c r="T29" s="25"/>
    </row>
    <row r="30" spans="1:20" ht="14.25" customHeight="1" x14ac:dyDescent="0.3">
      <c r="A30" t="s">
        <v>201</v>
      </c>
      <c r="B30" s="94" t="s">
        <v>202</v>
      </c>
      <c r="C30" t="s">
        <v>161</v>
      </c>
      <c r="D30" s="22">
        <v>0</v>
      </c>
      <c r="E30" s="22">
        <v>0</v>
      </c>
      <c r="F30" s="22">
        <v>0</v>
      </c>
      <c r="G30" s="22">
        <v>57</v>
      </c>
      <c r="H30" s="22">
        <v>0</v>
      </c>
      <c r="I30" s="23">
        <f t="shared" si="0"/>
        <v>57</v>
      </c>
      <c r="J30" s="22">
        <v>0</v>
      </c>
      <c r="K30" s="23">
        <f t="shared" si="1"/>
        <v>57</v>
      </c>
      <c r="L30" s="51"/>
      <c r="M30" s="22">
        <v>23</v>
      </c>
      <c r="N30" s="22">
        <v>0</v>
      </c>
      <c r="O30" s="22">
        <v>0</v>
      </c>
      <c r="P30" s="22">
        <v>60</v>
      </c>
      <c r="Q30" s="23">
        <f t="shared" si="2"/>
        <v>83</v>
      </c>
      <c r="R30" s="22">
        <v>0</v>
      </c>
      <c r="S30" s="23">
        <f t="shared" si="3"/>
        <v>83</v>
      </c>
      <c r="T30" s="25"/>
    </row>
    <row r="31" spans="1:20" ht="14.25" customHeight="1" x14ac:dyDescent="0.3">
      <c r="A31" t="s">
        <v>203</v>
      </c>
      <c r="B31" s="94" t="s">
        <v>204</v>
      </c>
      <c r="C31" t="s">
        <v>684</v>
      </c>
      <c r="D31" s="22">
        <v>0</v>
      </c>
      <c r="E31" s="22">
        <v>0</v>
      </c>
      <c r="F31" s="22">
        <v>0</v>
      </c>
      <c r="G31" s="22">
        <v>0</v>
      </c>
      <c r="H31" s="22">
        <v>0</v>
      </c>
      <c r="I31" s="23">
        <f t="shared" si="0"/>
        <v>0</v>
      </c>
      <c r="J31" s="22">
        <v>0</v>
      </c>
      <c r="K31" s="23">
        <f t="shared" si="1"/>
        <v>0</v>
      </c>
      <c r="L31" s="51"/>
      <c r="M31" s="22">
        <v>14</v>
      </c>
      <c r="N31" s="22">
        <v>0</v>
      </c>
      <c r="O31" s="22">
        <v>0</v>
      </c>
      <c r="P31" s="22">
        <v>0</v>
      </c>
      <c r="Q31" s="23">
        <f t="shared" si="2"/>
        <v>14</v>
      </c>
      <c r="R31" s="22">
        <v>3</v>
      </c>
      <c r="S31" s="23">
        <f t="shared" si="3"/>
        <v>17</v>
      </c>
      <c r="T31" s="25"/>
    </row>
    <row r="32" spans="1:20" ht="14.25" customHeight="1" x14ac:dyDescent="0.3">
      <c r="A32" t="s">
        <v>205</v>
      </c>
      <c r="B32" s="94" t="s">
        <v>206</v>
      </c>
      <c r="C32" t="s">
        <v>681</v>
      </c>
      <c r="D32" s="22">
        <v>0</v>
      </c>
      <c r="E32" s="22">
        <v>0</v>
      </c>
      <c r="F32" s="22">
        <v>0</v>
      </c>
      <c r="G32" s="22">
        <v>11</v>
      </c>
      <c r="H32" s="22">
        <v>0</v>
      </c>
      <c r="I32" s="23">
        <f t="shared" si="0"/>
        <v>11</v>
      </c>
      <c r="J32" s="22">
        <v>0</v>
      </c>
      <c r="K32" s="23">
        <f t="shared" si="1"/>
        <v>11</v>
      </c>
      <c r="L32" s="51"/>
      <c r="M32" s="22">
        <v>0</v>
      </c>
      <c r="N32" s="22">
        <v>0</v>
      </c>
      <c r="O32" s="22">
        <v>0</v>
      </c>
      <c r="P32" s="22">
        <v>20</v>
      </c>
      <c r="Q32" s="23">
        <f t="shared" si="2"/>
        <v>20</v>
      </c>
      <c r="R32" s="22">
        <v>0</v>
      </c>
      <c r="S32" s="23">
        <f t="shared" si="3"/>
        <v>20</v>
      </c>
      <c r="T32" s="25"/>
    </row>
    <row r="33" spans="1:20" ht="14.25" customHeight="1" x14ac:dyDescent="0.3">
      <c r="A33" t="s">
        <v>207</v>
      </c>
      <c r="B33" s="94" t="s">
        <v>208</v>
      </c>
      <c r="C33" t="s">
        <v>681</v>
      </c>
      <c r="D33" s="22">
        <v>0</v>
      </c>
      <c r="E33" s="22">
        <v>0</v>
      </c>
      <c r="F33" s="22">
        <v>0</v>
      </c>
      <c r="G33" s="22">
        <v>9</v>
      </c>
      <c r="H33" s="22">
        <v>0</v>
      </c>
      <c r="I33" s="23">
        <f t="shared" si="0"/>
        <v>9</v>
      </c>
      <c r="J33" s="22">
        <v>0</v>
      </c>
      <c r="K33" s="23">
        <f t="shared" si="1"/>
        <v>9</v>
      </c>
      <c r="L33" s="51"/>
      <c r="M33" s="22">
        <v>0</v>
      </c>
      <c r="N33" s="22">
        <v>0</v>
      </c>
      <c r="O33" s="22">
        <v>0</v>
      </c>
      <c r="P33" s="22">
        <v>9</v>
      </c>
      <c r="Q33" s="23">
        <f t="shared" si="2"/>
        <v>9</v>
      </c>
      <c r="R33" s="22">
        <v>0</v>
      </c>
      <c r="S33" s="23">
        <f t="shared" si="3"/>
        <v>9</v>
      </c>
      <c r="T33" s="25"/>
    </row>
    <row r="34" spans="1:20" ht="14.25" customHeight="1" x14ac:dyDescent="0.3">
      <c r="A34" t="s">
        <v>209</v>
      </c>
      <c r="B34" s="94" t="s">
        <v>210</v>
      </c>
      <c r="C34" t="s">
        <v>161</v>
      </c>
      <c r="D34" s="22">
        <v>18</v>
      </c>
      <c r="E34" s="22">
        <v>0</v>
      </c>
      <c r="F34" s="22">
        <v>0</v>
      </c>
      <c r="G34" s="22">
        <v>0</v>
      </c>
      <c r="H34" s="22">
        <v>77</v>
      </c>
      <c r="I34" s="23">
        <f t="shared" si="0"/>
        <v>95</v>
      </c>
      <c r="J34" s="22">
        <v>0</v>
      </c>
      <c r="K34" s="23">
        <f t="shared" si="1"/>
        <v>95</v>
      </c>
      <c r="L34" s="51"/>
      <c r="M34" s="22">
        <v>0</v>
      </c>
      <c r="N34" s="22">
        <v>0</v>
      </c>
      <c r="O34" s="22">
        <v>0</v>
      </c>
      <c r="P34" s="22">
        <v>0</v>
      </c>
      <c r="Q34" s="23">
        <f t="shared" si="2"/>
        <v>0</v>
      </c>
      <c r="R34" s="22">
        <v>0</v>
      </c>
      <c r="S34" s="23">
        <f t="shared" si="3"/>
        <v>0</v>
      </c>
      <c r="T34" s="25"/>
    </row>
    <row r="35" spans="1:20" ht="14.25" customHeight="1" x14ac:dyDescent="0.3">
      <c r="A35" t="s">
        <v>211</v>
      </c>
      <c r="B35" s="94" t="s">
        <v>212</v>
      </c>
      <c r="C35" t="s">
        <v>178</v>
      </c>
      <c r="D35" s="22">
        <v>0</v>
      </c>
      <c r="E35" s="22">
        <v>0</v>
      </c>
      <c r="F35" s="22">
        <v>0</v>
      </c>
      <c r="G35" s="22">
        <v>8</v>
      </c>
      <c r="H35" s="22">
        <v>10</v>
      </c>
      <c r="I35" s="23">
        <f t="shared" si="0"/>
        <v>18</v>
      </c>
      <c r="J35" s="22">
        <v>28</v>
      </c>
      <c r="K35" s="23">
        <f t="shared" si="1"/>
        <v>46</v>
      </c>
      <c r="L35" s="51"/>
      <c r="M35" s="22">
        <v>16</v>
      </c>
      <c r="N35" s="22">
        <v>52</v>
      </c>
      <c r="O35" s="22">
        <v>0</v>
      </c>
      <c r="P35" s="22">
        <v>10</v>
      </c>
      <c r="Q35" s="23">
        <f t="shared" si="2"/>
        <v>78</v>
      </c>
      <c r="R35" s="22">
        <v>16</v>
      </c>
      <c r="S35" s="23">
        <f t="shared" si="3"/>
        <v>94</v>
      </c>
      <c r="T35" s="25"/>
    </row>
    <row r="36" spans="1:20" ht="14.25" customHeight="1" x14ac:dyDescent="0.3">
      <c r="A36" t="s">
        <v>213</v>
      </c>
      <c r="B36" s="94" t="s">
        <v>214</v>
      </c>
      <c r="C36" t="s">
        <v>681</v>
      </c>
      <c r="D36" s="22">
        <v>0</v>
      </c>
      <c r="E36" s="22">
        <v>0</v>
      </c>
      <c r="F36" s="22">
        <v>0</v>
      </c>
      <c r="G36" s="22">
        <v>5</v>
      </c>
      <c r="H36" s="22">
        <v>0</v>
      </c>
      <c r="I36" s="23">
        <f t="shared" si="0"/>
        <v>5</v>
      </c>
      <c r="J36" s="22">
        <v>0</v>
      </c>
      <c r="K36" s="23">
        <f t="shared" si="1"/>
        <v>5</v>
      </c>
      <c r="L36" s="51"/>
      <c r="M36" s="22">
        <v>0</v>
      </c>
      <c r="N36" s="22">
        <v>0</v>
      </c>
      <c r="O36" s="22">
        <v>0</v>
      </c>
      <c r="P36" s="22">
        <v>5</v>
      </c>
      <c r="Q36" s="23">
        <f t="shared" si="2"/>
        <v>5</v>
      </c>
      <c r="R36" s="22">
        <v>0</v>
      </c>
      <c r="S36" s="23">
        <f t="shared" si="3"/>
        <v>5</v>
      </c>
      <c r="T36" s="25"/>
    </row>
    <row r="37" spans="1:20" ht="14.25" customHeight="1" x14ac:dyDescent="0.3">
      <c r="A37" t="s">
        <v>215</v>
      </c>
      <c r="B37" s="94" t="s">
        <v>216</v>
      </c>
      <c r="C37" t="s">
        <v>683</v>
      </c>
      <c r="D37" s="22">
        <v>12</v>
      </c>
      <c r="E37" s="22">
        <v>0</v>
      </c>
      <c r="F37" s="22">
        <v>0</v>
      </c>
      <c r="G37" s="22">
        <v>0</v>
      </c>
      <c r="H37" s="22">
        <v>0</v>
      </c>
      <c r="I37" s="23">
        <f t="shared" si="0"/>
        <v>12</v>
      </c>
      <c r="J37" s="22">
        <v>0</v>
      </c>
      <c r="K37" s="23">
        <f t="shared" si="1"/>
        <v>12</v>
      </c>
      <c r="L37" s="51"/>
      <c r="M37" s="22">
        <v>12</v>
      </c>
      <c r="N37" s="22">
        <v>0</v>
      </c>
      <c r="O37" s="22">
        <v>0</v>
      </c>
      <c r="P37" s="22">
        <v>0</v>
      </c>
      <c r="Q37" s="23">
        <f t="shared" si="2"/>
        <v>12</v>
      </c>
      <c r="R37" s="22">
        <v>0</v>
      </c>
      <c r="S37" s="23">
        <f t="shared" si="3"/>
        <v>12</v>
      </c>
      <c r="T37" s="25"/>
    </row>
    <row r="38" spans="1:20" ht="14.25" customHeight="1" x14ac:dyDescent="0.3">
      <c r="A38" t="s">
        <v>217</v>
      </c>
      <c r="B38" s="94" t="s">
        <v>218</v>
      </c>
      <c r="C38" t="s">
        <v>681</v>
      </c>
      <c r="D38" s="22">
        <v>24</v>
      </c>
      <c r="E38" s="22">
        <v>0</v>
      </c>
      <c r="F38" s="22">
        <v>0</v>
      </c>
      <c r="G38" s="22">
        <v>0</v>
      </c>
      <c r="H38" s="22">
        <v>0</v>
      </c>
      <c r="I38" s="23">
        <f t="shared" si="0"/>
        <v>24</v>
      </c>
      <c r="J38" s="22">
        <v>0</v>
      </c>
      <c r="K38" s="23">
        <f t="shared" si="1"/>
        <v>24</v>
      </c>
      <c r="L38" s="51"/>
      <c r="M38" s="22">
        <v>0</v>
      </c>
      <c r="N38" s="22">
        <v>0</v>
      </c>
      <c r="O38" s="22">
        <v>0</v>
      </c>
      <c r="P38" s="22">
        <v>0</v>
      </c>
      <c r="Q38" s="23">
        <f t="shared" si="2"/>
        <v>0</v>
      </c>
      <c r="R38" s="22">
        <v>0</v>
      </c>
      <c r="S38" s="23">
        <f t="shared" si="3"/>
        <v>0</v>
      </c>
      <c r="T38" s="25"/>
    </row>
    <row r="39" spans="1:20" ht="14.25" customHeight="1" x14ac:dyDescent="0.3">
      <c r="A39" t="s">
        <v>219</v>
      </c>
      <c r="B39" s="94" t="s">
        <v>220</v>
      </c>
      <c r="C39" t="s">
        <v>680</v>
      </c>
      <c r="D39" s="22">
        <v>0</v>
      </c>
      <c r="E39" s="22">
        <v>0</v>
      </c>
      <c r="F39" s="22">
        <v>0</v>
      </c>
      <c r="G39" s="22">
        <v>4</v>
      </c>
      <c r="H39" s="22">
        <v>0</v>
      </c>
      <c r="I39" s="23">
        <f t="shared" si="0"/>
        <v>4</v>
      </c>
      <c r="J39" s="22">
        <v>0</v>
      </c>
      <c r="K39" s="23">
        <f t="shared" si="1"/>
        <v>4</v>
      </c>
      <c r="L39" s="51"/>
      <c r="M39" s="22">
        <v>6</v>
      </c>
      <c r="N39" s="22">
        <v>0</v>
      </c>
      <c r="O39" s="22">
        <v>0</v>
      </c>
      <c r="P39" s="22">
        <v>15</v>
      </c>
      <c r="Q39" s="23">
        <f t="shared" si="2"/>
        <v>21</v>
      </c>
      <c r="R39" s="22">
        <v>0</v>
      </c>
      <c r="S39" s="23">
        <f t="shared" si="3"/>
        <v>21</v>
      </c>
      <c r="T39" s="25"/>
    </row>
    <row r="40" spans="1:20" ht="14.25" customHeight="1" x14ac:dyDescent="0.3">
      <c r="A40" t="s">
        <v>664</v>
      </c>
      <c r="B40" t="s">
        <v>665</v>
      </c>
      <c r="C40" t="s">
        <v>161</v>
      </c>
      <c r="D40" s="22">
        <v>27</v>
      </c>
      <c r="E40" s="22">
        <v>0</v>
      </c>
      <c r="F40" s="22">
        <v>0</v>
      </c>
      <c r="G40" s="22">
        <v>21</v>
      </c>
      <c r="H40" s="22">
        <v>0</v>
      </c>
      <c r="I40" s="23">
        <f t="shared" si="0"/>
        <v>48</v>
      </c>
      <c r="J40" s="22">
        <v>58</v>
      </c>
      <c r="K40" s="23">
        <f t="shared" si="1"/>
        <v>106</v>
      </c>
      <c r="L40" s="51"/>
      <c r="M40" s="22">
        <v>125</v>
      </c>
      <c r="N40" s="22">
        <v>0</v>
      </c>
      <c r="O40" s="22">
        <v>0</v>
      </c>
      <c r="P40" s="22">
        <v>58</v>
      </c>
      <c r="Q40" s="23">
        <f t="shared" si="2"/>
        <v>183</v>
      </c>
      <c r="R40" s="22">
        <v>4</v>
      </c>
      <c r="S40" s="23">
        <f t="shared" si="3"/>
        <v>187</v>
      </c>
      <c r="T40" s="25"/>
    </row>
    <row r="41" spans="1:20" ht="14.25" customHeight="1" x14ac:dyDescent="0.3">
      <c r="A41" t="s">
        <v>221</v>
      </c>
      <c r="B41" s="94" t="s">
        <v>222</v>
      </c>
      <c r="C41" t="s">
        <v>687</v>
      </c>
      <c r="D41" s="22">
        <v>23</v>
      </c>
      <c r="E41" s="22">
        <v>0</v>
      </c>
      <c r="F41" s="22">
        <v>0</v>
      </c>
      <c r="G41" s="22">
        <v>0</v>
      </c>
      <c r="H41" s="22">
        <v>0</v>
      </c>
      <c r="I41" s="23">
        <f t="shared" si="0"/>
        <v>23</v>
      </c>
      <c r="J41" s="22">
        <v>15</v>
      </c>
      <c r="K41" s="23">
        <f t="shared" si="1"/>
        <v>38</v>
      </c>
      <c r="L41" s="51"/>
      <c r="M41" s="22">
        <v>15</v>
      </c>
      <c r="N41" s="22">
        <v>0</v>
      </c>
      <c r="O41" s="22">
        <v>0</v>
      </c>
      <c r="P41" s="22">
        <v>0</v>
      </c>
      <c r="Q41" s="23">
        <f t="shared" si="2"/>
        <v>15</v>
      </c>
      <c r="R41" s="22">
        <v>0</v>
      </c>
      <c r="S41" s="23">
        <f t="shared" si="3"/>
        <v>15</v>
      </c>
      <c r="T41" s="25"/>
    </row>
    <row r="42" spans="1:20" ht="14.25" customHeight="1" x14ac:dyDescent="0.3">
      <c r="A42" t="s">
        <v>223</v>
      </c>
      <c r="B42" s="94" t="s">
        <v>224</v>
      </c>
      <c r="C42" t="s">
        <v>687</v>
      </c>
      <c r="D42" s="22">
        <v>31</v>
      </c>
      <c r="E42" s="22">
        <v>0</v>
      </c>
      <c r="F42" s="22">
        <v>0</v>
      </c>
      <c r="G42" s="22">
        <v>0</v>
      </c>
      <c r="H42" s="22">
        <v>0</v>
      </c>
      <c r="I42" s="23">
        <f t="shared" si="0"/>
        <v>31</v>
      </c>
      <c r="J42" s="22">
        <v>0</v>
      </c>
      <c r="K42" s="23">
        <f t="shared" si="1"/>
        <v>31</v>
      </c>
      <c r="L42" s="51"/>
      <c r="M42" s="22">
        <v>11</v>
      </c>
      <c r="N42" s="22">
        <v>0</v>
      </c>
      <c r="O42" s="22">
        <v>0</v>
      </c>
      <c r="P42" s="22">
        <v>15</v>
      </c>
      <c r="Q42" s="23">
        <f t="shared" si="2"/>
        <v>26</v>
      </c>
      <c r="R42" s="22">
        <v>0</v>
      </c>
      <c r="S42" s="23">
        <f t="shared" si="3"/>
        <v>26</v>
      </c>
      <c r="T42" s="25"/>
    </row>
    <row r="43" spans="1:20" ht="14.25" customHeight="1" x14ac:dyDescent="0.3">
      <c r="A43" t="s">
        <v>225</v>
      </c>
      <c r="B43" s="94" t="s">
        <v>226</v>
      </c>
      <c r="C43" t="s">
        <v>684</v>
      </c>
      <c r="D43" s="22">
        <v>0</v>
      </c>
      <c r="E43" s="22">
        <v>0</v>
      </c>
      <c r="F43" s="22">
        <v>0</v>
      </c>
      <c r="G43" s="22">
        <v>0</v>
      </c>
      <c r="H43" s="22">
        <v>0</v>
      </c>
      <c r="I43" s="23">
        <f t="shared" si="0"/>
        <v>0</v>
      </c>
      <c r="J43" s="22">
        <v>5</v>
      </c>
      <c r="K43" s="23">
        <f t="shared" si="1"/>
        <v>5</v>
      </c>
      <c r="L43" s="51"/>
      <c r="M43" s="22">
        <v>0</v>
      </c>
      <c r="N43" s="22">
        <v>0</v>
      </c>
      <c r="O43" s="22">
        <v>0</v>
      </c>
      <c r="P43" s="22">
        <v>0</v>
      </c>
      <c r="Q43" s="23">
        <f t="shared" si="2"/>
        <v>0</v>
      </c>
      <c r="R43" s="22">
        <v>0</v>
      </c>
      <c r="S43" s="23">
        <f t="shared" si="3"/>
        <v>0</v>
      </c>
      <c r="T43" s="25"/>
    </row>
    <row r="44" spans="1:20" ht="14.25" customHeight="1" x14ac:dyDescent="0.3">
      <c r="A44" t="s">
        <v>227</v>
      </c>
      <c r="B44" s="94" t="s">
        <v>228</v>
      </c>
      <c r="C44" t="s">
        <v>683</v>
      </c>
      <c r="D44" s="22">
        <v>18</v>
      </c>
      <c r="E44" s="22">
        <v>0</v>
      </c>
      <c r="F44" s="22">
        <v>0</v>
      </c>
      <c r="G44" s="22">
        <v>1</v>
      </c>
      <c r="H44" s="22">
        <v>0</v>
      </c>
      <c r="I44" s="23">
        <f t="shared" si="0"/>
        <v>19</v>
      </c>
      <c r="J44" s="22">
        <v>0</v>
      </c>
      <c r="K44" s="23">
        <f t="shared" si="1"/>
        <v>19</v>
      </c>
      <c r="L44" s="51"/>
      <c r="M44" s="22">
        <v>0</v>
      </c>
      <c r="N44" s="22">
        <v>0</v>
      </c>
      <c r="O44" s="22">
        <v>0</v>
      </c>
      <c r="P44" s="22">
        <v>1</v>
      </c>
      <c r="Q44" s="23">
        <f t="shared" si="2"/>
        <v>1</v>
      </c>
      <c r="R44" s="22">
        <v>5</v>
      </c>
      <c r="S44" s="23">
        <f t="shared" si="3"/>
        <v>6</v>
      </c>
      <c r="T44" s="25"/>
    </row>
    <row r="45" spans="1:20" ht="14.25" customHeight="1" x14ac:dyDescent="0.3">
      <c r="A45" t="s">
        <v>229</v>
      </c>
      <c r="B45" s="94" t="s">
        <v>230</v>
      </c>
      <c r="C45" t="s">
        <v>161</v>
      </c>
      <c r="D45" s="22">
        <v>0</v>
      </c>
      <c r="E45" s="22">
        <v>0</v>
      </c>
      <c r="F45" s="22">
        <v>0</v>
      </c>
      <c r="G45" s="22">
        <v>2</v>
      </c>
      <c r="H45" s="22">
        <v>0</v>
      </c>
      <c r="I45" s="23">
        <f t="shared" si="0"/>
        <v>2</v>
      </c>
      <c r="J45" s="22">
        <v>0</v>
      </c>
      <c r="K45" s="23">
        <f t="shared" si="1"/>
        <v>2</v>
      </c>
      <c r="L45" s="51"/>
      <c r="M45" s="22">
        <v>21</v>
      </c>
      <c r="N45" s="22">
        <v>0</v>
      </c>
      <c r="O45" s="22">
        <v>0</v>
      </c>
      <c r="P45" s="22">
        <v>17</v>
      </c>
      <c r="Q45" s="23">
        <f t="shared" si="2"/>
        <v>38</v>
      </c>
      <c r="R45" s="22">
        <v>0</v>
      </c>
      <c r="S45" s="23">
        <f t="shared" si="3"/>
        <v>38</v>
      </c>
      <c r="T45" s="25"/>
    </row>
    <row r="46" spans="1:20" ht="14.25" customHeight="1" x14ac:dyDescent="0.3">
      <c r="A46" t="s">
        <v>231</v>
      </c>
      <c r="B46" s="94" t="s">
        <v>232</v>
      </c>
      <c r="C46" t="s">
        <v>687</v>
      </c>
      <c r="D46" s="22">
        <v>0</v>
      </c>
      <c r="E46" s="22">
        <v>0</v>
      </c>
      <c r="F46" s="22">
        <v>0</v>
      </c>
      <c r="G46" s="22">
        <v>0</v>
      </c>
      <c r="H46" s="22">
        <v>0</v>
      </c>
      <c r="I46" s="23">
        <f t="shared" si="0"/>
        <v>0</v>
      </c>
      <c r="J46" s="22">
        <v>0</v>
      </c>
      <c r="K46" s="23">
        <f t="shared" si="1"/>
        <v>0</v>
      </c>
      <c r="L46" s="51"/>
      <c r="M46" s="22">
        <v>0</v>
      </c>
      <c r="N46" s="22">
        <v>0</v>
      </c>
      <c r="O46" s="22">
        <v>0</v>
      </c>
      <c r="P46" s="22">
        <v>5</v>
      </c>
      <c r="Q46" s="23">
        <f t="shared" si="2"/>
        <v>5</v>
      </c>
      <c r="R46" s="22">
        <v>13</v>
      </c>
      <c r="S46" s="23">
        <f t="shared" si="3"/>
        <v>18</v>
      </c>
      <c r="T46" s="25"/>
    </row>
    <row r="47" spans="1:20" ht="14.25" customHeight="1" x14ac:dyDescent="0.3">
      <c r="A47" t="s">
        <v>233</v>
      </c>
      <c r="B47" s="94" t="s">
        <v>234</v>
      </c>
      <c r="C47" t="s">
        <v>681</v>
      </c>
      <c r="D47" s="22">
        <v>64</v>
      </c>
      <c r="E47" s="22">
        <v>13</v>
      </c>
      <c r="F47" s="22">
        <v>0</v>
      </c>
      <c r="G47" s="22">
        <v>58</v>
      </c>
      <c r="H47" s="22">
        <v>0</v>
      </c>
      <c r="I47" s="23">
        <f t="shared" si="0"/>
        <v>135</v>
      </c>
      <c r="J47" s="22">
        <v>0</v>
      </c>
      <c r="K47" s="23">
        <f t="shared" si="1"/>
        <v>135</v>
      </c>
      <c r="L47" s="51"/>
      <c r="M47" s="22">
        <v>45</v>
      </c>
      <c r="N47" s="22">
        <v>5</v>
      </c>
      <c r="O47" s="22">
        <v>0</v>
      </c>
      <c r="P47" s="22">
        <v>87</v>
      </c>
      <c r="Q47" s="23">
        <f t="shared" si="2"/>
        <v>137</v>
      </c>
      <c r="R47" s="22">
        <v>0</v>
      </c>
      <c r="S47" s="23">
        <f t="shared" si="3"/>
        <v>137</v>
      </c>
      <c r="T47" s="25"/>
    </row>
    <row r="48" spans="1:20" ht="14.25" customHeight="1" x14ac:dyDescent="0.3">
      <c r="A48" t="s">
        <v>235</v>
      </c>
      <c r="B48" s="94" t="s">
        <v>236</v>
      </c>
      <c r="C48" t="s">
        <v>680</v>
      </c>
      <c r="D48" s="22">
        <v>0</v>
      </c>
      <c r="E48" s="22">
        <v>0</v>
      </c>
      <c r="F48" s="22">
        <v>0</v>
      </c>
      <c r="G48" s="22">
        <v>10</v>
      </c>
      <c r="H48" s="22">
        <v>0</v>
      </c>
      <c r="I48" s="23">
        <f t="shared" si="0"/>
        <v>10</v>
      </c>
      <c r="J48" s="22">
        <v>0</v>
      </c>
      <c r="K48" s="23">
        <f t="shared" si="1"/>
        <v>10</v>
      </c>
      <c r="L48" s="51"/>
      <c r="M48" s="22">
        <v>0</v>
      </c>
      <c r="N48" s="22">
        <v>0</v>
      </c>
      <c r="O48" s="22">
        <v>0</v>
      </c>
      <c r="P48" s="22">
        <v>11</v>
      </c>
      <c r="Q48" s="23">
        <f t="shared" si="2"/>
        <v>11</v>
      </c>
      <c r="R48" s="22">
        <v>0</v>
      </c>
      <c r="S48" s="23">
        <f t="shared" si="3"/>
        <v>11</v>
      </c>
      <c r="T48" s="25"/>
    </row>
    <row r="49" spans="1:20" ht="14.25" customHeight="1" x14ac:dyDescent="0.3">
      <c r="A49" t="s">
        <v>237</v>
      </c>
      <c r="B49" s="94" t="s">
        <v>238</v>
      </c>
      <c r="C49" t="s">
        <v>681</v>
      </c>
      <c r="D49" s="22">
        <v>0</v>
      </c>
      <c r="E49" s="22">
        <v>0</v>
      </c>
      <c r="F49" s="22">
        <v>0</v>
      </c>
      <c r="G49" s="22">
        <v>0</v>
      </c>
      <c r="H49" s="22">
        <v>0</v>
      </c>
      <c r="I49" s="23">
        <f t="shared" si="0"/>
        <v>0</v>
      </c>
      <c r="J49" s="22">
        <v>0</v>
      </c>
      <c r="K49" s="23">
        <f t="shared" si="1"/>
        <v>0</v>
      </c>
      <c r="L49" s="51"/>
      <c r="M49" s="22">
        <v>10</v>
      </c>
      <c r="N49" s="22">
        <v>0</v>
      </c>
      <c r="O49" s="22">
        <v>0</v>
      </c>
      <c r="P49" s="22">
        <v>0</v>
      </c>
      <c r="Q49" s="23">
        <f t="shared" si="2"/>
        <v>10</v>
      </c>
      <c r="R49" s="22">
        <v>8</v>
      </c>
      <c r="S49" s="23">
        <f t="shared" si="3"/>
        <v>18</v>
      </c>
      <c r="T49" s="25"/>
    </row>
    <row r="50" spans="1:20" ht="14.25" customHeight="1" x14ac:dyDescent="0.3">
      <c r="A50" t="s">
        <v>239</v>
      </c>
      <c r="B50" s="94" t="s">
        <v>240</v>
      </c>
      <c r="C50" t="s">
        <v>161</v>
      </c>
      <c r="D50" s="22">
        <v>0</v>
      </c>
      <c r="E50" s="22">
        <v>0</v>
      </c>
      <c r="F50" s="22">
        <v>0</v>
      </c>
      <c r="G50" s="22">
        <v>21</v>
      </c>
      <c r="H50" s="22">
        <v>0</v>
      </c>
      <c r="I50" s="23">
        <f t="shared" si="0"/>
        <v>21</v>
      </c>
      <c r="J50" s="22">
        <v>0</v>
      </c>
      <c r="K50" s="23">
        <f t="shared" si="1"/>
        <v>21</v>
      </c>
      <c r="L50" s="51"/>
      <c r="M50" s="22">
        <v>29</v>
      </c>
      <c r="N50" s="22">
        <v>0</v>
      </c>
      <c r="O50" s="22">
        <v>0</v>
      </c>
      <c r="P50" s="22">
        <v>31</v>
      </c>
      <c r="Q50" s="23">
        <f t="shared" si="2"/>
        <v>60</v>
      </c>
      <c r="R50" s="22">
        <v>0</v>
      </c>
      <c r="S50" s="23">
        <f t="shared" si="3"/>
        <v>60</v>
      </c>
      <c r="T50" s="25"/>
    </row>
    <row r="51" spans="1:20" ht="14.25" customHeight="1" x14ac:dyDescent="0.3">
      <c r="A51" t="s">
        <v>241</v>
      </c>
      <c r="B51" s="94" t="s">
        <v>242</v>
      </c>
      <c r="C51" t="s">
        <v>687</v>
      </c>
      <c r="D51" s="22">
        <v>64</v>
      </c>
      <c r="E51" s="22">
        <v>0</v>
      </c>
      <c r="F51" s="22">
        <v>0</v>
      </c>
      <c r="G51" s="22">
        <v>23</v>
      </c>
      <c r="H51" s="22">
        <v>1</v>
      </c>
      <c r="I51" s="23">
        <f t="shared" si="0"/>
        <v>88</v>
      </c>
      <c r="J51" s="22">
        <v>24</v>
      </c>
      <c r="K51" s="23">
        <f t="shared" si="1"/>
        <v>112</v>
      </c>
      <c r="L51" s="51"/>
      <c r="M51" s="22">
        <v>41</v>
      </c>
      <c r="N51" s="22">
        <v>0</v>
      </c>
      <c r="O51" s="22">
        <v>6</v>
      </c>
      <c r="P51" s="22">
        <v>2</v>
      </c>
      <c r="Q51" s="23">
        <f t="shared" si="2"/>
        <v>49</v>
      </c>
      <c r="R51" s="22">
        <v>70</v>
      </c>
      <c r="S51" s="23">
        <f t="shared" si="3"/>
        <v>119</v>
      </c>
      <c r="T51" s="25"/>
    </row>
    <row r="52" spans="1:20" ht="14.25" customHeight="1" x14ac:dyDescent="0.3">
      <c r="A52" t="s">
        <v>243</v>
      </c>
      <c r="B52" s="94" t="s">
        <v>244</v>
      </c>
      <c r="C52" t="s">
        <v>687</v>
      </c>
      <c r="D52" s="22">
        <v>55</v>
      </c>
      <c r="E52" s="22">
        <v>0</v>
      </c>
      <c r="F52" s="22">
        <v>0</v>
      </c>
      <c r="G52" s="22">
        <v>11</v>
      </c>
      <c r="H52" s="22">
        <v>173</v>
      </c>
      <c r="I52" s="23">
        <f t="shared" si="0"/>
        <v>239</v>
      </c>
      <c r="J52" s="22">
        <v>0</v>
      </c>
      <c r="K52" s="23">
        <f t="shared" si="1"/>
        <v>239</v>
      </c>
      <c r="L52" s="51"/>
      <c r="M52" s="22">
        <v>42</v>
      </c>
      <c r="N52" s="22">
        <v>0</v>
      </c>
      <c r="O52" s="22">
        <v>0</v>
      </c>
      <c r="P52" s="22">
        <v>12</v>
      </c>
      <c r="Q52" s="23">
        <f t="shared" si="2"/>
        <v>54</v>
      </c>
      <c r="R52" s="22">
        <v>19</v>
      </c>
      <c r="S52" s="23">
        <f t="shared" si="3"/>
        <v>73</v>
      </c>
      <c r="T52" s="25"/>
    </row>
    <row r="53" spans="1:20" ht="14.25" customHeight="1" x14ac:dyDescent="0.3">
      <c r="A53" t="s">
        <v>245</v>
      </c>
      <c r="B53" s="94" t="s">
        <v>246</v>
      </c>
      <c r="C53" t="s">
        <v>680</v>
      </c>
      <c r="D53" s="22">
        <v>0</v>
      </c>
      <c r="E53" s="22">
        <v>0</v>
      </c>
      <c r="F53" s="22">
        <v>0</v>
      </c>
      <c r="G53" s="22">
        <v>0</v>
      </c>
      <c r="H53" s="22">
        <v>0</v>
      </c>
      <c r="I53" s="23">
        <f t="shared" si="0"/>
        <v>0</v>
      </c>
      <c r="J53" s="22">
        <v>10</v>
      </c>
      <c r="K53" s="23">
        <f t="shared" si="1"/>
        <v>10</v>
      </c>
      <c r="L53" s="51"/>
      <c r="M53" s="22">
        <v>0</v>
      </c>
      <c r="N53" s="22">
        <v>0</v>
      </c>
      <c r="O53" s="22">
        <v>0</v>
      </c>
      <c r="P53" s="22">
        <v>0</v>
      </c>
      <c r="Q53" s="23">
        <f t="shared" si="2"/>
        <v>0</v>
      </c>
      <c r="R53" s="22">
        <v>1</v>
      </c>
      <c r="S53" s="23">
        <f t="shared" si="3"/>
        <v>1</v>
      </c>
      <c r="T53" s="25"/>
    </row>
    <row r="54" spans="1:20" ht="14.25" customHeight="1" x14ac:dyDescent="0.3">
      <c r="A54" t="s">
        <v>247</v>
      </c>
      <c r="B54" s="94" t="s">
        <v>248</v>
      </c>
      <c r="C54" t="s">
        <v>161</v>
      </c>
      <c r="D54" s="22">
        <v>0</v>
      </c>
      <c r="E54" s="22">
        <v>9</v>
      </c>
      <c r="F54" s="22">
        <v>0</v>
      </c>
      <c r="G54" s="22">
        <v>0</v>
      </c>
      <c r="H54" s="22">
        <v>0</v>
      </c>
      <c r="I54" s="23">
        <f t="shared" si="0"/>
        <v>9</v>
      </c>
      <c r="J54" s="22">
        <v>0</v>
      </c>
      <c r="K54" s="23">
        <f t="shared" si="1"/>
        <v>9</v>
      </c>
      <c r="L54" s="51"/>
      <c r="M54" s="22">
        <v>0</v>
      </c>
      <c r="N54" s="22">
        <v>0</v>
      </c>
      <c r="O54" s="22">
        <v>0</v>
      </c>
      <c r="P54" s="22">
        <v>0</v>
      </c>
      <c r="Q54" s="23">
        <f t="shared" si="2"/>
        <v>0</v>
      </c>
      <c r="R54" s="22">
        <v>45</v>
      </c>
      <c r="S54" s="23">
        <f t="shared" si="3"/>
        <v>45</v>
      </c>
      <c r="T54" s="25"/>
    </row>
    <row r="55" spans="1:20" ht="14.25" customHeight="1" x14ac:dyDescent="0.3">
      <c r="A55" t="s">
        <v>249</v>
      </c>
      <c r="B55" s="94" t="s">
        <v>250</v>
      </c>
      <c r="C55" t="s">
        <v>687</v>
      </c>
      <c r="D55" s="22">
        <v>25</v>
      </c>
      <c r="E55" s="22">
        <v>0</v>
      </c>
      <c r="F55" s="22">
        <v>0</v>
      </c>
      <c r="G55" s="22">
        <v>26</v>
      </c>
      <c r="H55" s="22">
        <v>0</v>
      </c>
      <c r="I55" s="23">
        <f t="shared" si="0"/>
        <v>51</v>
      </c>
      <c r="J55" s="22">
        <v>0</v>
      </c>
      <c r="K55" s="23">
        <f t="shared" si="1"/>
        <v>51</v>
      </c>
      <c r="L55" s="51"/>
      <c r="M55" s="22">
        <v>0</v>
      </c>
      <c r="N55" s="22">
        <v>0</v>
      </c>
      <c r="O55" s="22">
        <v>0</v>
      </c>
      <c r="P55" s="22">
        <v>0</v>
      </c>
      <c r="Q55" s="23">
        <f t="shared" si="2"/>
        <v>0</v>
      </c>
      <c r="R55" s="22">
        <v>0</v>
      </c>
      <c r="S55" s="23">
        <f t="shared" si="3"/>
        <v>0</v>
      </c>
      <c r="T55" s="25"/>
    </row>
    <row r="56" spans="1:20" ht="14.25" customHeight="1" x14ac:dyDescent="0.3">
      <c r="A56" t="s">
        <v>251</v>
      </c>
      <c r="B56" s="94" t="s">
        <v>252</v>
      </c>
      <c r="C56" t="s">
        <v>681</v>
      </c>
      <c r="D56" s="22">
        <v>0</v>
      </c>
      <c r="E56" s="22">
        <v>0</v>
      </c>
      <c r="F56" s="22">
        <v>0</v>
      </c>
      <c r="G56" s="22">
        <v>0</v>
      </c>
      <c r="H56" s="22">
        <v>0</v>
      </c>
      <c r="I56" s="23">
        <f t="shared" si="0"/>
        <v>0</v>
      </c>
      <c r="J56" s="22">
        <v>0</v>
      </c>
      <c r="K56" s="23">
        <f t="shared" si="1"/>
        <v>0</v>
      </c>
      <c r="L56" s="51"/>
      <c r="M56" s="22">
        <v>21</v>
      </c>
      <c r="N56" s="22">
        <v>0</v>
      </c>
      <c r="O56" s="22">
        <v>0</v>
      </c>
      <c r="P56" s="22">
        <v>0</v>
      </c>
      <c r="Q56" s="23">
        <f t="shared" si="2"/>
        <v>21</v>
      </c>
      <c r="R56" s="22">
        <v>0</v>
      </c>
      <c r="S56" s="23">
        <f t="shared" si="3"/>
        <v>21</v>
      </c>
      <c r="T56" s="25"/>
    </row>
    <row r="57" spans="1:20" ht="14.25" customHeight="1" x14ac:dyDescent="0.3">
      <c r="A57" t="s">
        <v>253</v>
      </c>
      <c r="B57" s="94" t="s">
        <v>254</v>
      </c>
      <c r="C57" t="s">
        <v>687</v>
      </c>
      <c r="D57" s="22">
        <v>0</v>
      </c>
      <c r="E57" s="22">
        <v>0</v>
      </c>
      <c r="F57" s="22">
        <v>0</v>
      </c>
      <c r="G57" s="22">
        <v>0</v>
      </c>
      <c r="H57" s="22">
        <v>0</v>
      </c>
      <c r="I57" s="23">
        <f t="shared" si="0"/>
        <v>0</v>
      </c>
      <c r="J57" s="22">
        <v>55</v>
      </c>
      <c r="K57" s="23">
        <f t="shared" si="1"/>
        <v>55</v>
      </c>
      <c r="L57" s="51"/>
      <c r="M57" s="22">
        <v>0</v>
      </c>
      <c r="N57" s="22">
        <v>0</v>
      </c>
      <c r="O57" s="22">
        <v>0</v>
      </c>
      <c r="P57" s="22">
        <v>0</v>
      </c>
      <c r="Q57" s="23">
        <f t="shared" si="2"/>
        <v>0</v>
      </c>
      <c r="R57" s="22">
        <v>0</v>
      </c>
      <c r="S57" s="23">
        <f t="shared" si="3"/>
        <v>0</v>
      </c>
      <c r="T57" s="25"/>
    </row>
    <row r="58" spans="1:20" ht="14.25" customHeight="1" x14ac:dyDescent="0.3">
      <c r="A58" t="s">
        <v>255</v>
      </c>
      <c r="B58" s="94" t="s">
        <v>256</v>
      </c>
      <c r="C58" t="s">
        <v>178</v>
      </c>
      <c r="D58" s="22">
        <v>30</v>
      </c>
      <c r="E58" s="22">
        <v>15</v>
      </c>
      <c r="F58" s="22">
        <v>0</v>
      </c>
      <c r="G58" s="22">
        <v>10</v>
      </c>
      <c r="H58" s="22">
        <v>0</v>
      </c>
      <c r="I58" s="23">
        <f t="shared" si="0"/>
        <v>55</v>
      </c>
      <c r="J58" s="22">
        <v>13</v>
      </c>
      <c r="K58" s="23">
        <f t="shared" si="1"/>
        <v>68</v>
      </c>
      <c r="L58" s="51"/>
      <c r="M58" s="22">
        <v>102</v>
      </c>
      <c r="N58" s="22">
        <v>5</v>
      </c>
      <c r="O58" s="22">
        <v>0</v>
      </c>
      <c r="P58" s="22">
        <v>23</v>
      </c>
      <c r="Q58" s="23">
        <f t="shared" si="2"/>
        <v>130</v>
      </c>
      <c r="R58" s="22">
        <v>12</v>
      </c>
      <c r="S58" s="23">
        <f t="shared" si="3"/>
        <v>142</v>
      </c>
      <c r="T58" s="25"/>
    </row>
    <row r="59" spans="1:20" ht="14.25" customHeight="1" x14ac:dyDescent="0.3">
      <c r="A59" t="s">
        <v>257</v>
      </c>
      <c r="B59" s="94" t="s">
        <v>258</v>
      </c>
      <c r="C59" t="s">
        <v>178</v>
      </c>
      <c r="D59" s="22">
        <v>0</v>
      </c>
      <c r="E59" s="22">
        <v>0</v>
      </c>
      <c r="F59" s="22">
        <v>0</v>
      </c>
      <c r="G59" s="22">
        <v>3</v>
      </c>
      <c r="H59" s="22">
        <v>0</v>
      </c>
      <c r="I59" s="23">
        <f t="shared" si="0"/>
        <v>3</v>
      </c>
      <c r="J59" s="22">
        <v>0</v>
      </c>
      <c r="K59" s="23">
        <f t="shared" si="1"/>
        <v>3</v>
      </c>
      <c r="L59" s="51"/>
      <c r="M59" s="22">
        <v>0</v>
      </c>
      <c r="N59" s="22">
        <v>0</v>
      </c>
      <c r="O59" s="22">
        <v>0</v>
      </c>
      <c r="P59" s="22">
        <v>4</v>
      </c>
      <c r="Q59" s="23">
        <f t="shared" si="2"/>
        <v>4</v>
      </c>
      <c r="R59" s="22">
        <v>0</v>
      </c>
      <c r="S59" s="23">
        <f t="shared" si="3"/>
        <v>4</v>
      </c>
      <c r="T59" s="25"/>
    </row>
    <row r="60" spans="1:20" ht="14.25" customHeight="1" x14ac:dyDescent="0.3">
      <c r="A60" t="s">
        <v>259</v>
      </c>
      <c r="B60" s="94" t="s">
        <v>260</v>
      </c>
      <c r="C60" t="s">
        <v>682</v>
      </c>
      <c r="D60" s="22">
        <v>134</v>
      </c>
      <c r="E60" s="22">
        <v>0</v>
      </c>
      <c r="F60" s="22">
        <v>0</v>
      </c>
      <c r="G60" s="22">
        <v>67</v>
      </c>
      <c r="H60" s="22">
        <v>39</v>
      </c>
      <c r="I60" s="23">
        <f t="shared" si="0"/>
        <v>240</v>
      </c>
      <c r="J60" s="22">
        <v>0</v>
      </c>
      <c r="K60" s="23">
        <f t="shared" si="1"/>
        <v>240</v>
      </c>
      <c r="L60" s="51"/>
      <c r="M60" s="22">
        <v>36</v>
      </c>
      <c r="N60" s="22">
        <v>3</v>
      </c>
      <c r="O60" s="22">
        <v>0</v>
      </c>
      <c r="P60" s="22">
        <v>68</v>
      </c>
      <c r="Q60" s="23">
        <f t="shared" si="2"/>
        <v>107</v>
      </c>
      <c r="R60" s="22">
        <v>18</v>
      </c>
      <c r="S60" s="23">
        <f t="shared" si="3"/>
        <v>125</v>
      </c>
      <c r="T60" s="25"/>
    </row>
    <row r="61" spans="1:20" ht="14.25" customHeight="1" x14ac:dyDescent="0.3">
      <c r="A61" t="s">
        <v>261</v>
      </c>
      <c r="B61" s="94" t="s">
        <v>262</v>
      </c>
      <c r="C61" t="s">
        <v>683</v>
      </c>
      <c r="D61" s="22">
        <v>19</v>
      </c>
      <c r="E61" s="22">
        <v>0</v>
      </c>
      <c r="F61" s="22">
        <v>0</v>
      </c>
      <c r="G61" s="22">
        <v>0</v>
      </c>
      <c r="H61" s="22">
        <v>36</v>
      </c>
      <c r="I61" s="23">
        <f t="shared" si="0"/>
        <v>55</v>
      </c>
      <c r="J61" s="22">
        <v>0</v>
      </c>
      <c r="K61" s="23">
        <f t="shared" si="1"/>
        <v>55</v>
      </c>
      <c r="L61" s="51"/>
      <c r="M61" s="22">
        <v>53</v>
      </c>
      <c r="N61" s="22">
        <v>0</v>
      </c>
      <c r="O61" s="22">
        <v>0</v>
      </c>
      <c r="P61" s="22">
        <v>0</v>
      </c>
      <c r="Q61" s="23">
        <f t="shared" si="2"/>
        <v>53</v>
      </c>
      <c r="R61" s="22">
        <v>0</v>
      </c>
      <c r="S61" s="23">
        <f t="shared" si="3"/>
        <v>53</v>
      </c>
      <c r="T61" s="25"/>
    </row>
    <row r="62" spans="1:20" ht="14.25" customHeight="1" x14ac:dyDescent="0.3">
      <c r="A62" t="s">
        <v>263</v>
      </c>
      <c r="B62" s="94" t="s">
        <v>264</v>
      </c>
      <c r="C62" t="s">
        <v>684</v>
      </c>
      <c r="D62" s="22">
        <v>7</v>
      </c>
      <c r="E62" s="22">
        <v>0</v>
      </c>
      <c r="F62" s="22">
        <v>0</v>
      </c>
      <c r="G62" s="22">
        <v>16</v>
      </c>
      <c r="H62" s="22">
        <v>0</v>
      </c>
      <c r="I62" s="23">
        <f t="shared" si="0"/>
        <v>23</v>
      </c>
      <c r="J62" s="22">
        <v>0</v>
      </c>
      <c r="K62" s="23">
        <f t="shared" si="1"/>
        <v>23</v>
      </c>
      <c r="L62" s="51"/>
      <c r="M62" s="22">
        <v>0</v>
      </c>
      <c r="N62" s="22">
        <v>0</v>
      </c>
      <c r="O62" s="22">
        <v>0</v>
      </c>
      <c r="P62" s="22">
        <v>0</v>
      </c>
      <c r="Q62" s="23">
        <f t="shared" si="2"/>
        <v>0</v>
      </c>
      <c r="R62" s="22">
        <v>0</v>
      </c>
      <c r="S62" s="23">
        <f t="shared" si="3"/>
        <v>0</v>
      </c>
      <c r="T62" s="25"/>
    </row>
    <row r="63" spans="1:20" ht="14.25" customHeight="1" x14ac:dyDescent="0.3">
      <c r="A63" t="s">
        <v>265</v>
      </c>
      <c r="B63" s="94" t="s">
        <v>266</v>
      </c>
      <c r="C63" t="s">
        <v>161</v>
      </c>
      <c r="D63" s="22">
        <v>0</v>
      </c>
      <c r="E63" s="22">
        <v>0</v>
      </c>
      <c r="F63" s="22">
        <v>0</v>
      </c>
      <c r="G63" s="22">
        <v>0</v>
      </c>
      <c r="H63" s="22">
        <v>0</v>
      </c>
      <c r="I63" s="23">
        <f t="shared" si="0"/>
        <v>0</v>
      </c>
      <c r="J63" s="22">
        <v>0</v>
      </c>
      <c r="K63" s="23">
        <f t="shared" si="1"/>
        <v>0</v>
      </c>
      <c r="L63" s="51"/>
      <c r="M63" s="22">
        <v>0</v>
      </c>
      <c r="N63" s="22">
        <v>0</v>
      </c>
      <c r="O63" s="22">
        <v>0</v>
      </c>
      <c r="P63" s="22">
        <v>0</v>
      </c>
      <c r="Q63" s="23">
        <f t="shared" si="2"/>
        <v>0</v>
      </c>
      <c r="R63" s="22">
        <v>39</v>
      </c>
      <c r="S63" s="23">
        <f t="shared" si="3"/>
        <v>39</v>
      </c>
      <c r="T63" s="25"/>
    </row>
    <row r="64" spans="1:20" ht="14.25" customHeight="1" x14ac:dyDescent="0.3">
      <c r="A64" t="s">
        <v>267</v>
      </c>
      <c r="B64" s="94" t="s">
        <v>268</v>
      </c>
      <c r="C64" t="s">
        <v>682</v>
      </c>
      <c r="D64" s="22">
        <v>0</v>
      </c>
      <c r="E64" s="22">
        <v>0</v>
      </c>
      <c r="F64" s="22">
        <v>0</v>
      </c>
      <c r="G64" s="22">
        <v>10</v>
      </c>
      <c r="H64" s="22">
        <v>0</v>
      </c>
      <c r="I64" s="23">
        <f t="shared" si="0"/>
        <v>10</v>
      </c>
      <c r="J64" s="22">
        <v>0</v>
      </c>
      <c r="K64" s="23">
        <f t="shared" si="1"/>
        <v>10</v>
      </c>
      <c r="L64" s="51"/>
      <c r="M64" s="22">
        <v>36</v>
      </c>
      <c r="N64" s="22">
        <v>0</v>
      </c>
      <c r="O64" s="22">
        <v>0</v>
      </c>
      <c r="P64" s="22">
        <v>5</v>
      </c>
      <c r="Q64" s="23">
        <f t="shared" si="2"/>
        <v>41</v>
      </c>
      <c r="R64" s="22">
        <v>2</v>
      </c>
      <c r="S64" s="23">
        <f t="shared" si="3"/>
        <v>43</v>
      </c>
      <c r="T64" s="25"/>
    </row>
    <row r="65" spans="1:20" ht="14.25" customHeight="1" x14ac:dyDescent="0.3">
      <c r="A65" t="s">
        <v>269</v>
      </c>
      <c r="B65" s="94" t="s">
        <v>270</v>
      </c>
      <c r="C65" t="s">
        <v>680</v>
      </c>
      <c r="D65" s="22">
        <v>0</v>
      </c>
      <c r="E65" s="22">
        <v>0</v>
      </c>
      <c r="F65" s="22">
        <v>0</v>
      </c>
      <c r="G65" s="22">
        <v>0</v>
      </c>
      <c r="H65" s="22">
        <v>0</v>
      </c>
      <c r="I65" s="23">
        <f t="shared" si="0"/>
        <v>0</v>
      </c>
      <c r="J65" s="22">
        <v>0</v>
      </c>
      <c r="K65" s="23">
        <f t="shared" si="1"/>
        <v>0</v>
      </c>
      <c r="L65" s="51"/>
      <c r="M65" s="22">
        <v>10</v>
      </c>
      <c r="N65" s="22">
        <v>0</v>
      </c>
      <c r="O65" s="22">
        <v>0</v>
      </c>
      <c r="P65" s="22">
        <v>14</v>
      </c>
      <c r="Q65" s="23">
        <f t="shared" si="2"/>
        <v>24</v>
      </c>
      <c r="R65" s="22">
        <v>0</v>
      </c>
      <c r="S65" s="23">
        <f t="shared" si="3"/>
        <v>24</v>
      </c>
      <c r="T65" s="25"/>
    </row>
    <row r="66" spans="1:20" ht="14.25" customHeight="1" x14ac:dyDescent="0.3">
      <c r="A66" t="s">
        <v>271</v>
      </c>
      <c r="B66" s="94" t="s">
        <v>272</v>
      </c>
      <c r="C66" t="s">
        <v>680</v>
      </c>
      <c r="D66" s="22">
        <v>20</v>
      </c>
      <c r="E66" s="22">
        <v>0</v>
      </c>
      <c r="F66" s="22">
        <v>0</v>
      </c>
      <c r="G66" s="22">
        <v>11</v>
      </c>
      <c r="H66" s="22">
        <v>0</v>
      </c>
      <c r="I66" s="23">
        <f t="shared" si="0"/>
        <v>31</v>
      </c>
      <c r="J66" s="22">
        <v>0</v>
      </c>
      <c r="K66" s="23">
        <f t="shared" si="1"/>
        <v>31</v>
      </c>
      <c r="L66" s="51"/>
      <c r="M66" s="22">
        <v>20</v>
      </c>
      <c r="N66" s="22">
        <v>0</v>
      </c>
      <c r="O66" s="22">
        <v>0</v>
      </c>
      <c r="P66" s="22">
        <v>11</v>
      </c>
      <c r="Q66" s="23">
        <f t="shared" si="2"/>
        <v>31</v>
      </c>
      <c r="R66" s="22">
        <v>0</v>
      </c>
      <c r="S66" s="23">
        <f t="shared" si="3"/>
        <v>31</v>
      </c>
      <c r="T66" s="25"/>
    </row>
    <row r="67" spans="1:20" ht="14.25" customHeight="1" x14ac:dyDescent="0.3">
      <c r="A67" t="s">
        <v>273</v>
      </c>
      <c r="B67" s="94" t="s">
        <v>274</v>
      </c>
      <c r="C67" t="s">
        <v>680</v>
      </c>
      <c r="D67" s="22">
        <v>0</v>
      </c>
      <c r="E67" s="22">
        <v>0</v>
      </c>
      <c r="F67" s="22">
        <v>0</v>
      </c>
      <c r="G67" s="22">
        <v>11</v>
      </c>
      <c r="H67" s="22">
        <v>0</v>
      </c>
      <c r="I67" s="23">
        <f t="shared" si="0"/>
        <v>11</v>
      </c>
      <c r="J67" s="22">
        <v>0</v>
      </c>
      <c r="K67" s="23">
        <f t="shared" si="1"/>
        <v>11</v>
      </c>
      <c r="L67" s="51"/>
      <c r="M67" s="22">
        <v>0</v>
      </c>
      <c r="N67" s="22">
        <v>0</v>
      </c>
      <c r="O67" s="22">
        <v>0</v>
      </c>
      <c r="P67" s="22">
        <v>11</v>
      </c>
      <c r="Q67" s="23">
        <f t="shared" si="2"/>
        <v>11</v>
      </c>
      <c r="R67" s="22">
        <v>0</v>
      </c>
      <c r="S67" s="23">
        <f t="shared" si="3"/>
        <v>11</v>
      </c>
      <c r="T67" s="25"/>
    </row>
    <row r="68" spans="1:20" ht="14.25" customHeight="1" x14ac:dyDescent="0.3">
      <c r="A68" t="s">
        <v>275</v>
      </c>
      <c r="B68" s="94" t="s">
        <v>276</v>
      </c>
      <c r="C68" t="s">
        <v>684</v>
      </c>
      <c r="D68" s="22">
        <v>4</v>
      </c>
      <c r="E68" s="22">
        <v>0</v>
      </c>
      <c r="F68" s="22">
        <v>0</v>
      </c>
      <c r="G68" s="22">
        <v>0</v>
      </c>
      <c r="H68" s="22">
        <v>0</v>
      </c>
      <c r="I68" s="23">
        <f t="shared" si="0"/>
        <v>4</v>
      </c>
      <c r="J68" s="22">
        <v>118</v>
      </c>
      <c r="K68" s="23">
        <f t="shared" si="1"/>
        <v>122</v>
      </c>
      <c r="L68" s="51"/>
      <c r="M68" s="22">
        <v>4</v>
      </c>
      <c r="N68" s="22">
        <v>0</v>
      </c>
      <c r="O68" s="22">
        <v>0</v>
      </c>
      <c r="P68" s="22">
        <v>0</v>
      </c>
      <c r="Q68" s="23">
        <f t="shared" si="2"/>
        <v>4</v>
      </c>
      <c r="R68" s="22">
        <v>44</v>
      </c>
      <c r="S68" s="23">
        <f t="shared" si="3"/>
        <v>48</v>
      </c>
      <c r="T68" s="25"/>
    </row>
    <row r="69" spans="1:20" ht="14.25" customHeight="1" x14ac:dyDescent="0.3">
      <c r="A69" t="s">
        <v>277</v>
      </c>
      <c r="B69" s="94" t="s">
        <v>278</v>
      </c>
      <c r="C69" t="s">
        <v>178</v>
      </c>
      <c r="D69" s="22">
        <v>37</v>
      </c>
      <c r="E69" s="22">
        <v>8</v>
      </c>
      <c r="F69" s="22">
        <v>0</v>
      </c>
      <c r="G69" s="22">
        <v>0</v>
      </c>
      <c r="H69" s="22">
        <v>0</v>
      </c>
      <c r="I69" s="23">
        <f t="shared" si="0"/>
        <v>45</v>
      </c>
      <c r="J69" s="22">
        <v>0</v>
      </c>
      <c r="K69" s="23">
        <f t="shared" si="1"/>
        <v>45</v>
      </c>
      <c r="L69" s="51"/>
      <c r="M69" s="22">
        <v>37</v>
      </c>
      <c r="N69" s="22">
        <v>0</v>
      </c>
      <c r="O69" s="22">
        <v>0</v>
      </c>
      <c r="P69" s="22">
        <v>15</v>
      </c>
      <c r="Q69" s="23">
        <f t="shared" si="2"/>
        <v>52</v>
      </c>
      <c r="R69" s="22">
        <v>1</v>
      </c>
      <c r="S69" s="23">
        <f t="shared" ref="S69:S125" si="4">SUM(Q69:R69)</f>
        <v>53</v>
      </c>
      <c r="T69" s="25"/>
    </row>
    <row r="70" spans="1:20" ht="14.25" customHeight="1" x14ac:dyDescent="0.3">
      <c r="A70" t="s">
        <v>279</v>
      </c>
      <c r="B70" s="94" t="s">
        <v>280</v>
      </c>
      <c r="C70" t="s">
        <v>161</v>
      </c>
      <c r="D70" s="22">
        <v>0</v>
      </c>
      <c r="E70" s="22">
        <v>0</v>
      </c>
      <c r="F70" s="22">
        <v>0</v>
      </c>
      <c r="G70" s="22">
        <v>0</v>
      </c>
      <c r="H70" s="22">
        <v>0</v>
      </c>
      <c r="I70" s="23">
        <f t="shared" si="0"/>
        <v>0</v>
      </c>
      <c r="J70" s="22">
        <v>0</v>
      </c>
      <c r="K70" s="23">
        <f t="shared" si="1"/>
        <v>0</v>
      </c>
      <c r="L70" s="51"/>
      <c r="M70" s="22">
        <v>8</v>
      </c>
      <c r="N70" s="22">
        <v>0</v>
      </c>
      <c r="O70" s="22">
        <v>0</v>
      </c>
      <c r="P70" s="22">
        <v>12</v>
      </c>
      <c r="Q70" s="23">
        <f t="shared" si="2"/>
        <v>20</v>
      </c>
      <c r="R70" s="22">
        <v>0</v>
      </c>
      <c r="S70" s="23">
        <f t="shared" si="4"/>
        <v>20</v>
      </c>
      <c r="T70" s="25"/>
    </row>
    <row r="71" spans="1:20" ht="14.25" customHeight="1" x14ac:dyDescent="0.3">
      <c r="A71" t="s">
        <v>281</v>
      </c>
      <c r="B71" s="94" t="s">
        <v>282</v>
      </c>
      <c r="C71" t="s">
        <v>683</v>
      </c>
      <c r="D71" s="22">
        <v>0</v>
      </c>
      <c r="E71" s="22">
        <v>0</v>
      </c>
      <c r="F71" s="22">
        <v>0</v>
      </c>
      <c r="G71" s="22">
        <v>0</v>
      </c>
      <c r="H71" s="22">
        <v>14</v>
      </c>
      <c r="I71" s="23">
        <f t="shared" si="0"/>
        <v>14</v>
      </c>
      <c r="J71" s="22">
        <v>0</v>
      </c>
      <c r="K71" s="23">
        <f t="shared" si="1"/>
        <v>14</v>
      </c>
      <c r="L71" s="51"/>
      <c r="M71" s="22">
        <v>30</v>
      </c>
      <c r="N71" s="22">
        <v>0</v>
      </c>
      <c r="O71" s="22">
        <v>0</v>
      </c>
      <c r="P71" s="22">
        <v>0</v>
      </c>
      <c r="Q71" s="23">
        <f t="shared" si="2"/>
        <v>30</v>
      </c>
      <c r="R71" s="22">
        <v>0</v>
      </c>
      <c r="S71" s="23">
        <f t="shared" si="4"/>
        <v>30</v>
      </c>
      <c r="T71" s="25"/>
    </row>
    <row r="72" spans="1:20" ht="14.25" customHeight="1" x14ac:dyDescent="0.3">
      <c r="A72" t="s">
        <v>283</v>
      </c>
      <c r="B72" s="94" t="s">
        <v>284</v>
      </c>
      <c r="C72" t="s">
        <v>681</v>
      </c>
      <c r="D72" s="22">
        <v>0</v>
      </c>
      <c r="E72" s="22">
        <v>30</v>
      </c>
      <c r="F72" s="22">
        <v>0</v>
      </c>
      <c r="G72" s="22">
        <v>39</v>
      </c>
      <c r="H72" s="22">
        <v>0</v>
      </c>
      <c r="I72" s="23">
        <f t="shared" si="0"/>
        <v>69</v>
      </c>
      <c r="J72" s="22">
        <v>0</v>
      </c>
      <c r="K72" s="23">
        <f t="shared" si="1"/>
        <v>69</v>
      </c>
      <c r="L72" s="51"/>
      <c r="M72" s="22">
        <v>21</v>
      </c>
      <c r="N72" s="22">
        <v>0</v>
      </c>
      <c r="O72" s="22">
        <v>0</v>
      </c>
      <c r="P72" s="22">
        <v>42</v>
      </c>
      <c r="Q72" s="23">
        <f t="shared" si="2"/>
        <v>63</v>
      </c>
      <c r="R72" s="22">
        <v>0</v>
      </c>
      <c r="S72" s="23">
        <f t="shared" si="4"/>
        <v>63</v>
      </c>
      <c r="T72" s="25"/>
    </row>
    <row r="73" spans="1:20" ht="14.25" customHeight="1" x14ac:dyDescent="0.3">
      <c r="A73" t="s">
        <v>285</v>
      </c>
      <c r="B73" s="94" t="s">
        <v>286</v>
      </c>
      <c r="C73" t="s">
        <v>178</v>
      </c>
      <c r="D73" s="22">
        <v>16</v>
      </c>
      <c r="E73" s="22">
        <v>0</v>
      </c>
      <c r="F73" s="22">
        <v>0</v>
      </c>
      <c r="G73" s="22">
        <v>5</v>
      </c>
      <c r="H73" s="22">
        <v>0</v>
      </c>
      <c r="I73" s="23">
        <f t="shared" si="0"/>
        <v>21</v>
      </c>
      <c r="J73" s="22">
        <v>0</v>
      </c>
      <c r="K73" s="23">
        <f t="shared" si="1"/>
        <v>21</v>
      </c>
      <c r="L73" s="51"/>
      <c r="M73" s="22">
        <v>25</v>
      </c>
      <c r="N73" s="22">
        <v>0</v>
      </c>
      <c r="O73" s="22">
        <v>0</v>
      </c>
      <c r="P73" s="22">
        <v>5</v>
      </c>
      <c r="Q73" s="23">
        <f t="shared" si="2"/>
        <v>30</v>
      </c>
      <c r="R73" s="22">
        <v>0</v>
      </c>
      <c r="S73" s="23">
        <f t="shared" si="4"/>
        <v>30</v>
      </c>
      <c r="T73" s="25"/>
    </row>
    <row r="74" spans="1:20" ht="14.25" customHeight="1" x14ac:dyDescent="0.3">
      <c r="A74" t="s">
        <v>287</v>
      </c>
      <c r="B74" s="94" t="s">
        <v>288</v>
      </c>
      <c r="C74" t="s">
        <v>161</v>
      </c>
      <c r="D74" s="22">
        <v>0</v>
      </c>
      <c r="E74" s="22">
        <v>0</v>
      </c>
      <c r="F74" s="22">
        <v>0</v>
      </c>
      <c r="G74" s="22">
        <v>0</v>
      </c>
      <c r="H74" s="22">
        <v>132</v>
      </c>
      <c r="I74" s="23">
        <f t="shared" ref="I74:I137" si="5">SUM(D74:H74)</f>
        <v>132</v>
      </c>
      <c r="J74" s="22">
        <v>0</v>
      </c>
      <c r="K74" s="23">
        <f t="shared" ref="K74:K137" si="6">SUM(I74:J74)</f>
        <v>132</v>
      </c>
      <c r="L74" s="51"/>
      <c r="M74" s="22">
        <v>22</v>
      </c>
      <c r="N74" s="22">
        <v>0</v>
      </c>
      <c r="O74" s="22">
        <v>0</v>
      </c>
      <c r="P74" s="22">
        <v>8</v>
      </c>
      <c r="Q74" s="23">
        <f t="shared" ref="Q74:Q137" si="7">SUM(M74:P74)</f>
        <v>30</v>
      </c>
      <c r="R74" s="22">
        <v>30</v>
      </c>
      <c r="S74" s="23">
        <f t="shared" si="4"/>
        <v>60</v>
      </c>
      <c r="T74" s="25"/>
    </row>
    <row r="75" spans="1:20" ht="14.25" customHeight="1" x14ac:dyDescent="0.3">
      <c r="A75" t="s">
        <v>289</v>
      </c>
      <c r="B75" s="94" t="s">
        <v>290</v>
      </c>
      <c r="C75" t="s">
        <v>681</v>
      </c>
      <c r="D75" s="22">
        <v>22</v>
      </c>
      <c r="E75" s="22">
        <v>0</v>
      </c>
      <c r="F75" s="22">
        <v>0</v>
      </c>
      <c r="G75" s="22">
        <v>0</v>
      </c>
      <c r="H75" s="22">
        <v>0</v>
      </c>
      <c r="I75" s="23">
        <f t="shared" si="5"/>
        <v>22</v>
      </c>
      <c r="J75" s="22">
        <v>0</v>
      </c>
      <c r="K75" s="23">
        <f t="shared" si="6"/>
        <v>22</v>
      </c>
      <c r="L75" s="51"/>
      <c r="M75" s="22">
        <v>10</v>
      </c>
      <c r="N75" s="22">
        <v>0</v>
      </c>
      <c r="O75" s="22">
        <v>0</v>
      </c>
      <c r="P75" s="22">
        <v>4</v>
      </c>
      <c r="Q75" s="23">
        <f t="shared" si="7"/>
        <v>14</v>
      </c>
      <c r="R75" s="22">
        <v>0</v>
      </c>
      <c r="S75" s="23">
        <f t="shared" si="4"/>
        <v>14</v>
      </c>
      <c r="T75" s="25"/>
    </row>
    <row r="76" spans="1:20" ht="14.25" customHeight="1" x14ac:dyDescent="0.3">
      <c r="A76" t="s">
        <v>291</v>
      </c>
      <c r="B76" s="94" t="s">
        <v>292</v>
      </c>
      <c r="C76" t="s">
        <v>680</v>
      </c>
      <c r="D76" s="22">
        <v>7</v>
      </c>
      <c r="E76" s="22">
        <v>0</v>
      </c>
      <c r="F76" s="22">
        <v>0</v>
      </c>
      <c r="G76" s="22">
        <v>0</v>
      </c>
      <c r="H76" s="22">
        <v>0</v>
      </c>
      <c r="I76" s="23">
        <f t="shared" si="5"/>
        <v>7</v>
      </c>
      <c r="J76" s="22">
        <v>0</v>
      </c>
      <c r="K76" s="23">
        <f t="shared" si="6"/>
        <v>7</v>
      </c>
      <c r="L76" s="51"/>
      <c r="M76" s="22">
        <v>0</v>
      </c>
      <c r="N76" s="22">
        <v>0</v>
      </c>
      <c r="O76" s="22">
        <v>0</v>
      </c>
      <c r="P76" s="22">
        <v>0</v>
      </c>
      <c r="Q76" s="23">
        <f t="shared" si="7"/>
        <v>0</v>
      </c>
      <c r="R76" s="22">
        <v>6</v>
      </c>
      <c r="S76" s="23">
        <f t="shared" si="4"/>
        <v>6</v>
      </c>
      <c r="T76" s="25"/>
    </row>
    <row r="77" spans="1:20" ht="14.25" customHeight="1" x14ac:dyDescent="0.3">
      <c r="A77" t="s">
        <v>293</v>
      </c>
      <c r="B77" s="94" t="s">
        <v>294</v>
      </c>
      <c r="C77" t="s">
        <v>680</v>
      </c>
      <c r="D77" s="22">
        <v>0</v>
      </c>
      <c r="E77" s="22">
        <v>0</v>
      </c>
      <c r="F77" s="22">
        <v>0</v>
      </c>
      <c r="G77" s="22">
        <v>0</v>
      </c>
      <c r="H77" s="22">
        <v>0</v>
      </c>
      <c r="I77" s="23">
        <f t="shared" si="5"/>
        <v>0</v>
      </c>
      <c r="J77" s="22">
        <v>0</v>
      </c>
      <c r="K77" s="23">
        <f t="shared" si="6"/>
        <v>0</v>
      </c>
      <c r="L77" s="51"/>
      <c r="M77" s="22">
        <v>0</v>
      </c>
      <c r="N77" s="22">
        <v>0</v>
      </c>
      <c r="O77" s="22">
        <v>0</v>
      </c>
      <c r="P77" s="22">
        <v>9</v>
      </c>
      <c r="Q77" s="23">
        <f t="shared" si="7"/>
        <v>9</v>
      </c>
      <c r="R77" s="22">
        <v>4</v>
      </c>
      <c r="S77" s="23">
        <f t="shared" si="4"/>
        <v>13</v>
      </c>
      <c r="T77" s="25"/>
    </row>
    <row r="78" spans="1:20" ht="14.25" customHeight="1" x14ac:dyDescent="0.3">
      <c r="A78" t="s">
        <v>295</v>
      </c>
      <c r="B78" s="94" t="s">
        <v>296</v>
      </c>
      <c r="C78" t="s">
        <v>684</v>
      </c>
      <c r="D78" s="22">
        <v>31</v>
      </c>
      <c r="E78" s="22">
        <v>0</v>
      </c>
      <c r="F78" s="22">
        <v>0</v>
      </c>
      <c r="G78" s="22">
        <v>66</v>
      </c>
      <c r="H78" s="22">
        <v>0</v>
      </c>
      <c r="I78" s="23">
        <f t="shared" si="5"/>
        <v>97</v>
      </c>
      <c r="J78" s="22">
        <v>0</v>
      </c>
      <c r="K78" s="23">
        <f t="shared" si="6"/>
        <v>97</v>
      </c>
      <c r="L78" s="51"/>
      <c r="M78" s="22">
        <v>23</v>
      </c>
      <c r="N78" s="22">
        <v>0</v>
      </c>
      <c r="O78" s="22">
        <v>0</v>
      </c>
      <c r="P78" s="22">
        <v>20</v>
      </c>
      <c r="Q78" s="23">
        <f t="shared" si="7"/>
        <v>43</v>
      </c>
      <c r="R78" s="22">
        <v>21</v>
      </c>
      <c r="S78" s="23">
        <f t="shared" si="4"/>
        <v>64</v>
      </c>
      <c r="T78" s="25"/>
    </row>
    <row r="79" spans="1:20" ht="14.25" customHeight="1" x14ac:dyDescent="0.3">
      <c r="A79" t="s">
        <v>297</v>
      </c>
      <c r="B79" s="94" t="s">
        <v>298</v>
      </c>
      <c r="C79" t="s">
        <v>683</v>
      </c>
      <c r="D79" s="22">
        <v>15</v>
      </c>
      <c r="E79" s="22">
        <v>0</v>
      </c>
      <c r="F79" s="22">
        <v>0</v>
      </c>
      <c r="G79" s="22">
        <v>2</v>
      </c>
      <c r="H79" s="22">
        <v>13</v>
      </c>
      <c r="I79" s="23">
        <f t="shared" si="5"/>
        <v>30</v>
      </c>
      <c r="J79" s="22">
        <v>0</v>
      </c>
      <c r="K79" s="23">
        <f t="shared" si="6"/>
        <v>30</v>
      </c>
      <c r="L79" s="51"/>
      <c r="M79" s="22">
        <v>6</v>
      </c>
      <c r="N79" s="22">
        <v>0</v>
      </c>
      <c r="O79" s="22">
        <v>0</v>
      </c>
      <c r="P79" s="22">
        <v>4</v>
      </c>
      <c r="Q79" s="23">
        <f t="shared" si="7"/>
        <v>10</v>
      </c>
      <c r="R79" s="22">
        <v>0</v>
      </c>
      <c r="S79" s="23">
        <f t="shared" si="4"/>
        <v>10</v>
      </c>
      <c r="T79" s="25"/>
    </row>
    <row r="80" spans="1:20" ht="14.25" customHeight="1" x14ac:dyDescent="0.3">
      <c r="A80" t="s">
        <v>299</v>
      </c>
      <c r="B80" s="94" t="s">
        <v>300</v>
      </c>
      <c r="C80" t="s">
        <v>681</v>
      </c>
      <c r="D80" s="22">
        <v>25</v>
      </c>
      <c r="E80" s="22">
        <v>7</v>
      </c>
      <c r="F80" s="22">
        <v>0</v>
      </c>
      <c r="G80" s="22">
        <v>3</v>
      </c>
      <c r="H80" s="22">
        <v>0</v>
      </c>
      <c r="I80" s="23">
        <f t="shared" si="5"/>
        <v>35</v>
      </c>
      <c r="J80" s="22">
        <v>0</v>
      </c>
      <c r="K80" s="23">
        <f t="shared" si="6"/>
        <v>35</v>
      </c>
      <c r="L80" s="51"/>
      <c r="M80" s="22">
        <v>25</v>
      </c>
      <c r="N80" s="22">
        <v>0</v>
      </c>
      <c r="O80" s="22">
        <v>0</v>
      </c>
      <c r="P80" s="22">
        <v>3</v>
      </c>
      <c r="Q80" s="23">
        <f t="shared" si="7"/>
        <v>28</v>
      </c>
      <c r="R80" s="22">
        <v>0</v>
      </c>
      <c r="S80" s="23">
        <f t="shared" si="4"/>
        <v>28</v>
      </c>
      <c r="T80" s="25"/>
    </row>
    <row r="81" spans="1:20" ht="14.25" customHeight="1" x14ac:dyDescent="0.3">
      <c r="A81" t="s">
        <v>656</v>
      </c>
      <c r="B81" t="s">
        <v>657</v>
      </c>
      <c r="C81" t="s">
        <v>161</v>
      </c>
      <c r="D81" s="22">
        <v>2</v>
      </c>
      <c r="E81" s="22">
        <v>0</v>
      </c>
      <c r="F81" s="22">
        <v>0</v>
      </c>
      <c r="G81" s="22">
        <v>0</v>
      </c>
      <c r="H81" s="22">
        <v>0</v>
      </c>
      <c r="I81" s="23">
        <f t="shared" si="5"/>
        <v>2</v>
      </c>
      <c r="J81" s="22">
        <v>0</v>
      </c>
      <c r="K81" s="23">
        <f t="shared" si="6"/>
        <v>2</v>
      </c>
      <c r="L81" s="51"/>
      <c r="M81" s="22">
        <v>2</v>
      </c>
      <c r="N81" s="22">
        <v>0</v>
      </c>
      <c r="O81" s="22">
        <v>0</v>
      </c>
      <c r="P81" s="22">
        <v>0</v>
      </c>
      <c r="Q81" s="23">
        <f t="shared" si="7"/>
        <v>2</v>
      </c>
      <c r="R81" s="22">
        <v>0</v>
      </c>
      <c r="S81" s="23">
        <f t="shared" ref="S81" si="8">SUM(Q81:R81)</f>
        <v>2</v>
      </c>
      <c r="T81" s="25"/>
    </row>
    <row r="82" spans="1:20" ht="14.25" customHeight="1" x14ac:dyDescent="0.3">
      <c r="A82" t="s">
        <v>301</v>
      </c>
      <c r="B82" s="94" t="s">
        <v>302</v>
      </c>
      <c r="C82" t="s">
        <v>161</v>
      </c>
      <c r="D82" s="22">
        <v>0</v>
      </c>
      <c r="E82" s="22">
        <v>3</v>
      </c>
      <c r="F82" s="22">
        <v>0</v>
      </c>
      <c r="G82" s="22">
        <v>4</v>
      </c>
      <c r="H82" s="22">
        <v>60</v>
      </c>
      <c r="I82" s="23">
        <f t="shared" si="5"/>
        <v>67</v>
      </c>
      <c r="J82" s="22">
        <v>0</v>
      </c>
      <c r="K82" s="23">
        <f t="shared" si="6"/>
        <v>67</v>
      </c>
      <c r="L82" s="51"/>
      <c r="M82" s="22">
        <v>47</v>
      </c>
      <c r="N82" s="22">
        <v>15</v>
      </c>
      <c r="O82" s="22">
        <v>0</v>
      </c>
      <c r="P82" s="22">
        <v>44</v>
      </c>
      <c r="Q82" s="23">
        <f t="shared" si="7"/>
        <v>106</v>
      </c>
      <c r="R82" s="22">
        <v>0</v>
      </c>
      <c r="S82" s="23">
        <f t="shared" si="4"/>
        <v>106</v>
      </c>
      <c r="T82" s="25"/>
    </row>
    <row r="83" spans="1:20" ht="14.25" customHeight="1" x14ac:dyDescent="0.3">
      <c r="A83" t="s">
        <v>303</v>
      </c>
      <c r="B83" s="94" t="s">
        <v>304</v>
      </c>
      <c r="C83" t="s">
        <v>687</v>
      </c>
      <c r="D83" s="22">
        <v>0</v>
      </c>
      <c r="E83" s="22">
        <v>0</v>
      </c>
      <c r="F83" s="22">
        <v>0</v>
      </c>
      <c r="G83" s="22">
        <v>0</v>
      </c>
      <c r="H83" s="22">
        <v>0</v>
      </c>
      <c r="I83" s="23">
        <f t="shared" si="5"/>
        <v>0</v>
      </c>
      <c r="J83" s="22">
        <v>0</v>
      </c>
      <c r="K83" s="23">
        <f t="shared" si="6"/>
        <v>0</v>
      </c>
      <c r="L83" s="51"/>
      <c r="M83" s="22">
        <v>0</v>
      </c>
      <c r="N83" s="22">
        <v>0</v>
      </c>
      <c r="O83" s="22">
        <v>0</v>
      </c>
      <c r="P83" s="22">
        <v>0</v>
      </c>
      <c r="Q83" s="23">
        <f t="shared" si="7"/>
        <v>0</v>
      </c>
      <c r="R83" s="22">
        <v>2</v>
      </c>
      <c r="S83" s="23">
        <f t="shared" si="4"/>
        <v>2</v>
      </c>
      <c r="T83" s="25"/>
    </row>
    <row r="84" spans="1:20" ht="14.25" customHeight="1" x14ac:dyDescent="0.3">
      <c r="A84" t="s">
        <v>305</v>
      </c>
      <c r="B84" s="94" t="s">
        <v>306</v>
      </c>
      <c r="C84" t="s">
        <v>161</v>
      </c>
      <c r="D84" s="22">
        <v>0</v>
      </c>
      <c r="E84" s="22">
        <v>0</v>
      </c>
      <c r="F84" s="22">
        <v>0</v>
      </c>
      <c r="G84" s="22">
        <v>0</v>
      </c>
      <c r="H84" s="22">
        <v>0</v>
      </c>
      <c r="I84" s="23">
        <f t="shared" si="5"/>
        <v>0</v>
      </c>
      <c r="J84" s="22">
        <v>0</v>
      </c>
      <c r="K84" s="23">
        <f t="shared" si="6"/>
        <v>0</v>
      </c>
      <c r="L84" s="51"/>
      <c r="M84" s="22">
        <v>39</v>
      </c>
      <c r="N84" s="22">
        <v>0</v>
      </c>
      <c r="O84" s="22">
        <v>0</v>
      </c>
      <c r="P84" s="22">
        <v>38</v>
      </c>
      <c r="Q84" s="23">
        <f t="shared" si="7"/>
        <v>77</v>
      </c>
      <c r="R84" s="22">
        <v>0</v>
      </c>
      <c r="S84" s="23">
        <f t="shared" si="4"/>
        <v>77</v>
      </c>
      <c r="T84" s="25"/>
    </row>
    <row r="85" spans="1:20" ht="14.25" customHeight="1" x14ac:dyDescent="0.3">
      <c r="A85" t="s">
        <v>307</v>
      </c>
      <c r="B85" s="94" t="s">
        <v>308</v>
      </c>
      <c r="C85" t="s">
        <v>681</v>
      </c>
      <c r="D85" s="22">
        <v>0</v>
      </c>
      <c r="E85" s="22">
        <v>0</v>
      </c>
      <c r="F85" s="22">
        <v>0</v>
      </c>
      <c r="G85" s="22">
        <v>0</v>
      </c>
      <c r="H85" s="22">
        <v>0</v>
      </c>
      <c r="I85" s="23">
        <f t="shared" si="5"/>
        <v>0</v>
      </c>
      <c r="J85" s="22">
        <v>0</v>
      </c>
      <c r="K85" s="23">
        <f t="shared" si="6"/>
        <v>0</v>
      </c>
      <c r="L85" s="51"/>
      <c r="M85" s="22">
        <v>10</v>
      </c>
      <c r="N85" s="22">
        <v>0</v>
      </c>
      <c r="O85" s="22">
        <v>0</v>
      </c>
      <c r="P85" s="22">
        <v>0</v>
      </c>
      <c r="Q85" s="23">
        <f t="shared" si="7"/>
        <v>10</v>
      </c>
      <c r="R85" s="22">
        <v>0</v>
      </c>
      <c r="S85" s="23">
        <f t="shared" si="4"/>
        <v>10</v>
      </c>
      <c r="T85" s="25"/>
    </row>
    <row r="86" spans="1:20" ht="14.25" customHeight="1" x14ac:dyDescent="0.3">
      <c r="A86" t="s">
        <v>309</v>
      </c>
      <c r="B86" s="94" t="s">
        <v>310</v>
      </c>
      <c r="C86" t="s">
        <v>161</v>
      </c>
      <c r="D86" s="22">
        <v>0</v>
      </c>
      <c r="E86" s="22">
        <v>0</v>
      </c>
      <c r="F86" s="22">
        <v>0</v>
      </c>
      <c r="G86" s="22">
        <v>0</v>
      </c>
      <c r="H86" s="22">
        <v>0</v>
      </c>
      <c r="I86" s="23">
        <f t="shared" si="5"/>
        <v>0</v>
      </c>
      <c r="J86" s="22">
        <v>0</v>
      </c>
      <c r="K86" s="23">
        <f t="shared" si="6"/>
        <v>0</v>
      </c>
      <c r="L86" s="51"/>
      <c r="M86" s="22">
        <v>11</v>
      </c>
      <c r="N86" s="22">
        <v>0</v>
      </c>
      <c r="O86" s="22">
        <v>0</v>
      </c>
      <c r="P86" s="22">
        <v>7</v>
      </c>
      <c r="Q86" s="23">
        <f t="shared" si="7"/>
        <v>18</v>
      </c>
      <c r="R86" s="22">
        <v>0</v>
      </c>
      <c r="S86" s="23">
        <f t="shared" si="4"/>
        <v>18</v>
      </c>
      <c r="T86" s="25"/>
    </row>
    <row r="87" spans="1:20" ht="14.25" customHeight="1" x14ac:dyDescent="0.3">
      <c r="A87" t="s">
        <v>311</v>
      </c>
      <c r="B87" s="94" t="s">
        <v>312</v>
      </c>
      <c r="C87" t="s">
        <v>680</v>
      </c>
      <c r="D87" s="22">
        <v>14</v>
      </c>
      <c r="E87" s="22">
        <v>0</v>
      </c>
      <c r="F87" s="22">
        <v>0</v>
      </c>
      <c r="G87" s="22">
        <v>0</v>
      </c>
      <c r="H87" s="22">
        <v>0</v>
      </c>
      <c r="I87" s="23">
        <f t="shared" si="5"/>
        <v>14</v>
      </c>
      <c r="J87" s="22">
        <v>0</v>
      </c>
      <c r="K87" s="23">
        <f t="shared" si="6"/>
        <v>14</v>
      </c>
      <c r="L87" s="51"/>
      <c r="M87" s="22">
        <v>18</v>
      </c>
      <c r="N87" s="22">
        <v>0</v>
      </c>
      <c r="O87" s="22">
        <v>0</v>
      </c>
      <c r="P87" s="22">
        <v>8</v>
      </c>
      <c r="Q87" s="23">
        <f t="shared" si="7"/>
        <v>26</v>
      </c>
      <c r="R87" s="22">
        <v>0</v>
      </c>
      <c r="S87" s="23">
        <f t="shared" si="4"/>
        <v>26</v>
      </c>
      <c r="T87" s="25"/>
    </row>
    <row r="88" spans="1:20" ht="14.25" customHeight="1" x14ac:dyDescent="0.3">
      <c r="A88" t="s">
        <v>313</v>
      </c>
      <c r="B88" s="94" t="s">
        <v>314</v>
      </c>
      <c r="C88" t="s">
        <v>178</v>
      </c>
      <c r="D88" s="22">
        <v>0</v>
      </c>
      <c r="E88" s="22">
        <v>2</v>
      </c>
      <c r="F88" s="22">
        <v>0</v>
      </c>
      <c r="G88" s="22">
        <v>0</v>
      </c>
      <c r="H88" s="22">
        <v>0</v>
      </c>
      <c r="I88" s="23">
        <f t="shared" si="5"/>
        <v>2</v>
      </c>
      <c r="J88" s="22">
        <v>0</v>
      </c>
      <c r="K88" s="23">
        <f t="shared" si="6"/>
        <v>2</v>
      </c>
      <c r="L88" s="51"/>
      <c r="M88" s="22">
        <v>24</v>
      </c>
      <c r="N88" s="22">
        <v>0</v>
      </c>
      <c r="O88" s="22">
        <v>0</v>
      </c>
      <c r="P88" s="22">
        <v>0</v>
      </c>
      <c r="Q88" s="23">
        <f t="shared" si="7"/>
        <v>24</v>
      </c>
      <c r="R88" s="22">
        <v>0</v>
      </c>
      <c r="S88" s="23">
        <f t="shared" si="4"/>
        <v>24</v>
      </c>
      <c r="T88" s="25"/>
    </row>
    <row r="89" spans="1:20" ht="14.25" customHeight="1" x14ac:dyDescent="0.3">
      <c r="A89" t="s">
        <v>315</v>
      </c>
      <c r="B89" s="94" t="s">
        <v>316</v>
      </c>
      <c r="C89" t="s">
        <v>161</v>
      </c>
      <c r="D89" s="22">
        <v>0</v>
      </c>
      <c r="E89" s="22">
        <v>0</v>
      </c>
      <c r="F89" s="22">
        <v>0</v>
      </c>
      <c r="G89" s="22">
        <v>0</v>
      </c>
      <c r="H89" s="22">
        <v>0</v>
      </c>
      <c r="I89" s="23">
        <f t="shared" si="5"/>
        <v>0</v>
      </c>
      <c r="J89" s="22">
        <v>0</v>
      </c>
      <c r="K89" s="23">
        <f t="shared" si="6"/>
        <v>0</v>
      </c>
      <c r="L89" s="51"/>
      <c r="M89" s="22">
        <v>0</v>
      </c>
      <c r="N89" s="22">
        <v>0</v>
      </c>
      <c r="O89" s="22">
        <v>0</v>
      </c>
      <c r="P89" s="22">
        <v>0</v>
      </c>
      <c r="Q89" s="23">
        <f t="shared" si="7"/>
        <v>0</v>
      </c>
      <c r="R89" s="22">
        <v>24</v>
      </c>
      <c r="S89" s="23">
        <f t="shared" si="4"/>
        <v>24</v>
      </c>
      <c r="T89" s="25"/>
    </row>
    <row r="90" spans="1:20" ht="14.25" customHeight="1" x14ac:dyDescent="0.3">
      <c r="A90" t="s">
        <v>317</v>
      </c>
      <c r="B90" s="94" t="s">
        <v>318</v>
      </c>
      <c r="C90" t="s">
        <v>681</v>
      </c>
      <c r="D90" s="22">
        <v>13</v>
      </c>
      <c r="E90" s="22">
        <v>0</v>
      </c>
      <c r="F90" s="22">
        <v>0</v>
      </c>
      <c r="G90" s="22">
        <v>14</v>
      </c>
      <c r="H90" s="22">
        <v>0</v>
      </c>
      <c r="I90" s="23">
        <f t="shared" si="5"/>
        <v>27</v>
      </c>
      <c r="J90" s="22">
        <v>0</v>
      </c>
      <c r="K90" s="23">
        <f t="shared" si="6"/>
        <v>27</v>
      </c>
      <c r="L90" s="51"/>
      <c r="M90" s="22">
        <v>0</v>
      </c>
      <c r="N90" s="22">
        <v>0</v>
      </c>
      <c r="O90" s="22">
        <v>0</v>
      </c>
      <c r="P90" s="22">
        <v>0</v>
      </c>
      <c r="Q90" s="23">
        <f t="shared" si="7"/>
        <v>0</v>
      </c>
      <c r="R90" s="22">
        <v>0</v>
      </c>
      <c r="S90" s="23">
        <f t="shared" si="4"/>
        <v>0</v>
      </c>
      <c r="T90" s="25"/>
    </row>
    <row r="91" spans="1:20" ht="14.25" customHeight="1" x14ac:dyDescent="0.3">
      <c r="A91" t="s">
        <v>319</v>
      </c>
      <c r="B91" s="94" t="s">
        <v>320</v>
      </c>
      <c r="C91" t="s">
        <v>178</v>
      </c>
      <c r="D91" s="22">
        <v>0</v>
      </c>
      <c r="E91" s="22">
        <v>0</v>
      </c>
      <c r="F91" s="22">
        <v>0</v>
      </c>
      <c r="G91" s="22">
        <v>9</v>
      </c>
      <c r="H91" s="22">
        <v>100</v>
      </c>
      <c r="I91" s="23">
        <f t="shared" si="5"/>
        <v>109</v>
      </c>
      <c r="J91" s="22">
        <v>0</v>
      </c>
      <c r="K91" s="23">
        <f t="shared" si="6"/>
        <v>109</v>
      </c>
      <c r="L91" s="51"/>
      <c r="M91" s="22">
        <v>60</v>
      </c>
      <c r="N91" s="22">
        <v>0</v>
      </c>
      <c r="O91" s="22">
        <v>0</v>
      </c>
      <c r="P91" s="22">
        <v>35</v>
      </c>
      <c r="Q91" s="23">
        <f t="shared" si="7"/>
        <v>95</v>
      </c>
      <c r="R91" s="22">
        <v>19</v>
      </c>
      <c r="S91" s="23">
        <f t="shared" si="4"/>
        <v>114</v>
      </c>
      <c r="T91" s="25"/>
    </row>
    <row r="92" spans="1:20" ht="14.25" customHeight="1" x14ac:dyDescent="0.3">
      <c r="A92" t="s">
        <v>321</v>
      </c>
      <c r="B92" s="94" t="s">
        <v>322</v>
      </c>
      <c r="C92" t="s">
        <v>687</v>
      </c>
      <c r="D92" s="22">
        <v>30</v>
      </c>
      <c r="E92" s="22">
        <v>0</v>
      </c>
      <c r="F92" s="22">
        <v>0</v>
      </c>
      <c r="G92" s="22">
        <v>15</v>
      </c>
      <c r="H92" s="22">
        <v>0</v>
      </c>
      <c r="I92" s="23">
        <f t="shared" si="5"/>
        <v>45</v>
      </c>
      <c r="J92" s="22">
        <v>0</v>
      </c>
      <c r="K92" s="23">
        <f t="shared" si="6"/>
        <v>45</v>
      </c>
      <c r="L92" s="51"/>
      <c r="M92" s="22">
        <v>16</v>
      </c>
      <c r="N92" s="22">
        <v>0</v>
      </c>
      <c r="O92" s="22">
        <v>0</v>
      </c>
      <c r="P92" s="22">
        <v>6</v>
      </c>
      <c r="Q92" s="23">
        <f t="shared" si="7"/>
        <v>22</v>
      </c>
      <c r="R92" s="22">
        <v>30</v>
      </c>
      <c r="S92" s="23">
        <f t="shared" si="4"/>
        <v>52</v>
      </c>
      <c r="T92" s="25"/>
    </row>
    <row r="93" spans="1:20" ht="14.25" customHeight="1" x14ac:dyDescent="0.3">
      <c r="A93" t="s">
        <v>323</v>
      </c>
      <c r="B93" s="94" t="s">
        <v>324</v>
      </c>
      <c r="C93" t="s">
        <v>682</v>
      </c>
      <c r="D93" s="22">
        <v>45</v>
      </c>
      <c r="E93" s="22">
        <v>0</v>
      </c>
      <c r="F93" s="22">
        <v>0</v>
      </c>
      <c r="G93" s="22">
        <v>0</v>
      </c>
      <c r="H93" s="22">
        <v>0</v>
      </c>
      <c r="I93" s="23">
        <f t="shared" si="5"/>
        <v>45</v>
      </c>
      <c r="J93" s="22">
        <v>0</v>
      </c>
      <c r="K93" s="23">
        <f t="shared" si="6"/>
        <v>45</v>
      </c>
      <c r="L93" s="51"/>
      <c r="M93" s="22">
        <v>16</v>
      </c>
      <c r="N93" s="22">
        <v>0</v>
      </c>
      <c r="O93" s="22">
        <v>0</v>
      </c>
      <c r="P93" s="22">
        <v>0</v>
      </c>
      <c r="Q93" s="23">
        <f t="shared" si="7"/>
        <v>16</v>
      </c>
      <c r="R93" s="22">
        <v>0</v>
      </c>
      <c r="S93" s="23">
        <f t="shared" si="4"/>
        <v>16</v>
      </c>
      <c r="T93" s="25"/>
    </row>
    <row r="94" spans="1:20" ht="14.25" customHeight="1" x14ac:dyDescent="0.3">
      <c r="A94" t="s">
        <v>325</v>
      </c>
      <c r="B94" s="94" t="s">
        <v>326</v>
      </c>
      <c r="C94" t="s">
        <v>680</v>
      </c>
      <c r="D94" s="22">
        <v>0</v>
      </c>
      <c r="E94" s="22">
        <v>5</v>
      </c>
      <c r="F94" s="22">
        <v>0</v>
      </c>
      <c r="G94" s="22">
        <v>0</v>
      </c>
      <c r="H94" s="22">
        <v>0</v>
      </c>
      <c r="I94" s="23">
        <f t="shared" si="5"/>
        <v>5</v>
      </c>
      <c r="J94" s="22">
        <v>171</v>
      </c>
      <c r="K94" s="23">
        <f t="shared" si="6"/>
        <v>176</v>
      </c>
      <c r="L94" s="51"/>
      <c r="M94" s="22">
        <v>0</v>
      </c>
      <c r="N94" s="22">
        <v>0</v>
      </c>
      <c r="O94" s="22">
        <v>0</v>
      </c>
      <c r="P94" s="22">
        <v>0</v>
      </c>
      <c r="Q94" s="23">
        <f t="shared" si="7"/>
        <v>0</v>
      </c>
      <c r="R94" s="22">
        <v>0</v>
      </c>
      <c r="S94" s="23">
        <f t="shared" si="4"/>
        <v>0</v>
      </c>
      <c r="T94" s="25"/>
    </row>
    <row r="95" spans="1:20" ht="14.25" customHeight="1" x14ac:dyDescent="0.3">
      <c r="A95" t="s">
        <v>327</v>
      </c>
      <c r="B95" s="94" t="s">
        <v>328</v>
      </c>
      <c r="C95" t="s">
        <v>178</v>
      </c>
      <c r="D95" s="22">
        <v>32</v>
      </c>
      <c r="E95" s="22">
        <v>0</v>
      </c>
      <c r="F95" s="22">
        <v>0</v>
      </c>
      <c r="G95" s="22">
        <v>0</v>
      </c>
      <c r="H95" s="22">
        <v>7</v>
      </c>
      <c r="I95" s="23">
        <f t="shared" si="5"/>
        <v>39</v>
      </c>
      <c r="J95" s="22">
        <v>0</v>
      </c>
      <c r="K95" s="23">
        <f t="shared" si="6"/>
        <v>39</v>
      </c>
      <c r="L95" s="51"/>
      <c r="M95" s="22">
        <v>3</v>
      </c>
      <c r="N95" s="22">
        <v>0</v>
      </c>
      <c r="O95" s="22">
        <v>0</v>
      </c>
      <c r="P95" s="22">
        <v>18</v>
      </c>
      <c r="Q95" s="23">
        <f t="shared" si="7"/>
        <v>21</v>
      </c>
      <c r="R95" s="22">
        <v>0</v>
      </c>
      <c r="S95" s="23">
        <f t="shared" si="4"/>
        <v>21</v>
      </c>
      <c r="T95" s="25"/>
    </row>
    <row r="96" spans="1:20" ht="14.25" customHeight="1" x14ac:dyDescent="0.3">
      <c r="A96" t="s">
        <v>329</v>
      </c>
      <c r="B96" s="94" t="s">
        <v>330</v>
      </c>
      <c r="C96" t="s">
        <v>161</v>
      </c>
      <c r="D96" s="22">
        <v>0</v>
      </c>
      <c r="E96" s="22">
        <v>0</v>
      </c>
      <c r="F96" s="22">
        <v>0</v>
      </c>
      <c r="G96" s="22">
        <v>0</v>
      </c>
      <c r="H96" s="22">
        <v>0</v>
      </c>
      <c r="I96" s="23">
        <f t="shared" si="5"/>
        <v>0</v>
      </c>
      <c r="J96" s="22">
        <v>0</v>
      </c>
      <c r="K96" s="23">
        <f t="shared" si="6"/>
        <v>0</v>
      </c>
      <c r="L96" s="51"/>
      <c r="M96" s="22">
        <v>0</v>
      </c>
      <c r="N96" s="22">
        <v>0</v>
      </c>
      <c r="O96" s="22">
        <v>0</v>
      </c>
      <c r="P96" s="22">
        <v>56</v>
      </c>
      <c r="Q96" s="23">
        <f t="shared" si="7"/>
        <v>56</v>
      </c>
      <c r="R96" s="22">
        <v>0</v>
      </c>
      <c r="S96" s="23">
        <f t="shared" si="4"/>
        <v>56</v>
      </c>
      <c r="T96" s="25"/>
    </row>
    <row r="97" spans="1:20" ht="14.25" customHeight="1" x14ac:dyDescent="0.3">
      <c r="A97" t="s">
        <v>331</v>
      </c>
      <c r="B97" s="94" t="s">
        <v>332</v>
      </c>
      <c r="C97" t="s">
        <v>687</v>
      </c>
      <c r="D97" s="22">
        <v>9</v>
      </c>
      <c r="E97" s="22">
        <v>0</v>
      </c>
      <c r="F97" s="22">
        <v>0</v>
      </c>
      <c r="G97" s="22">
        <v>0</v>
      </c>
      <c r="H97" s="22">
        <v>0</v>
      </c>
      <c r="I97" s="23">
        <f t="shared" si="5"/>
        <v>9</v>
      </c>
      <c r="J97" s="22">
        <v>235</v>
      </c>
      <c r="K97" s="23">
        <f t="shared" si="6"/>
        <v>244</v>
      </c>
      <c r="L97" s="51"/>
      <c r="M97" s="22">
        <v>13</v>
      </c>
      <c r="N97" s="22">
        <v>0</v>
      </c>
      <c r="O97" s="22">
        <v>0</v>
      </c>
      <c r="P97" s="22">
        <v>9</v>
      </c>
      <c r="Q97" s="23">
        <f t="shared" si="7"/>
        <v>22</v>
      </c>
      <c r="R97" s="22">
        <v>42</v>
      </c>
      <c r="S97" s="23">
        <f t="shared" si="4"/>
        <v>64</v>
      </c>
      <c r="T97" s="25"/>
    </row>
    <row r="98" spans="1:20" ht="14.25" customHeight="1" x14ac:dyDescent="0.3">
      <c r="A98" t="s">
        <v>333</v>
      </c>
      <c r="B98" s="94" t="s">
        <v>334</v>
      </c>
      <c r="C98" t="s">
        <v>684</v>
      </c>
      <c r="D98" s="22">
        <v>11</v>
      </c>
      <c r="E98" s="22">
        <v>0</v>
      </c>
      <c r="F98" s="22">
        <v>0</v>
      </c>
      <c r="G98" s="22">
        <v>26</v>
      </c>
      <c r="H98" s="22">
        <v>0</v>
      </c>
      <c r="I98" s="23">
        <f t="shared" si="5"/>
        <v>37</v>
      </c>
      <c r="J98" s="22">
        <v>0</v>
      </c>
      <c r="K98" s="23">
        <f t="shared" si="6"/>
        <v>37</v>
      </c>
      <c r="L98" s="51"/>
      <c r="M98" s="22">
        <v>54</v>
      </c>
      <c r="N98" s="22">
        <v>7</v>
      </c>
      <c r="O98" s="22">
        <v>0</v>
      </c>
      <c r="P98" s="22">
        <v>52</v>
      </c>
      <c r="Q98" s="23">
        <f t="shared" si="7"/>
        <v>113</v>
      </c>
      <c r="R98" s="22">
        <v>15</v>
      </c>
      <c r="S98" s="23">
        <f t="shared" si="4"/>
        <v>128</v>
      </c>
      <c r="T98" s="25"/>
    </row>
    <row r="99" spans="1:20" ht="14.25" customHeight="1" x14ac:dyDescent="0.3">
      <c r="A99" t="s">
        <v>335</v>
      </c>
      <c r="B99" s="94" t="s">
        <v>336</v>
      </c>
      <c r="C99" t="s">
        <v>680</v>
      </c>
      <c r="D99" s="22">
        <v>59</v>
      </c>
      <c r="E99" s="22">
        <v>0</v>
      </c>
      <c r="F99" s="22">
        <v>0</v>
      </c>
      <c r="G99" s="22">
        <v>13</v>
      </c>
      <c r="H99" s="22">
        <v>0</v>
      </c>
      <c r="I99" s="23">
        <f t="shared" si="5"/>
        <v>72</v>
      </c>
      <c r="J99" s="22">
        <v>0</v>
      </c>
      <c r="K99" s="23">
        <f t="shared" si="6"/>
        <v>72</v>
      </c>
      <c r="L99" s="51"/>
      <c r="M99" s="22">
        <v>46</v>
      </c>
      <c r="N99" s="22">
        <v>0</v>
      </c>
      <c r="O99" s="22">
        <v>0</v>
      </c>
      <c r="P99" s="22">
        <v>10</v>
      </c>
      <c r="Q99" s="23">
        <f t="shared" si="7"/>
        <v>56</v>
      </c>
      <c r="R99" s="22">
        <v>1</v>
      </c>
      <c r="S99" s="23">
        <f t="shared" si="4"/>
        <v>57</v>
      </c>
      <c r="T99" s="25"/>
    </row>
    <row r="100" spans="1:20" ht="14.25" customHeight="1" x14ac:dyDescent="0.3">
      <c r="A100" t="s">
        <v>337</v>
      </c>
      <c r="B100" s="94" t="s">
        <v>338</v>
      </c>
      <c r="C100" t="s">
        <v>681</v>
      </c>
      <c r="D100" s="22">
        <v>0</v>
      </c>
      <c r="E100" s="22">
        <v>0</v>
      </c>
      <c r="F100" s="22">
        <v>0</v>
      </c>
      <c r="G100" s="22">
        <v>10</v>
      </c>
      <c r="H100" s="22">
        <v>0</v>
      </c>
      <c r="I100" s="23">
        <f t="shared" si="5"/>
        <v>10</v>
      </c>
      <c r="J100" s="22">
        <v>0</v>
      </c>
      <c r="K100" s="23">
        <f t="shared" si="6"/>
        <v>10</v>
      </c>
      <c r="L100" s="51"/>
      <c r="M100" s="22">
        <v>0</v>
      </c>
      <c r="N100" s="22">
        <v>0</v>
      </c>
      <c r="O100" s="22">
        <v>0</v>
      </c>
      <c r="P100" s="22">
        <v>10</v>
      </c>
      <c r="Q100" s="23">
        <f t="shared" si="7"/>
        <v>10</v>
      </c>
      <c r="R100" s="22">
        <v>17</v>
      </c>
      <c r="S100" s="23">
        <f t="shared" si="4"/>
        <v>27</v>
      </c>
      <c r="T100" s="25"/>
    </row>
    <row r="101" spans="1:20" ht="14.25" customHeight="1" x14ac:dyDescent="0.3">
      <c r="A101" t="s">
        <v>339</v>
      </c>
      <c r="B101" s="94" t="s">
        <v>340</v>
      </c>
      <c r="C101" t="s">
        <v>684</v>
      </c>
      <c r="D101" s="22">
        <v>1</v>
      </c>
      <c r="E101" s="22">
        <v>5</v>
      </c>
      <c r="F101" s="22">
        <v>0</v>
      </c>
      <c r="G101" s="22">
        <v>4</v>
      </c>
      <c r="H101" s="22">
        <v>0</v>
      </c>
      <c r="I101" s="23">
        <f t="shared" si="5"/>
        <v>10</v>
      </c>
      <c r="J101" s="22">
        <v>9</v>
      </c>
      <c r="K101" s="23">
        <f t="shared" si="6"/>
        <v>19</v>
      </c>
      <c r="L101" s="51"/>
      <c r="M101" s="22">
        <v>5</v>
      </c>
      <c r="N101" s="22">
        <v>5</v>
      </c>
      <c r="O101" s="22">
        <v>0</v>
      </c>
      <c r="P101" s="22">
        <v>6</v>
      </c>
      <c r="Q101" s="23">
        <f t="shared" si="7"/>
        <v>16</v>
      </c>
      <c r="R101" s="22">
        <v>1</v>
      </c>
      <c r="S101" s="23">
        <f t="shared" si="4"/>
        <v>17</v>
      </c>
      <c r="T101" s="25"/>
    </row>
    <row r="102" spans="1:20" ht="14.25" customHeight="1" x14ac:dyDescent="0.3">
      <c r="A102" t="s">
        <v>341</v>
      </c>
      <c r="B102" s="94" t="s">
        <v>342</v>
      </c>
      <c r="C102" t="s">
        <v>161</v>
      </c>
      <c r="D102" s="22">
        <v>55</v>
      </c>
      <c r="E102" s="22">
        <v>0</v>
      </c>
      <c r="F102" s="22">
        <v>0</v>
      </c>
      <c r="G102" s="22">
        <v>8</v>
      </c>
      <c r="H102" s="22">
        <v>0</v>
      </c>
      <c r="I102" s="23">
        <f t="shared" si="5"/>
        <v>63</v>
      </c>
      <c r="J102" s="22">
        <v>0</v>
      </c>
      <c r="K102" s="23">
        <f t="shared" si="6"/>
        <v>63</v>
      </c>
      <c r="L102" s="51"/>
      <c r="M102" s="22">
        <v>0</v>
      </c>
      <c r="N102" s="22">
        <v>0</v>
      </c>
      <c r="O102" s="22">
        <v>0</v>
      </c>
      <c r="P102" s="22">
        <v>0</v>
      </c>
      <c r="Q102" s="23">
        <f t="shared" si="7"/>
        <v>0</v>
      </c>
      <c r="R102" s="22">
        <v>0</v>
      </c>
      <c r="S102" s="23">
        <f t="shared" si="4"/>
        <v>0</v>
      </c>
      <c r="T102" s="25"/>
    </row>
    <row r="103" spans="1:20" ht="14.25" customHeight="1" x14ac:dyDescent="0.3">
      <c r="A103" t="s">
        <v>343</v>
      </c>
      <c r="B103" s="94" t="s">
        <v>344</v>
      </c>
      <c r="C103" t="s">
        <v>682</v>
      </c>
      <c r="D103" s="22">
        <v>33</v>
      </c>
      <c r="E103" s="22">
        <v>0</v>
      </c>
      <c r="F103" s="22">
        <v>0</v>
      </c>
      <c r="G103" s="22">
        <v>0</v>
      </c>
      <c r="H103" s="22">
        <v>81</v>
      </c>
      <c r="I103" s="23">
        <f t="shared" si="5"/>
        <v>114</v>
      </c>
      <c r="J103" s="22">
        <v>0</v>
      </c>
      <c r="K103" s="23">
        <f t="shared" si="6"/>
        <v>114</v>
      </c>
      <c r="L103" s="51"/>
      <c r="M103" s="22">
        <v>2</v>
      </c>
      <c r="N103" s="22">
        <v>0</v>
      </c>
      <c r="O103" s="22">
        <v>0</v>
      </c>
      <c r="P103" s="22">
        <v>0</v>
      </c>
      <c r="Q103" s="23">
        <f t="shared" si="7"/>
        <v>2</v>
      </c>
      <c r="R103" s="22">
        <v>0</v>
      </c>
      <c r="S103" s="23">
        <f t="shared" si="4"/>
        <v>2</v>
      </c>
      <c r="T103" s="25"/>
    </row>
    <row r="104" spans="1:20" ht="14.25" customHeight="1" x14ac:dyDescent="0.3">
      <c r="A104" t="s">
        <v>345</v>
      </c>
      <c r="B104" s="94" t="s">
        <v>346</v>
      </c>
      <c r="C104" t="s">
        <v>161</v>
      </c>
      <c r="D104" s="22">
        <v>0</v>
      </c>
      <c r="E104" s="22">
        <v>0</v>
      </c>
      <c r="F104" s="22">
        <v>0</v>
      </c>
      <c r="G104" s="22">
        <v>2</v>
      </c>
      <c r="H104" s="22">
        <v>0</v>
      </c>
      <c r="I104" s="23">
        <f t="shared" si="5"/>
        <v>2</v>
      </c>
      <c r="J104" s="22">
        <v>0</v>
      </c>
      <c r="K104" s="23">
        <f t="shared" si="6"/>
        <v>2</v>
      </c>
      <c r="L104" s="51"/>
      <c r="M104" s="22">
        <v>0</v>
      </c>
      <c r="N104" s="22">
        <v>0</v>
      </c>
      <c r="O104" s="22">
        <v>0</v>
      </c>
      <c r="P104" s="22">
        <v>2</v>
      </c>
      <c r="Q104" s="23">
        <f t="shared" si="7"/>
        <v>2</v>
      </c>
      <c r="R104" s="22">
        <v>0</v>
      </c>
      <c r="S104" s="23">
        <f t="shared" si="4"/>
        <v>2</v>
      </c>
      <c r="T104" s="25"/>
    </row>
    <row r="105" spans="1:20" ht="14.25" customHeight="1" x14ac:dyDescent="0.3">
      <c r="A105" t="s">
        <v>347</v>
      </c>
      <c r="B105" s="94" t="s">
        <v>348</v>
      </c>
      <c r="C105" t="s">
        <v>683</v>
      </c>
      <c r="D105" s="22">
        <v>21</v>
      </c>
      <c r="E105" s="22">
        <v>0</v>
      </c>
      <c r="F105" s="22">
        <v>0</v>
      </c>
      <c r="G105" s="22">
        <v>38</v>
      </c>
      <c r="H105" s="22">
        <v>11</v>
      </c>
      <c r="I105" s="23">
        <f t="shared" si="5"/>
        <v>70</v>
      </c>
      <c r="J105" s="22">
        <v>0</v>
      </c>
      <c r="K105" s="23">
        <f t="shared" si="6"/>
        <v>70</v>
      </c>
      <c r="L105" s="51"/>
      <c r="M105" s="22">
        <v>6</v>
      </c>
      <c r="N105" s="22">
        <v>0</v>
      </c>
      <c r="O105" s="22">
        <v>0</v>
      </c>
      <c r="P105" s="22">
        <v>29</v>
      </c>
      <c r="Q105" s="23">
        <f t="shared" si="7"/>
        <v>35</v>
      </c>
      <c r="R105" s="22">
        <v>0</v>
      </c>
      <c r="S105" s="23">
        <f t="shared" si="4"/>
        <v>35</v>
      </c>
      <c r="T105" s="25"/>
    </row>
    <row r="106" spans="1:20" ht="14.25" customHeight="1" x14ac:dyDescent="0.3">
      <c r="A106" t="s">
        <v>349</v>
      </c>
      <c r="B106" s="94" t="s">
        <v>350</v>
      </c>
      <c r="C106" t="s">
        <v>680</v>
      </c>
      <c r="D106" s="22">
        <v>34</v>
      </c>
      <c r="E106" s="22">
        <v>0</v>
      </c>
      <c r="F106" s="22">
        <v>0</v>
      </c>
      <c r="G106" s="22">
        <v>39</v>
      </c>
      <c r="H106" s="22">
        <v>0</v>
      </c>
      <c r="I106" s="23">
        <f t="shared" si="5"/>
        <v>73</v>
      </c>
      <c r="J106" s="22">
        <v>0</v>
      </c>
      <c r="K106" s="23">
        <f t="shared" si="6"/>
        <v>73</v>
      </c>
      <c r="L106" s="51"/>
      <c r="M106" s="22">
        <v>0</v>
      </c>
      <c r="N106" s="22">
        <v>0</v>
      </c>
      <c r="O106" s="22">
        <v>0</v>
      </c>
      <c r="P106" s="22">
        <v>0</v>
      </c>
      <c r="Q106" s="23">
        <f t="shared" si="7"/>
        <v>0</v>
      </c>
      <c r="R106" s="22">
        <v>0</v>
      </c>
      <c r="S106" s="23">
        <f t="shared" si="4"/>
        <v>0</v>
      </c>
      <c r="T106" s="25"/>
    </row>
    <row r="107" spans="1:20" ht="14.25" customHeight="1" x14ac:dyDescent="0.3">
      <c r="A107" t="s">
        <v>351</v>
      </c>
      <c r="B107" s="94" t="s">
        <v>352</v>
      </c>
      <c r="C107" t="s">
        <v>680</v>
      </c>
      <c r="D107" s="22">
        <v>26</v>
      </c>
      <c r="E107" s="22">
        <v>0</v>
      </c>
      <c r="F107" s="22">
        <v>0</v>
      </c>
      <c r="G107" s="22">
        <v>17</v>
      </c>
      <c r="H107" s="22">
        <v>0</v>
      </c>
      <c r="I107" s="23">
        <f t="shared" si="5"/>
        <v>43</v>
      </c>
      <c r="J107" s="22">
        <v>0</v>
      </c>
      <c r="K107" s="23">
        <f t="shared" si="6"/>
        <v>43</v>
      </c>
      <c r="L107" s="51"/>
      <c r="M107" s="22">
        <v>10</v>
      </c>
      <c r="N107" s="22">
        <v>0</v>
      </c>
      <c r="O107" s="22">
        <v>0</v>
      </c>
      <c r="P107" s="22">
        <v>20</v>
      </c>
      <c r="Q107" s="23">
        <f t="shared" si="7"/>
        <v>30</v>
      </c>
      <c r="R107" s="22">
        <v>0</v>
      </c>
      <c r="S107" s="23">
        <f t="shared" si="4"/>
        <v>30</v>
      </c>
      <c r="T107" s="25"/>
    </row>
    <row r="108" spans="1:20" ht="14.25" customHeight="1" x14ac:dyDescent="0.3">
      <c r="A108" t="s">
        <v>353</v>
      </c>
      <c r="B108" t="s">
        <v>354</v>
      </c>
      <c r="C108" t="s">
        <v>161</v>
      </c>
      <c r="D108" s="22">
        <v>21</v>
      </c>
      <c r="E108" s="22">
        <v>0</v>
      </c>
      <c r="F108" s="22">
        <v>0</v>
      </c>
      <c r="G108" s="22">
        <v>3</v>
      </c>
      <c r="H108" s="22">
        <v>0</v>
      </c>
      <c r="I108" s="23">
        <f t="shared" si="5"/>
        <v>24</v>
      </c>
      <c r="J108" s="22">
        <v>0</v>
      </c>
      <c r="K108" s="23">
        <f t="shared" si="6"/>
        <v>24</v>
      </c>
      <c r="L108" s="51"/>
      <c r="M108" s="22">
        <v>38</v>
      </c>
      <c r="N108" s="22">
        <v>0</v>
      </c>
      <c r="O108" s="22">
        <v>0</v>
      </c>
      <c r="P108" s="22">
        <v>23</v>
      </c>
      <c r="Q108" s="23">
        <f t="shared" si="7"/>
        <v>61</v>
      </c>
      <c r="R108" s="22">
        <v>0</v>
      </c>
      <c r="S108" s="23">
        <f t="shared" si="4"/>
        <v>61</v>
      </c>
      <c r="T108" s="25"/>
    </row>
    <row r="109" spans="1:20" ht="14.25" customHeight="1" x14ac:dyDescent="0.3">
      <c r="A109" t="s">
        <v>355</v>
      </c>
      <c r="B109" s="94" t="s">
        <v>356</v>
      </c>
      <c r="C109" t="s">
        <v>681</v>
      </c>
      <c r="D109" s="22">
        <v>45</v>
      </c>
      <c r="E109" s="22">
        <v>0</v>
      </c>
      <c r="F109" s="22">
        <v>0</v>
      </c>
      <c r="G109" s="22">
        <v>23</v>
      </c>
      <c r="H109" s="22">
        <v>40</v>
      </c>
      <c r="I109" s="23">
        <f t="shared" si="5"/>
        <v>108</v>
      </c>
      <c r="J109" s="22">
        <v>0</v>
      </c>
      <c r="K109" s="23">
        <f t="shared" si="6"/>
        <v>108</v>
      </c>
      <c r="L109" s="51"/>
      <c r="M109" s="22">
        <v>49</v>
      </c>
      <c r="N109" s="22">
        <v>0</v>
      </c>
      <c r="O109" s="22">
        <v>8</v>
      </c>
      <c r="P109" s="22">
        <v>17</v>
      </c>
      <c r="Q109" s="23">
        <f t="shared" si="7"/>
        <v>74</v>
      </c>
      <c r="R109" s="22">
        <v>12</v>
      </c>
      <c r="S109" s="23">
        <f t="shared" si="4"/>
        <v>86</v>
      </c>
      <c r="T109" s="25"/>
    </row>
    <row r="110" spans="1:20" ht="14.25" customHeight="1" x14ac:dyDescent="0.3">
      <c r="A110" t="s">
        <v>357</v>
      </c>
      <c r="B110" s="94" t="s">
        <v>358</v>
      </c>
      <c r="C110" t="s">
        <v>687</v>
      </c>
      <c r="D110" s="22">
        <v>47</v>
      </c>
      <c r="E110" s="22">
        <v>0</v>
      </c>
      <c r="F110" s="22">
        <v>0</v>
      </c>
      <c r="G110" s="22">
        <v>31</v>
      </c>
      <c r="H110" s="22">
        <v>0</v>
      </c>
      <c r="I110" s="23">
        <f t="shared" si="5"/>
        <v>78</v>
      </c>
      <c r="J110" s="22">
        <v>0</v>
      </c>
      <c r="K110" s="23">
        <f t="shared" si="6"/>
        <v>78</v>
      </c>
      <c r="L110" s="51"/>
      <c r="M110" s="22">
        <v>0</v>
      </c>
      <c r="N110" s="22">
        <v>0</v>
      </c>
      <c r="O110" s="22">
        <v>0</v>
      </c>
      <c r="P110" s="22">
        <v>4</v>
      </c>
      <c r="Q110" s="23">
        <f t="shared" si="7"/>
        <v>4</v>
      </c>
      <c r="R110" s="22">
        <v>4</v>
      </c>
      <c r="S110" s="23">
        <f t="shared" si="4"/>
        <v>8</v>
      </c>
      <c r="T110" s="25"/>
    </row>
    <row r="111" spans="1:20" ht="14.25" customHeight="1" x14ac:dyDescent="0.3">
      <c r="A111" t="s">
        <v>359</v>
      </c>
      <c r="B111" s="94" t="s">
        <v>360</v>
      </c>
      <c r="C111" t="s">
        <v>161</v>
      </c>
      <c r="D111" s="22">
        <v>15</v>
      </c>
      <c r="E111" s="22">
        <v>0</v>
      </c>
      <c r="F111" s="22">
        <v>0</v>
      </c>
      <c r="G111" s="22">
        <v>16</v>
      </c>
      <c r="H111" s="22">
        <v>0</v>
      </c>
      <c r="I111" s="23">
        <f t="shared" si="5"/>
        <v>31</v>
      </c>
      <c r="J111" s="22">
        <v>0</v>
      </c>
      <c r="K111" s="23">
        <f t="shared" si="6"/>
        <v>31</v>
      </c>
      <c r="L111" s="51"/>
      <c r="M111" s="22">
        <v>0</v>
      </c>
      <c r="N111" s="22">
        <v>0</v>
      </c>
      <c r="O111" s="22">
        <v>0</v>
      </c>
      <c r="P111" s="22">
        <v>9</v>
      </c>
      <c r="Q111" s="23">
        <f t="shared" si="7"/>
        <v>9</v>
      </c>
      <c r="R111" s="22">
        <v>0</v>
      </c>
      <c r="S111" s="23">
        <f t="shared" si="4"/>
        <v>9</v>
      </c>
      <c r="T111" s="25"/>
    </row>
    <row r="112" spans="1:20" ht="14.25" customHeight="1" x14ac:dyDescent="0.3">
      <c r="A112" t="s">
        <v>361</v>
      </c>
      <c r="B112" s="94" t="s">
        <v>362</v>
      </c>
      <c r="C112" t="s">
        <v>680</v>
      </c>
      <c r="D112" s="22">
        <v>30</v>
      </c>
      <c r="E112" s="22">
        <v>0</v>
      </c>
      <c r="F112" s="22">
        <v>0</v>
      </c>
      <c r="G112" s="22">
        <v>24</v>
      </c>
      <c r="H112" s="22">
        <v>0</v>
      </c>
      <c r="I112" s="23">
        <f t="shared" si="5"/>
        <v>54</v>
      </c>
      <c r="J112" s="22">
        <v>0</v>
      </c>
      <c r="K112" s="23">
        <f t="shared" si="6"/>
        <v>54</v>
      </c>
      <c r="L112" s="51"/>
      <c r="M112" s="22">
        <v>0</v>
      </c>
      <c r="N112" s="22">
        <v>0</v>
      </c>
      <c r="O112" s="22">
        <v>0</v>
      </c>
      <c r="P112" s="22">
        <v>35</v>
      </c>
      <c r="Q112" s="23">
        <f t="shared" si="7"/>
        <v>35</v>
      </c>
      <c r="R112" s="22">
        <v>0</v>
      </c>
      <c r="S112" s="23">
        <f t="shared" si="4"/>
        <v>35</v>
      </c>
      <c r="T112" s="25"/>
    </row>
    <row r="113" spans="1:20" ht="14.25" customHeight="1" x14ac:dyDescent="0.3">
      <c r="A113" t="s">
        <v>363</v>
      </c>
      <c r="B113" s="94" t="s">
        <v>364</v>
      </c>
      <c r="C113" t="s">
        <v>681</v>
      </c>
      <c r="D113" s="22">
        <v>0</v>
      </c>
      <c r="E113" s="22">
        <v>0</v>
      </c>
      <c r="F113" s="22">
        <v>0</v>
      </c>
      <c r="G113" s="22">
        <v>0</v>
      </c>
      <c r="H113" s="22">
        <v>0</v>
      </c>
      <c r="I113" s="23">
        <f t="shared" si="5"/>
        <v>0</v>
      </c>
      <c r="J113" s="22">
        <v>0</v>
      </c>
      <c r="K113" s="23">
        <f t="shared" si="6"/>
        <v>0</v>
      </c>
      <c r="L113" s="51"/>
      <c r="M113" s="22">
        <v>0</v>
      </c>
      <c r="N113" s="22">
        <v>0</v>
      </c>
      <c r="O113" s="22">
        <v>0</v>
      </c>
      <c r="P113" s="22">
        <v>0</v>
      </c>
      <c r="Q113" s="23">
        <f t="shared" si="7"/>
        <v>0</v>
      </c>
      <c r="R113" s="22">
        <v>33</v>
      </c>
      <c r="S113" s="23">
        <f t="shared" si="4"/>
        <v>33</v>
      </c>
      <c r="T113" s="25"/>
    </row>
    <row r="114" spans="1:20" ht="14.25" customHeight="1" x14ac:dyDescent="0.3">
      <c r="A114" t="s">
        <v>365</v>
      </c>
      <c r="B114" s="94" t="s">
        <v>366</v>
      </c>
      <c r="C114" t="s">
        <v>684</v>
      </c>
      <c r="D114" s="22">
        <v>4</v>
      </c>
      <c r="E114" s="22">
        <v>0</v>
      </c>
      <c r="F114" s="22">
        <v>0</v>
      </c>
      <c r="G114" s="22">
        <v>0</v>
      </c>
      <c r="H114" s="22">
        <v>0</v>
      </c>
      <c r="I114" s="23">
        <f t="shared" si="5"/>
        <v>4</v>
      </c>
      <c r="J114" s="22">
        <v>0</v>
      </c>
      <c r="K114" s="23">
        <f t="shared" si="6"/>
        <v>4</v>
      </c>
      <c r="L114" s="51"/>
      <c r="M114" s="22">
        <v>1</v>
      </c>
      <c r="N114" s="22">
        <v>0</v>
      </c>
      <c r="O114" s="22">
        <v>0</v>
      </c>
      <c r="P114" s="22">
        <v>0</v>
      </c>
      <c r="Q114" s="23">
        <f t="shared" si="7"/>
        <v>1</v>
      </c>
      <c r="R114" s="22">
        <v>3</v>
      </c>
      <c r="S114" s="23">
        <f t="shared" si="4"/>
        <v>4</v>
      </c>
      <c r="T114" s="25"/>
    </row>
    <row r="115" spans="1:20" ht="14.25" customHeight="1" x14ac:dyDescent="0.3">
      <c r="A115" t="s">
        <v>367</v>
      </c>
      <c r="B115" s="94" t="s">
        <v>368</v>
      </c>
      <c r="C115" t="s">
        <v>684</v>
      </c>
      <c r="D115" s="22">
        <v>0</v>
      </c>
      <c r="E115" s="22">
        <v>0</v>
      </c>
      <c r="F115" s="22">
        <v>0</v>
      </c>
      <c r="G115" s="22">
        <v>3</v>
      </c>
      <c r="H115" s="22">
        <v>0</v>
      </c>
      <c r="I115" s="23">
        <f t="shared" si="5"/>
        <v>3</v>
      </c>
      <c r="J115" s="22">
        <v>0</v>
      </c>
      <c r="K115" s="23">
        <f t="shared" si="6"/>
        <v>3</v>
      </c>
      <c r="L115" s="51"/>
      <c r="M115" s="22">
        <v>1</v>
      </c>
      <c r="N115" s="22">
        <v>0</v>
      </c>
      <c r="O115" s="22">
        <v>0</v>
      </c>
      <c r="P115" s="22">
        <v>7</v>
      </c>
      <c r="Q115" s="23">
        <f t="shared" si="7"/>
        <v>8</v>
      </c>
      <c r="R115" s="22">
        <v>26</v>
      </c>
      <c r="S115" s="23">
        <f t="shared" si="4"/>
        <v>34</v>
      </c>
      <c r="T115" s="25"/>
    </row>
    <row r="116" spans="1:20" ht="14.25" customHeight="1" x14ac:dyDescent="0.3">
      <c r="A116" t="s">
        <v>369</v>
      </c>
      <c r="B116" s="94" t="s">
        <v>370</v>
      </c>
      <c r="C116" t="s">
        <v>687</v>
      </c>
      <c r="D116" s="22">
        <v>24</v>
      </c>
      <c r="E116" s="22">
        <v>0</v>
      </c>
      <c r="F116" s="22">
        <v>0</v>
      </c>
      <c r="G116" s="22">
        <v>0</v>
      </c>
      <c r="H116" s="22">
        <v>0</v>
      </c>
      <c r="I116" s="23">
        <f t="shared" si="5"/>
        <v>24</v>
      </c>
      <c r="J116" s="22">
        <v>0</v>
      </c>
      <c r="K116" s="23">
        <f t="shared" si="6"/>
        <v>24</v>
      </c>
      <c r="L116" s="51"/>
      <c r="M116" s="22">
        <v>50</v>
      </c>
      <c r="N116" s="22">
        <v>0</v>
      </c>
      <c r="O116" s="22">
        <v>0</v>
      </c>
      <c r="P116" s="22">
        <v>0</v>
      </c>
      <c r="Q116" s="23">
        <f t="shared" si="7"/>
        <v>50</v>
      </c>
      <c r="R116" s="22">
        <v>0</v>
      </c>
      <c r="S116" s="23">
        <f t="shared" si="4"/>
        <v>50</v>
      </c>
      <c r="T116" s="25"/>
    </row>
    <row r="117" spans="1:20" ht="14.25" customHeight="1" x14ac:dyDescent="0.3">
      <c r="A117" t="s">
        <v>371</v>
      </c>
      <c r="B117" s="94" t="s">
        <v>372</v>
      </c>
      <c r="C117" t="s">
        <v>687</v>
      </c>
      <c r="D117" s="22">
        <v>20</v>
      </c>
      <c r="E117" s="22">
        <v>0</v>
      </c>
      <c r="F117" s="22">
        <v>0</v>
      </c>
      <c r="G117" s="22">
        <v>12</v>
      </c>
      <c r="H117" s="22">
        <v>0</v>
      </c>
      <c r="I117" s="23">
        <f t="shared" si="5"/>
        <v>32</v>
      </c>
      <c r="J117" s="22">
        <v>0</v>
      </c>
      <c r="K117" s="23">
        <f t="shared" si="6"/>
        <v>32</v>
      </c>
      <c r="L117" s="51"/>
      <c r="M117" s="22">
        <v>0</v>
      </c>
      <c r="N117" s="22">
        <v>0</v>
      </c>
      <c r="O117" s="22">
        <v>0</v>
      </c>
      <c r="P117" s="22">
        <v>0</v>
      </c>
      <c r="Q117" s="23">
        <f t="shared" si="7"/>
        <v>0</v>
      </c>
      <c r="R117" s="22">
        <v>214</v>
      </c>
      <c r="S117" s="23">
        <f t="shared" si="4"/>
        <v>214</v>
      </c>
      <c r="T117" s="25"/>
    </row>
    <row r="118" spans="1:20" ht="14.25" customHeight="1" x14ac:dyDescent="0.3">
      <c r="A118" t="s">
        <v>373</v>
      </c>
      <c r="B118" s="94" t="s">
        <v>374</v>
      </c>
      <c r="C118" t="s">
        <v>684</v>
      </c>
      <c r="D118" s="22">
        <v>4</v>
      </c>
      <c r="E118" s="22">
        <v>5</v>
      </c>
      <c r="F118" s="22">
        <v>0</v>
      </c>
      <c r="G118" s="22">
        <v>9</v>
      </c>
      <c r="H118" s="22">
        <v>49</v>
      </c>
      <c r="I118" s="23">
        <f t="shared" si="5"/>
        <v>67</v>
      </c>
      <c r="J118" s="22">
        <v>0</v>
      </c>
      <c r="K118" s="23">
        <f t="shared" si="6"/>
        <v>67</v>
      </c>
      <c r="L118" s="51"/>
      <c r="M118" s="22">
        <v>0</v>
      </c>
      <c r="N118" s="22">
        <v>5</v>
      </c>
      <c r="O118" s="22">
        <v>0</v>
      </c>
      <c r="P118" s="22">
        <v>3</v>
      </c>
      <c r="Q118" s="23">
        <f t="shared" si="7"/>
        <v>8</v>
      </c>
      <c r="R118" s="22">
        <v>438</v>
      </c>
      <c r="S118" s="23">
        <f t="shared" si="4"/>
        <v>446</v>
      </c>
      <c r="T118" s="25"/>
    </row>
    <row r="119" spans="1:20" ht="14.25" customHeight="1" x14ac:dyDescent="0.3">
      <c r="A119" t="s">
        <v>375</v>
      </c>
      <c r="B119" s="94" t="s">
        <v>376</v>
      </c>
      <c r="C119" t="s">
        <v>680</v>
      </c>
      <c r="D119" s="22">
        <v>0</v>
      </c>
      <c r="E119" s="22">
        <v>0</v>
      </c>
      <c r="F119" s="22">
        <v>0</v>
      </c>
      <c r="G119" s="22">
        <v>0</v>
      </c>
      <c r="H119" s="22">
        <v>0</v>
      </c>
      <c r="I119" s="23">
        <f t="shared" si="5"/>
        <v>0</v>
      </c>
      <c r="J119" s="22">
        <v>0</v>
      </c>
      <c r="K119" s="23">
        <f t="shared" si="6"/>
        <v>0</v>
      </c>
      <c r="L119" s="51"/>
      <c r="M119" s="22">
        <v>0</v>
      </c>
      <c r="N119" s="22">
        <v>0</v>
      </c>
      <c r="O119" s="22">
        <v>0</v>
      </c>
      <c r="P119" s="22">
        <v>0</v>
      </c>
      <c r="Q119" s="23">
        <f t="shared" si="7"/>
        <v>0</v>
      </c>
      <c r="R119" s="22">
        <v>2</v>
      </c>
      <c r="S119" s="23">
        <f t="shared" si="4"/>
        <v>2</v>
      </c>
      <c r="T119" s="25"/>
    </row>
    <row r="120" spans="1:20" ht="14.25" customHeight="1" x14ac:dyDescent="0.3">
      <c r="A120" t="s">
        <v>377</v>
      </c>
      <c r="B120" s="94" t="s">
        <v>378</v>
      </c>
      <c r="C120" t="s">
        <v>161</v>
      </c>
      <c r="D120" s="22">
        <v>0</v>
      </c>
      <c r="E120" s="22">
        <v>0</v>
      </c>
      <c r="F120" s="22">
        <v>0</v>
      </c>
      <c r="G120" s="22">
        <v>87</v>
      </c>
      <c r="H120" s="22">
        <v>58</v>
      </c>
      <c r="I120" s="23">
        <f t="shared" si="5"/>
        <v>145</v>
      </c>
      <c r="J120" s="22">
        <v>0</v>
      </c>
      <c r="K120" s="23">
        <f t="shared" si="6"/>
        <v>145</v>
      </c>
      <c r="L120" s="51"/>
      <c r="M120" s="22">
        <v>0</v>
      </c>
      <c r="N120" s="22">
        <v>0</v>
      </c>
      <c r="O120" s="22">
        <v>0</v>
      </c>
      <c r="P120" s="22">
        <v>0</v>
      </c>
      <c r="Q120" s="23">
        <f t="shared" si="7"/>
        <v>0</v>
      </c>
      <c r="R120" s="22">
        <v>0</v>
      </c>
      <c r="S120" s="23">
        <f t="shared" si="4"/>
        <v>0</v>
      </c>
      <c r="T120" s="25"/>
    </row>
    <row r="121" spans="1:20" ht="14.25" customHeight="1" x14ac:dyDescent="0.3">
      <c r="A121" t="s">
        <v>379</v>
      </c>
      <c r="B121" s="94" t="s">
        <v>380</v>
      </c>
      <c r="C121" t="s">
        <v>683</v>
      </c>
      <c r="D121" s="22">
        <v>1</v>
      </c>
      <c r="E121" s="22">
        <v>0</v>
      </c>
      <c r="F121" s="22">
        <v>0</v>
      </c>
      <c r="G121" s="22">
        <v>12</v>
      </c>
      <c r="H121" s="22">
        <v>95</v>
      </c>
      <c r="I121" s="23">
        <f t="shared" si="5"/>
        <v>108</v>
      </c>
      <c r="J121" s="22">
        <v>0</v>
      </c>
      <c r="K121" s="23">
        <f t="shared" si="6"/>
        <v>108</v>
      </c>
      <c r="L121" s="51"/>
      <c r="M121" s="22">
        <v>30</v>
      </c>
      <c r="N121" s="22">
        <v>0</v>
      </c>
      <c r="O121" s="22">
        <v>0</v>
      </c>
      <c r="P121" s="22">
        <v>23</v>
      </c>
      <c r="Q121" s="23">
        <f t="shared" si="7"/>
        <v>53</v>
      </c>
      <c r="R121" s="22">
        <v>0</v>
      </c>
      <c r="S121" s="23">
        <f t="shared" si="4"/>
        <v>53</v>
      </c>
      <c r="T121" s="25"/>
    </row>
    <row r="122" spans="1:20" ht="14.25" customHeight="1" x14ac:dyDescent="0.3">
      <c r="A122" t="s">
        <v>381</v>
      </c>
      <c r="B122" s="94" t="s">
        <v>382</v>
      </c>
      <c r="C122" t="s">
        <v>680</v>
      </c>
      <c r="D122" s="22">
        <v>0</v>
      </c>
      <c r="E122" s="22">
        <v>0</v>
      </c>
      <c r="F122" s="22">
        <v>0</v>
      </c>
      <c r="G122" s="22">
        <v>0</v>
      </c>
      <c r="H122" s="22">
        <v>0</v>
      </c>
      <c r="I122" s="23">
        <f t="shared" si="5"/>
        <v>0</v>
      </c>
      <c r="J122" s="22">
        <v>0</v>
      </c>
      <c r="K122" s="23">
        <f t="shared" si="6"/>
        <v>0</v>
      </c>
      <c r="L122" s="51"/>
      <c r="M122" s="22">
        <v>32</v>
      </c>
      <c r="N122" s="22">
        <v>0</v>
      </c>
      <c r="O122" s="22">
        <v>0</v>
      </c>
      <c r="P122" s="22">
        <v>39</v>
      </c>
      <c r="Q122" s="23">
        <f t="shared" si="7"/>
        <v>71</v>
      </c>
      <c r="R122" s="22">
        <v>0</v>
      </c>
      <c r="S122" s="23">
        <f t="shared" si="4"/>
        <v>71</v>
      </c>
      <c r="T122" s="25"/>
    </row>
    <row r="123" spans="1:20" ht="14.25" customHeight="1" x14ac:dyDescent="0.3">
      <c r="A123" t="s">
        <v>383</v>
      </c>
      <c r="B123" s="94" t="s">
        <v>384</v>
      </c>
      <c r="C123" t="s">
        <v>687</v>
      </c>
      <c r="D123" s="22">
        <v>42</v>
      </c>
      <c r="E123" s="22">
        <v>0</v>
      </c>
      <c r="F123" s="22">
        <v>0</v>
      </c>
      <c r="G123" s="22">
        <v>0</v>
      </c>
      <c r="H123" s="22">
        <v>0</v>
      </c>
      <c r="I123" s="23">
        <f t="shared" si="5"/>
        <v>42</v>
      </c>
      <c r="J123" s="22">
        <v>0</v>
      </c>
      <c r="K123" s="23">
        <f t="shared" si="6"/>
        <v>42</v>
      </c>
      <c r="L123" s="51"/>
      <c r="M123" s="22">
        <v>66</v>
      </c>
      <c r="N123" s="22">
        <v>0</v>
      </c>
      <c r="O123" s="22">
        <v>0</v>
      </c>
      <c r="P123" s="22">
        <v>31</v>
      </c>
      <c r="Q123" s="23">
        <f t="shared" si="7"/>
        <v>97</v>
      </c>
      <c r="R123" s="22">
        <v>0</v>
      </c>
      <c r="S123" s="23">
        <f t="shared" si="4"/>
        <v>97</v>
      </c>
      <c r="T123" s="25"/>
    </row>
    <row r="124" spans="1:20" ht="14.25" customHeight="1" x14ac:dyDescent="0.3">
      <c r="A124" t="s">
        <v>385</v>
      </c>
      <c r="B124" s="94" t="s">
        <v>386</v>
      </c>
      <c r="C124" t="s">
        <v>681</v>
      </c>
      <c r="D124" s="22">
        <v>0</v>
      </c>
      <c r="E124" s="22">
        <v>0</v>
      </c>
      <c r="F124" s="22">
        <v>0</v>
      </c>
      <c r="G124" s="22">
        <v>0</v>
      </c>
      <c r="H124" s="22">
        <v>0</v>
      </c>
      <c r="I124" s="23">
        <f t="shared" si="5"/>
        <v>0</v>
      </c>
      <c r="J124" s="22">
        <v>0</v>
      </c>
      <c r="K124" s="23">
        <f t="shared" si="6"/>
        <v>0</v>
      </c>
      <c r="L124" s="51"/>
      <c r="M124" s="22">
        <v>39</v>
      </c>
      <c r="N124" s="22">
        <v>0</v>
      </c>
      <c r="O124" s="22">
        <v>0</v>
      </c>
      <c r="P124" s="22">
        <v>0</v>
      </c>
      <c r="Q124" s="23">
        <f t="shared" si="7"/>
        <v>39</v>
      </c>
      <c r="R124" s="22">
        <v>0</v>
      </c>
      <c r="S124" s="23">
        <f t="shared" si="4"/>
        <v>39</v>
      </c>
      <c r="T124" s="25"/>
    </row>
    <row r="125" spans="1:20" ht="14.25" customHeight="1" x14ac:dyDescent="0.3">
      <c r="A125" t="s">
        <v>387</v>
      </c>
      <c r="B125" s="94" t="s">
        <v>388</v>
      </c>
      <c r="C125" t="s">
        <v>161</v>
      </c>
      <c r="D125" s="22">
        <v>28</v>
      </c>
      <c r="E125" s="22">
        <v>25</v>
      </c>
      <c r="F125" s="22">
        <v>0</v>
      </c>
      <c r="G125" s="22">
        <v>10</v>
      </c>
      <c r="H125" s="22">
        <v>0</v>
      </c>
      <c r="I125" s="23">
        <f t="shared" si="5"/>
        <v>63</v>
      </c>
      <c r="J125" s="22">
        <v>0</v>
      </c>
      <c r="K125" s="23">
        <f t="shared" si="6"/>
        <v>63</v>
      </c>
      <c r="L125" s="51"/>
      <c r="M125" s="22">
        <v>26</v>
      </c>
      <c r="N125" s="22">
        <v>0</v>
      </c>
      <c r="O125" s="22">
        <v>0</v>
      </c>
      <c r="P125" s="22">
        <v>42</v>
      </c>
      <c r="Q125" s="23">
        <f t="shared" si="7"/>
        <v>68</v>
      </c>
      <c r="R125" s="22">
        <v>0</v>
      </c>
      <c r="S125" s="23">
        <f t="shared" si="4"/>
        <v>68</v>
      </c>
      <c r="T125" s="25"/>
    </row>
    <row r="126" spans="1:20" ht="14.25" customHeight="1" x14ac:dyDescent="0.3">
      <c r="A126" t="s">
        <v>389</v>
      </c>
      <c r="B126" s="94" t="s">
        <v>390</v>
      </c>
      <c r="C126" t="s">
        <v>683</v>
      </c>
      <c r="D126" s="22">
        <v>31</v>
      </c>
      <c r="E126" s="22">
        <v>6</v>
      </c>
      <c r="F126" s="22">
        <v>0</v>
      </c>
      <c r="G126" s="22">
        <v>29</v>
      </c>
      <c r="H126" s="22">
        <v>50</v>
      </c>
      <c r="I126" s="23">
        <f t="shared" si="5"/>
        <v>116</v>
      </c>
      <c r="J126" s="22">
        <v>0</v>
      </c>
      <c r="K126" s="23">
        <f t="shared" si="6"/>
        <v>116</v>
      </c>
      <c r="L126" s="51"/>
      <c r="M126" s="22">
        <v>25</v>
      </c>
      <c r="N126" s="22">
        <v>12</v>
      </c>
      <c r="O126" s="22">
        <v>0</v>
      </c>
      <c r="P126" s="22">
        <v>21</v>
      </c>
      <c r="Q126" s="23">
        <f t="shared" si="7"/>
        <v>58</v>
      </c>
      <c r="R126" s="22">
        <v>9</v>
      </c>
      <c r="S126" s="23">
        <f t="shared" ref="S126:S177" si="9">SUM(Q126:R126)</f>
        <v>67</v>
      </c>
      <c r="T126" s="25"/>
    </row>
    <row r="127" spans="1:20" ht="14.25" customHeight="1" x14ac:dyDescent="0.3">
      <c r="A127" t="s">
        <v>391</v>
      </c>
      <c r="B127" s="94" t="s">
        <v>392</v>
      </c>
      <c r="C127" t="s">
        <v>687</v>
      </c>
      <c r="D127" s="22">
        <v>37</v>
      </c>
      <c r="E127" s="22">
        <v>58</v>
      </c>
      <c r="F127" s="22">
        <v>0</v>
      </c>
      <c r="G127" s="22">
        <v>61</v>
      </c>
      <c r="H127" s="22">
        <v>0</v>
      </c>
      <c r="I127" s="23">
        <f t="shared" si="5"/>
        <v>156</v>
      </c>
      <c r="J127" s="22">
        <v>18</v>
      </c>
      <c r="K127" s="23">
        <f t="shared" si="6"/>
        <v>174</v>
      </c>
      <c r="L127" s="51"/>
      <c r="M127" s="22">
        <v>71</v>
      </c>
      <c r="N127" s="22">
        <v>83</v>
      </c>
      <c r="O127" s="22">
        <v>0</v>
      </c>
      <c r="P127" s="22">
        <v>26</v>
      </c>
      <c r="Q127" s="23">
        <f t="shared" si="7"/>
        <v>180</v>
      </c>
      <c r="R127" s="22">
        <v>163</v>
      </c>
      <c r="S127" s="23">
        <f t="shared" si="9"/>
        <v>343</v>
      </c>
      <c r="T127" s="25"/>
    </row>
    <row r="128" spans="1:20" ht="14.25" customHeight="1" x14ac:dyDescent="0.3">
      <c r="A128" t="s">
        <v>393</v>
      </c>
      <c r="B128" s="94" t="s">
        <v>394</v>
      </c>
      <c r="C128" t="s">
        <v>680</v>
      </c>
      <c r="D128" s="22">
        <v>18</v>
      </c>
      <c r="E128" s="22">
        <v>0</v>
      </c>
      <c r="F128" s="22">
        <v>0</v>
      </c>
      <c r="G128" s="22">
        <v>4</v>
      </c>
      <c r="H128" s="22">
        <v>0</v>
      </c>
      <c r="I128" s="23">
        <f t="shared" si="5"/>
        <v>22</v>
      </c>
      <c r="J128" s="22">
        <v>0</v>
      </c>
      <c r="K128" s="23">
        <f t="shared" si="6"/>
        <v>22</v>
      </c>
      <c r="L128" s="51"/>
      <c r="M128" s="22">
        <v>18</v>
      </c>
      <c r="N128" s="22">
        <v>0</v>
      </c>
      <c r="O128" s="22">
        <v>0</v>
      </c>
      <c r="P128" s="22">
        <v>4</v>
      </c>
      <c r="Q128" s="23">
        <f t="shared" si="7"/>
        <v>22</v>
      </c>
      <c r="R128" s="22">
        <v>0</v>
      </c>
      <c r="S128" s="23">
        <f t="shared" si="9"/>
        <v>22</v>
      </c>
      <c r="T128" s="25"/>
    </row>
    <row r="129" spans="1:20" ht="14.25" customHeight="1" x14ac:dyDescent="0.3">
      <c r="A129" t="s">
        <v>395</v>
      </c>
      <c r="B129" s="94" t="s">
        <v>396</v>
      </c>
      <c r="C129" t="s">
        <v>161</v>
      </c>
      <c r="D129" s="22">
        <v>0</v>
      </c>
      <c r="E129" s="22">
        <v>14</v>
      </c>
      <c r="F129" s="22">
        <v>0</v>
      </c>
      <c r="G129" s="22">
        <v>4</v>
      </c>
      <c r="H129" s="22">
        <v>0</v>
      </c>
      <c r="I129" s="23">
        <f t="shared" si="5"/>
        <v>18</v>
      </c>
      <c r="J129" s="22">
        <v>0</v>
      </c>
      <c r="K129" s="23">
        <f t="shared" si="6"/>
        <v>18</v>
      </c>
      <c r="L129" s="51"/>
      <c r="M129" s="22">
        <v>0</v>
      </c>
      <c r="N129" s="22">
        <v>0</v>
      </c>
      <c r="O129" s="22">
        <v>0</v>
      </c>
      <c r="P129" s="22">
        <v>8</v>
      </c>
      <c r="Q129" s="23">
        <f t="shared" si="7"/>
        <v>8</v>
      </c>
      <c r="R129" s="22">
        <v>13</v>
      </c>
      <c r="S129" s="23">
        <f t="shared" si="9"/>
        <v>21</v>
      </c>
      <c r="T129" s="25"/>
    </row>
    <row r="130" spans="1:20" ht="14.25" customHeight="1" x14ac:dyDescent="0.3">
      <c r="A130" t="s">
        <v>397</v>
      </c>
      <c r="B130" s="94" t="s">
        <v>398</v>
      </c>
      <c r="C130" t="s">
        <v>178</v>
      </c>
      <c r="D130" s="22">
        <v>0</v>
      </c>
      <c r="E130" s="22">
        <v>0</v>
      </c>
      <c r="F130" s="22">
        <v>0</v>
      </c>
      <c r="G130" s="22">
        <v>0</v>
      </c>
      <c r="H130" s="22">
        <v>0</v>
      </c>
      <c r="I130" s="23">
        <f t="shared" si="5"/>
        <v>0</v>
      </c>
      <c r="J130" s="22">
        <v>0</v>
      </c>
      <c r="K130" s="23">
        <f t="shared" si="6"/>
        <v>0</v>
      </c>
      <c r="L130" s="51"/>
      <c r="M130" s="22">
        <v>0</v>
      </c>
      <c r="N130" s="22">
        <v>0</v>
      </c>
      <c r="O130" s="22">
        <v>0</v>
      </c>
      <c r="P130" s="22">
        <v>7</v>
      </c>
      <c r="Q130" s="23">
        <f t="shared" si="7"/>
        <v>7</v>
      </c>
      <c r="R130" s="22">
        <v>0</v>
      </c>
      <c r="S130" s="23">
        <f t="shared" si="9"/>
        <v>7</v>
      </c>
      <c r="T130" s="25"/>
    </row>
    <row r="131" spans="1:20" ht="14.25" customHeight="1" x14ac:dyDescent="0.3">
      <c r="A131" t="s">
        <v>399</v>
      </c>
      <c r="B131" s="94" t="s">
        <v>400</v>
      </c>
      <c r="C131" t="s">
        <v>161</v>
      </c>
      <c r="D131" s="22">
        <v>0</v>
      </c>
      <c r="E131" s="22">
        <v>0</v>
      </c>
      <c r="F131" s="22">
        <v>0</v>
      </c>
      <c r="G131" s="22">
        <v>0</v>
      </c>
      <c r="H131" s="22">
        <v>0</v>
      </c>
      <c r="I131" s="23">
        <f t="shared" si="5"/>
        <v>0</v>
      </c>
      <c r="J131" s="22">
        <v>0</v>
      </c>
      <c r="K131" s="23">
        <f t="shared" si="6"/>
        <v>0</v>
      </c>
      <c r="L131" s="51"/>
      <c r="M131" s="22">
        <v>4</v>
      </c>
      <c r="N131" s="22">
        <v>0</v>
      </c>
      <c r="O131" s="22">
        <v>0</v>
      </c>
      <c r="P131" s="22">
        <v>7</v>
      </c>
      <c r="Q131" s="23">
        <f t="shared" si="7"/>
        <v>11</v>
      </c>
      <c r="R131" s="22">
        <v>0</v>
      </c>
      <c r="S131" s="23">
        <f t="shared" si="9"/>
        <v>11</v>
      </c>
      <c r="T131" s="25"/>
    </row>
    <row r="132" spans="1:20" ht="14.25" customHeight="1" x14ac:dyDescent="0.3">
      <c r="A132" t="s">
        <v>401</v>
      </c>
      <c r="B132" s="94" t="s">
        <v>402</v>
      </c>
      <c r="C132" t="s">
        <v>682</v>
      </c>
      <c r="D132" s="22">
        <v>0</v>
      </c>
      <c r="E132" s="22">
        <v>0</v>
      </c>
      <c r="F132" s="22">
        <v>0</v>
      </c>
      <c r="G132" s="22">
        <v>2</v>
      </c>
      <c r="H132" s="22">
        <v>100</v>
      </c>
      <c r="I132" s="23">
        <f t="shared" si="5"/>
        <v>102</v>
      </c>
      <c r="J132" s="22">
        <v>0</v>
      </c>
      <c r="K132" s="23">
        <f t="shared" si="6"/>
        <v>102</v>
      </c>
      <c r="L132" s="51"/>
      <c r="M132" s="22">
        <v>0</v>
      </c>
      <c r="N132" s="22">
        <v>0</v>
      </c>
      <c r="O132" s="22">
        <v>0</v>
      </c>
      <c r="P132" s="22">
        <v>2</v>
      </c>
      <c r="Q132" s="23">
        <f t="shared" si="7"/>
        <v>2</v>
      </c>
      <c r="R132" s="22">
        <v>0</v>
      </c>
      <c r="S132" s="23">
        <f t="shared" si="9"/>
        <v>2</v>
      </c>
      <c r="T132" s="25"/>
    </row>
    <row r="133" spans="1:20" ht="14.25" customHeight="1" x14ac:dyDescent="0.3">
      <c r="A133" t="s">
        <v>403</v>
      </c>
      <c r="B133" s="94" t="s">
        <v>404</v>
      </c>
      <c r="C133" t="s">
        <v>161</v>
      </c>
      <c r="D133" s="22">
        <v>0</v>
      </c>
      <c r="E133" s="22">
        <v>0</v>
      </c>
      <c r="F133" s="22">
        <v>0</v>
      </c>
      <c r="G133" s="22">
        <v>16</v>
      </c>
      <c r="H133" s="22">
        <v>0</v>
      </c>
      <c r="I133" s="23">
        <f t="shared" si="5"/>
        <v>16</v>
      </c>
      <c r="J133" s="22">
        <v>0</v>
      </c>
      <c r="K133" s="23">
        <f t="shared" si="6"/>
        <v>16</v>
      </c>
      <c r="L133" s="51"/>
      <c r="M133" s="22">
        <v>0</v>
      </c>
      <c r="N133" s="22">
        <v>0</v>
      </c>
      <c r="O133" s="22">
        <v>0</v>
      </c>
      <c r="P133" s="22">
        <v>23</v>
      </c>
      <c r="Q133" s="23">
        <f t="shared" si="7"/>
        <v>23</v>
      </c>
      <c r="R133" s="22">
        <v>0</v>
      </c>
      <c r="S133" s="23">
        <f t="shared" si="9"/>
        <v>23</v>
      </c>
      <c r="T133" s="25"/>
    </row>
    <row r="134" spans="1:20" ht="14.25" customHeight="1" x14ac:dyDescent="0.3">
      <c r="A134" t="s">
        <v>405</v>
      </c>
      <c r="B134" s="94" t="s">
        <v>406</v>
      </c>
      <c r="C134" t="s">
        <v>161</v>
      </c>
      <c r="D134" s="22">
        <v>0</v>
      </c>
      <c r="E134" s="22">
        <v>0</v>
      </c>
      <c r="F134" s="22">
        <v>0</v>
      </c>
      <c r="G134" s="22">
        <v>0</v>
      </c>
      <c r="H134" s="22">
        <v>0</v>
      </c>
      <c r="I134" s="23">
        <f t="shared" si="5"/>
        <v>0</v>
      </c>
      <c r="J134" s="22">
        <v>0</v>
      </c>
      <c r="K134" s="23">
        <f t="shared" si="6"/>
        <v>0</v>
      </c>
      <c r="L134" s="51"/>
      <c r="M134" s="22">
        <v>35</v>
      </c>
      <c r="N134" s="22">
        <v>0</v>
      </c>
      <c r="O134" s="22">
        <v>0</v>
      </c>
      <c r="P134" s="22">
        <v>10</v>
      </c>
      <c r="Q134" s="23">
        <f t="shared" si="7"/>
        <v>45</v>
      </c>
      <c r="R134" s="22">
        <v>0</v>
      </c>
      <c r="S134" s="23">
        <f t="shared" si="9"/>
        <v>45</v>
      </c>
      <c r="T134" s="25"/>
    </row>
    <row r="135" spans="1:20" ht="14.25" customHeight="1" x14ac:dyDescent="0.3">
      <c r="A135" t="s">
        <v>407</v>
      </c>
      <c r="B135" s="94" t="s">
        <v>408</v>
      </c>
      <c r="C135" t="s">
        <v>680</v>
      </c>
      <c r="D135" s="22">
        <v>0</v>
      </c>
      <c r="E135" s="22">
        <v>0</v>
      </c>
      <c r="F135" s="22">
        <v>0</v>
      </c>
      <c r="G135" s="22">
        <v>0</v>
      </c>
      <c r="H135" s="22">
        <v>33</v>
      </c>
      <c r="I135" s="23">
        <f t="shared" si="5"/>
        <v>33</v>
      </c>
      <c r="J135" s="22">
        <v>0</v>
      </c>
      <c r="K135" s="23">
        <f t="shared" si="6"/>
        <v>33</v>
      </c>
      <c r="L135" s="51"/>
      <c r="M135" s="22">
        <v>10</v>
      </c>
      <c r="N135" s="22">
        <v>0</v>
      </c>
      <c r="O135" s="22">
        <v>0</v>
      </c>
      <c r="P135" s="22">
        <v>0</v>
      </c>
      <c r="Q135" s="23">
        <f t="shared" si="7"/>
        <v>10</v>
      </c>
      <c r="R135" s="22">
        <v>9</v>
      </c>
      <c r="S135" s="23">
        <f t="shared" si="9"/>
        <v>19</v>
      </c>
      <c r="T135" s="25"/>
    </row>
    <row r="136" spans="1:20" ht="14.25" customHeight="1" x14ac:dyDescent="0.3">
      <c r="A136" t="s">
        <v>409</v>
      </c>
      <c r="B136" s="94" t="s">
        <v>410</v>
      </c>
      <c r="C136" t="s">
        <v>682</v>
      </c>
      <c r="D136" s="22">
        <v>95</v>
      </c>
      <c r="E136" s="22">
        <v>0</v>
      </c>
      <c r="F136" s="22">
        <v>0</v>
      </c>
      <c r="G136" s="22">
        <v>0</v>
      </c>
      <c r="H136" s="22">
        <v>0</v>
      </c>
      <c r="I136" s="23">
        <f t="shared" si="5"/>
        <v>95</v>
      </c>
      <c r="J136" s="22">
        <v>0</v>
      </c>
      <c r="K136" s="23">
        <f t="shared" si="6"/>
        <v>95</v>
      </c>
      <c r="L136" s="51"/>
      <c r="M136" s="22">
        <v>95</v>
      </c>
      <c r="N136" s="22">
        <v>0</v>
      </c>
      <c r="O136" s="22">
        <v>0</v>
      </c>
      <c r="P136" s="22">
        <v>0</v>
      </c>
      <c r="Q136" s="23">
        <f t="shared" si="7"/>
        <v>95</v>
      </c>
      <c r="R136" s="22">
        <v>0</v>
      </c>
      <c r="S136" s="23">
        <f t="shared" si="9"/>
        <v>95</v>
      </c>
      <c r="T136" s="25"/>
    </row>
    <row r="137" spans="1:20" ht="14.25" customHeight="1" x14ac:dyDescent="0.3">
      <c r="A137" t="s">
        <v>411</v>
      </c>
      <c r="B137" s="94" t="s">
        <v>412</v>
      </c>
      <c r="C137" t="s">
        <v>683</v>
      </c>
      <c r="D137" s="22">
        <v>31</v>
      </c>
      <c r="E137" s="22">
        <v>0</v>
      </c>
      <c r="F137" s="22">
        <v>0</v>
      </c>
      <c r="G137" s="22">
        <v>32</v>
      </c>
      <c r="H137" s="22">
        <v>0</v>
      </c>
      <c r="I137" s="23">
        <f t="shared" si="5"/>
        <v>63</v>
      </c>
      <c r="J137" s="22">
        <v>0</v>
      </c>
      <c r="K137" s="23">
        <f t="shared" si="6"/>
        <v>63</v>
      </c>
      <c r="L137" s="51"/>
      <c r="M137" s="22">
        <v>0</v>
      </c>
      <c r="N137" s="22">
        <v>0</v>
      </c>
      <c r="O137" s="22">
        <v>0</v>
      </c>
      <c r="P137" s="22">
        <v>13</v>
      </c>
      <c r="Q137" s="23">
        <f t="shared" si="7"/>
        <v>13</v>
      </c>
      <c r="R137" s="22">
        <v>11</v>
      </c>
      <c r="S137" s="23">
        <f t="shared" si="9"/>
        <v>24</v>
      </c>
      <c r="T137" s="25"/>
    </row>
    <row r="138" spans="1:20" ht="14.25" customHeight="1" x14ac:dyDescent="0.3">
      <c r="A138" t="s">
        <v>413</v>
      </c>
      <c r="B138" s="94" t="s">
        <v>414</v>
      </c>
      <c r="C138" t="s">
        <v>178</v>
      </c>
      <c r="D138" s="22">
        <v>0</v>
      </c>
      <c r="E138" s="22">
        <v>0</v>
      </c>
      <c r="F138" s="22">
        <v>0</v>
      </c>
      <c r="G138" s="22">
        <v>6</v>
      </c>
      <c r="H138" s="22">
        <v>0</v>
      </c>
      <c r="I138" s="23">
        <f t="shared" ref="I138:I199" si="10">SUM(D138:H138)</f>
        <v>6</v>
      </c>
      <c r="J138" s="22">
        <v>0</v>
      </c>
      <c r="K138" s="23">
        <f t="shared" ref="K138:K199" si="11">SUM(I138:J138)</f>
        <v>6</v>
      </c>
      <c r="L138" s="51"/>
      <c r="M138" s="22">
        <v>2</v>
      </c>
      <c r="N138" s="22">
        <v>0</v>
      </c>
      <c r="O138" s="22">
        <v>0</v>
      </c>
      <c r="P138" s="22">
        <v>6</v>
      </c>
      <c r="Q138" s="23">
        <f t="shared" ref="Q138:Q199" si="12">SUM(M138:P138)</f>
        <v>8</v>
      </c>
      <c r="R138" s="22">
        <v>0</v>
      </c>
      <c r="S138" s="23">
        <f t="shared" si="9"/>
        <v>8</v>
      </c>
      <c r="T138" s="25"/>
    </row>
    <row r="139" spans="1:20" ht="14.25" customHeight="1" x14ac:dyDescent="0.3">
      <c r="A139" t="s">
        <v>415</v>
      </c>
      <c r="B139" s="94" t="s">
        <v>416</v>
      </c>
      <c r="C139" t="s">
        <v>680</v>
      </c>
      <c r="D139" s="22">
        <v>3</v>
      </c>
      <c r="E139" s="22">
        <v>0</v>
      </c>
      <c r="F139" s="22">
        <v>0</v>
      </c>
      <c r="G139" s="22">
        <v>7</v>
      </c>
      <c r="H139" s="22">
        <v>0</v>
      </c>
      <c r="I139" s="23">
        <f t="shared" si="10"/>
        <v>10</v>
      </c>
      <c r="J139" s="22">
        <v>0</v>
      </c>
      <c r="K139" s="23">
        <f t="shared" si="11"/>
        <v>10</v>
      </c>
      <c r="L139" s="51"/>
      <c r="M139" s="22">
        <v>3</v>
      </c>
      <c r="N139" s="22">
        <v>6</v>
      </c>
      <c r="O139" s="22">
        <v>0</v>
      </c>
      <c r="P139" s="22">
        <v>7</v>
      </c>
      <c r="Q139" s="23">
        <f t="shared" si="12"/>
        <v>16</v>
      </c>
      <c r="R139" s="22">
        <v>11</v>
      </c>
      <c r="S139" s="23">
        <f t="shared" si="9"/>
        <v>27</v>
      </c>
      <c r="T139" s="25"/>
    </row>
    <row r="140" spans="1:20" ht="14.25" customHeight="1" x14ac:dyDescent="0.3">
      <c r="A140" t="s">
        <v>417</v>
      </c>
      <c r="B140" s="94" t="s">
        <v>418</v>
      </c>
      <c r="C140" t="s">
        <v>681</v>
      </c>
      <c r="D140" s="22">
        <v>0</v>
      </c>
      <c r="E140" s="22">
        <v>5</v>
      </c>
      <c r="F140" s="22">
        <v>0</v>
      </c>
      <c r="G140" s="22">
        <v>0</v>
      </c>
      <c r="H140" s="22">
        <v>0</v>
      </c>
      <c r="I140" s="23">
        <f t="shared" si="10"/>
        <v>5</v>
      </c>
      <c r="J140" s="22">
        <v>0</v>
      </c>
      <c r="K140" s="23">
        <f t="shared" si="11"/>
        <v>5</v>
      </c>
      <c r="L140" s="51"/>
      <c r="M140" s="22">
        <v>33</v>
      </c>
      <c r="N140" s="22">
        <v>0</v>
      </c>
      <c r="O140" s="22">
        <v>0</v>
      </c>
      <c r="P140" s="22">
        <v>26</v>
      </c>
      <c r="Q140" s="23">
        <f t="shared" si="12"/>
        <v>59</v>
      </c>
      <c r="R140" s="22">
        <v>0</v>
      </c>
      <c r="S140" s="23">
        <f t="shared" si="9"/>
        <v>59</v>
      </c>
      <c r="T140" s="25"/>
    </row>
    <row r="141" spans="1:20" ht="14.25" customHeight="1" x14ac:dyDescent="0.3">
      <c r="A141" t="s">
        <v>419</v>
      </c>
      <c r="B141" s="94" t="s">
        <v>420</v>
      </c>
      <c r="C141" t="s">
        <v>680</v>
      </c>
      <c r="D141" s="22">
        <v>4</v>
      </c>
      <c r="E141" s="22">
        <v>0</v>
      </c>
      <c r="F141" s="22">
        <v>0</v>
      </c>
      <c r="G141" s="22">
        <v>0</v>
      </c>
      <c r="H141" s="22">
        <v>0</v>
      </c>
      <c r="I141" s="23">
        <f t="shared" si="10"/>
        <v>4</v>
      </c>
      <c r="J141" s="22">
        <v>0</v>
      </c>
      <c r="K141" s="23">
        <f t="shared" si="11"/>
        <v>4</v>
      </c>
      <c r="L141" s="51"/>
      <c r="M141" s="22">
        <v>9</v>
      </c>
      <c r="N141" s="22">
        <v>0</v>
      </c>
      <c r="O141" s="22">
        <v>0</v>
      </c>
      <c r="P141" s="22">
        <v>21</v>
      </c>
      <c r="Q141" s="23">
        <f t="shared" si="12"/>
        <v>30</v>
      </c>
      <c r="R141" s="22">
        <v>0</v>
      </c>
      <c r="S141" s="23">
        <f t="shared" si="9"/>
        <v>30</v>
      </c>
      <c r="T141" s="25"/>
    </row>
    <row r="142" spans="1:20" ht="14.25" customHeight="1" x14ac:dyDescent="0.3">
      <c r="A142" t="s">
        <v>421</v>
      </c>
      <c r="B142" s="94" t="s">
        <v>422</v>
      </c>
      <c r="C142" t="s">
        <v>684</v>
      </c>
      <c r="D142" s="22">
        <v>7</v>
      </c>
      <c r="E142" s="22">
        <v>0</v>
      </c>
      <c r="F142" s="22">
        <v>0</v>
      </c>
      <c r="G142" s="22">
        <v>0</v>
      </c>
      <c r="H142" s="22">
        <v>0</v>
      </c>
      <c r="I142" s="23">
        <f t="shared" si="10"/>
        <v>7</v>
      </c>
      <c r="J142" s="22">
        <v>0</v>
      </c>
      <c r="K142" s="23">
        <f t="shared" si="11"/>
        <v>7</v>
      </c>
      <c r="L142" s="51"/>
      <c r="M142" s="22">
        <v>23</v>
      </c>
      <c r="N142" s="22">
        <v>0</v>
      </c>
      <c r="O142" s="22">
        <v>0</v>
      </c>
      <c r="P142" s="22">
        <v>0</v>
      </c>
      <c r="Q142" s="23">
        <f t="shared" si="12"/>
        <v>23</v>
      </c>
      <c r="R142" s="22">
        <v>2</v>
      </c>
      <c r="S142" s="23">
        <f t="shared" si="9"/>
        <v>25</v>
      </c>
      <c r="T142" s="25"/>
    </row>
    <row r="143" spans="1:20" ht="14.25" customHeight="1" x14ac:dyDescent="0.3">
      <c r="A143" t="s">
        <v>423</v>
      </c>
      <c r="B143" s="94" t="s">
        <v>424</v>
      </c>
      <c r="C143" t="s">
        <v>681</v>
      </c>
      <c r="D143" s="22">
        <v>30</v>
      </c>
      <c r="E143" s="22">
        <v>0</v>
      </c>
      <c r="F143" s="22">
        <v>0</v>
      </c>
      <c r="G143" s="22">
        <v>29</v>
      </c>
      <c r="H143" s="22">
        <v>0</v>
      </c>
      <c r="I143" s="23">
        <f t="shared" si="10"/>
        <v>59</v>
      </c>
      <c r="J143" s="22">
        <v>0</v>
      </c>
      <c r="K143" s="23">
        <f t="shared" si="11"/>
        <v>59</v>
      </c>
      <c r="L143" s="51"/>
      <c r="M143" s="22">
        <v>25</v>
      </c>
      <c r="N143" s="22">
        <v>0</v>
      </c>
      <c r="O143" s="22">
        <v>0</v>
      </c>
      <c r="P143" s="22">
        <v>15</v>
      </c>
      <c r="Q143" s="23">
        <f t="shared" si="12"/>
        <v>40</v>
      </c>
      <c r="R143" s="22">
        <v>9</v>
      </c>
      <c r="S143" s="23">
        <f t="shared" si="9"/>
        <v>49</v>
      </c>
      <c r="T143" s="25"/>
    </row>
    <row r="144" spans="1:20" ht="14.25" customHeight="1" x14ac:dyDescent="0.3">
      <c r="A144" t="s">
        <v>425</v>
      </c>
      <c r="B144" s="94" t="s">
        <v>426</v>
      </c>
      <c r="C144" t="s">
        <v>178</v>
      </c>
      <c r="D144" s="22">
        <v>5</v>
      </c>
      <c r="E144" s="22">
        <v>0</v>
      </c>
      <c r="F144" s="22">
        <v>0</v>
      </c>
      <c r="G144" s="22">
        <v>1</v>
      </c>
      <c r="H144" s="22">
        <v>19</v>
      </c>
      <c r="I144" s="23">
        <f t="shared" si="10"/>
        <v>25</v>
      </c>
      <c r="J144" s="22">
        <v>8</v>
      </c>
      <c r="K144" s="23">
        <f t="shared" si="11"/>
        <v>33</v>
      </c>
      <c r="L144" s="51"/>
      <c r="M144" s="22">
        <v>35</v>
      </c>
      <c r="N144" s="22">
        <v>0</v>
      </c>
      <c r="O144" s="22">
        <v>0</v>
      </c>
      <c r="P144" s="22">
        <v>31</v>
      </c>
      <c r="Q144" s="23">
        <f t="shared" si="12"/>
        <v>66</v>
      </c>
      <c r="R144" s="22">
        <v>16</v>
      </c>
      <c r="S144" s="23">
        <f t="shared" si="9"/>
        <v>82</v>
      </c>
      <c r="T144" s="25"/>
    </row>
    <row r="145" spans="1:20" ht="14.25" customHeight="1" x14ac:dyDescent="0.3">
      <c r="A145" t="s">
        <v>427</v>
      </c>
      <c r="B145" s="94" t="s">
        <v>428</v>
      </c>
      <c r="C145" t="s">
        <v>682</v>
      </c>
      <c r="D145" s="22">
        <v>3</v>
      </c>
      <c r="E145" s="22">
        <v>0</v>
      </c>
      <c r="F145" s="22">
        <v>0</v>
      </c>
      <c r="G145" s="22">
        <v>0</v>
      </c>
      <c r="H145" s="22">
        <v>0</v>
      </c>
      <c r="I145" s="23">
        <f t="shared" si="10"/>
        <v>3</v>
      </c>
      <c r="J145" s="22">
        <v>0</v>
      </c>
      <c r="K145" s="23">
        <f t="shared" si="11"/>
        <v>3</v>
      </c>
      <c r="L145" s="51"/>
      <c r="M145" s="22">
        <v>4</v>
      </c>
      <c r="N145" s="22">
        <v>0</v>
      </c>
      <c r="O145" s="22">
        <v>0</v>
      </c>
      <c r="P145" s="22">
        <v>0</v>
      </c>
      <c r="Q145" s="23">
        <f t="shared" si="12"/>
        <v>4</v>
      </c>
      <c r="R145" s="22">
        <v>0</v>
      </c>
      <c r="S145" s="23">
        <f t="shared" si="9"/>
        <v>4</v>
      </c>
      <c r="T145" s="25"/>
    </row>
    <row r="146" spans="1:20" ht="14.25" customHeight="1" x14ac:dyDescent="0.3">
      <c r="A146" t="s">
        <v>429</v>
      </c>
      <c r="B146" s="94" t="s">
        <v>430</v>
      </c>
      <c r="C146" t="s">
        <v>683</v>
      </c>
      <c r="D146" s="22">
        <v>10</v>
      </c>
      <c r="E146" s="22">
        <v>0</v>
      </c>
      <c r="F146" s="22">
        <v>0</v>
      </c>
      <c r="G146" s="22">
        <v>0</v>
      </c>
      <c r="H146" s="22">
        <v>4</v>
      </c>
      <c r="I146" s="23">
        <f t="shared" si="10"/>
        <v>14</v>
      </c>
      <c r="J146" s="22">
        <v>0</v>
      </c>
      <c r="K146" s="23">
        <f t="shared" si="11"/>
        <v>14</v>
      </c>
      <c r="L146" s="51"/>
      <c r="M146" s="22">
        <v>0</v>
      </c>
      <c r="N146" s="22">
        <v>0</v>
      </c>
      <c r="O146" s="22">
        <v>0</v>
      </c>
      <c r="P146" s="22">
        <v>0</v>
      </c>
      <c r="Q146" s="23">
        <f t="shared" si="12"/>
        <v>0</v>
      </c>
      <c r="R146" s="22">
        <v>0</v>
      </c>
      <c r="S146" s="23">
        <f t="shared" si="9"/>
        <v>0</v>
      </c>
      <c r="T146" s="25"/>
    </row>
    <row r="147" spans="1:20" ht="14.25" customHeight="1" x14ac:dyDescent="0.3">
      <c r="A147" t="s">
        <v>431</v>
      </c>
      <c r="B147" s="94" t="s">
        <v>432</v>
      </c>
      <c r="C147" t="s">
        <v>680</v>
      </c>
      <c r="D147" s="22">
        <v>21</v>
      </c>
      <c r="E147" s="22">
        <v>0</v>
      </c>
      <c r="F147" s="22">
        <v>0</v>
      </c>
      <c r="G147" s="22">
        <v>3</v>
      </c>
      <c r="H147" s="22">
        <v>0</v>
      </c>
      <c r="I147" s="23">
        <f t="shared" si="10"/>
        <v>24</v>
      </c>
      <c r="J147" s="22">
        <v>0</v>
      </c>
      <c r="K147" s="23">
        <f t="shared" si="11"/>
        <v>24</v>
      </c>
      <c r="L147" s="51"/>
      <c r="M147" s="22">
        <v>21</v>
      </c>
      <c r="N147" s="22">
        <v>0</v>
      </c>
      <c r="O147" s="22">
        <v>0</v>
      </c>
      <c r="P147" s="22">
        <v>3</v>
      </c>
      <c r="Q147" s="23">
        <f t="shared" si="12"/>
        <v>24</v>
      </c>
      <c r="R147" s="22">
        <v>8</v>
      </c>
      <c r="S147" s="23">
        <f t="shared" si="9"/>
        <v>32</v>
      </c>
      <c r="T147" s="25"/>
    </row>
    <row r="148" spans="1:20" ht="14.25" customHeight="1" x14ac:dyDescent="0.3">
      <c r="A148" t="s">
        <v>433</v>
      </c>
      <c r="B148" s="94" t="s">
        <v>434</v>
      </c>
      <c r="C148" t="s">
        <v>680</v>
      </c>
      <c r="D148" s="22">
        <v>0</v>
      </c>
      <c r="E148" s="22">
        <v>0</v>
      </c>
      <c r="F148" s="22">
        <v>0</v>
      </c>
      <c r="G148" s="22">
        <v>2</v>
      </c>
      <c r="H148" s="22">
        <v>0</v>
      </c>
      <c r="I148" s="23">
        <f t="shared" si="10"/>
        <v>2</v>
      </c>
      <c r="J148" s="22">
        <v>0</v>
      </c>
      <c r="K148" s="23">
        <f t="shared" si="11"/>
        <v>2</v>
      </c>
      <c r="L148" s="51"/>
      <c r="M148" s="22">
        <v>32</v>
      </c>
      <c r="N148" s="22">
        <v>0</v>
      </c>
      <c r="O148" s="22">
        <v>0</v>
      </c>
      <c r="P148" s="22">
        <v>3</v>
      </c>
      <c r="Q148" s="23">
        <f t="shared" si="12"/>
        <v>35</v>
      </c>
      <c r="R148" s="22">
        <v>0</v>
      </c>
      <c r="S148" s="23">
        <f t="shared" si="9"/>
        <v>35</v>
      </c>
      <c r="T148" s="25"/>
    </row>
    <row r="149" spans="1:20" ht="14.25" customHeight="1" x14ac:dyDescent="0.3">
      <c r="A149" t="s">
        <v>435</v>
      </c>
      <c r="B149" s="94" t="s">
        <v>436</v>
      </c>
      <c r="C149" t="s">
        <v>682</v>
      </c>
      <c r="D149" s="22">
        <v>25</v>
      </c>
      <c r="E149" s="22">
        <v>3</v>
      </c>
      <c r="F149" s="22">
        <v>4</v>
      </c>
      <c r="G149" s="22">
        <v>19</v>
      </c>
      <c r="H149" s="22">
        <v>0</v>
      </c>
      <c r="I149" s="23">
        <f t="shared" si="10"/>
        <v>51</v>
      </c>
      <c r="J149" s="22">
        <v>34</v>
      </c>
      <c r="K149" s="23">
        <f t="shared" si="11"/>
        <v>85</v>
      </c>
      <c r="L149" s="51"/>
      <c r="M149" s="22">
        <v>14</v>
      </c>
      <c r="N149" s="22">
        <v>2</v>
      </c>
      <c r="O149" s="22">
        <v>0</v>
      </c>
      <c r="P149" s="22">
        <v>9</v>
      </c>
      <c r="Q149" s="23">
        <f t="shared" si="12"/>
        <v>25</v>
      </c>
      <c r="R149" s="22">
        <v>19</v>
      </c>
      <c r="S149" s="23">
        <f t="shared" si="9"/>
        <v>44</v>
      </c>
      <c r="T149" s="25"/>
    </row>
    <row r="150" spans="1:20" ht="14.25" customHeight="1" x14ac:dyDescent="0.3">
      <c r="A150" t="s">
        <v>437</v>
      </c>
      <c r="B150" s="94" t="s">
        <v>438</v>
      </c>
      <c r="C150" t="s">
        <v>680</v>
      </c>
      <c r="D150" s="22">
        <v>16</v>
      </c>
      <c r="E150" s="22">
        <v>0</v>
      </c>
      <c r="F150" s="22">
        <v>0</v>
      </c>
      <c r="G150" s="22">
        <v>0</v>
      </c>
      <c r="H150" s="22">
        <v>17</v>
      </c>
      <c r="I150" s="23">
        <f t="shared" si="10"/>
        <v>33</v>
      </c>
      <c r="J150" s="22">
        <v>0</v>
      </c>
      <c r="K150" s="23">
        <f t="shared" si="11"/>
        <v>33</v>
      </c>
      <c r="L150" s="51"/>
      <c r="M150" s="22">
        <v>8</v>
      </c>
      <c r="N150" s="22">
        <v>0</v>
      </c>
      <c r="O150" s="22">
        <v>0</v>
      </c>
      <c r="P150" s="22">
        <v>0</v>
      </c>
      <c r="Q150" s="23">
        <f t="shared" si="12"/>
        <v>8</v>
      </c>
      <c r="R150" s="22">
        <v>0</v>
      </c>
      <c r="S150" s="23">
        <f t="shared" si="9"/>
        <v>8</v>
      </c>
      <c r="T150" s="25"/>
    </row>
    <row r="151" spans="1:20" ht="14.25" customHeight="1" x14ac:dyDescent="0.3">
      <c r="A151" t="s">
        <v>439</v>
      </c>
      <c r="B151" s="94" t="s">
        <v>440</v>
      </c>
      <c r="C151" t="s">
        <v>680</v>
      </c>
      <c r="D151" s="22">
        <v>4</v>
      </c>
      <c r="E151" s="22">
        <v>0</v>
      </c>
      <c r="F151" s="22">
        <v>0</v>
      </c>
      <c r="G151" s="22">
        <v>0</v>
      </c>
      <c r="H151" s="22">
        <v>0</v>
      </c>
      <c r="I151" s="23">
        <f t="shared" si="10"/>
        <v>4</v>
      </c>
      <c r="J151" s="22">
        <v>0</v>
      </c>
      <c r="K151" s="23">
        <f t="shared" si="11"/>
        <v>4</v>
      </c>
      <c r="L151" s="51"/>
      <c r="M151" s="22">
        <v>31</v>
      </c>
      <c r="N151" s="22">
        <v>0</v>
      </c>
      <c r="O151" s="22">
        <v>0</v>
      </c>
      <c r="P151" s="22">
        <v>3</v>
      </c>
      <c r="Q151" s="23">
        <f t="shared" si="12"/>
        <v>34</v>
      </c>
      <c r="R151" s="22">
        <v>0</v>
      </c>
      <c r="S151" s="23">
        <f t="shared" si="9"/>
        <v>34</v>
      </c>
      <c r="T151" s="25"/>
    </row>
    <row r="152" spans="1:20" ht="14.25" customHeight="1" x14ac:dyDescent="0.3">
      <c r="A152" t="s">
        <v>441</v>
      </c>
      <c r="B152" s="94" t="s">
        <v>442</v>
      </c>
      <c r="C152" t="s">
        <v>687</v>
      </c>
      <c r="D152" s="22">
        <v>0</v>
      </c>
      <c r="E152" s="22">
        <v>0</v>
      </c>
      <c r="F152" s="22">
        <v>0</v>
      </c>
      <c r="G152" s="22">
        <v>21</v>
      </c>
      <c r="H152" s="22">
        <v>83</v>
      </c>
      <c r="I152" s="23">
        <f t="shared" si="10"/>
        <v>104</v>
      </c>
      <c r="J152" s="22">
        <v>0</v>
      </c>
      <c r="K152" s="23">
        <f t="shared" si="11"/>
        <v>104</v>
      </c>
      <c r="L152" s="51"/>
      <c r="M152" s="22">
        <v>5</v>
      </c>
      <c r="N152" s="22">
        <v>0</v>
      </c>
      <c r="O152" s="22">
        <v>0</v>
      </c>
      <c r="P152" s="22">
        <v>0</v>
      </c>
      <c r="Q152" s="23">
        <f t="shared" si="12"/>
        <v>5</v>
      </c>
      <c r="R152" s="22">
        <v>0</v>
      </c>
      <c r="S152" s="23">
        <f t="shared" si="9"/>
        <v>5</v>
      </c>
      <c r="T152" s="25"/>
    </row>
    <row r="153" spans="1:20" ht="14.25" customHeight="1" x14ac:dyDescent="0.3">
      <c r="A153" t="s">
        <v>443</v>
      </c>
      <c r="B153" s="94" t="s">
        <v>444</v>
      </c>
      <c r="C153" t="s">
        <v>161</v>
      </c>
      <c r="D153" s="22">
        <v>0</v>
      </c>
      <c r="E153" s="22">
        <v>0</v>
      </c>
      <c r="F153" s="22">
        <v>0</v>
      </c>
      <c r="G153" s="22">
        <v>0</v>
      </c>
      <c r="H153" s="22">
        <v>0</v>
      </c>
      <c r="I153" s="23">
        <f t="shared" si="10"/>
        <v>0</v>
      </c>
      <c r="J153" s="22">
        <v>14</v>
      </c>
      <c r="K153" s="23">
        <f t="shared" si="11"/>
        <v>14</v>
      </c>
      <c r="L153" s="51"/>
      <c r="M153" s="22">
        <v>0</v>
      </c>
      <c r="N153" s="22">
        <v>19</v>
      </c>
      <c r="O153" s="22">
        <v>0</v>
      </c>
      <c r="P153" s="22">
        <v>29</v>
      </c>
      <c r="Q153" s="23">
        <f t="shared" si="12"/>
        <v>48</v>
      </c>
      <c r="R153" s="22">
        <v>0</v>
      </c>
      <c r="S153" s="23">
        <f t="shared" si="9"/>
        <v>48</v>
      </c>
      <c r="T153" s="25"/>
    </row>
    <row r="154" spans="1:20" ht="14.25" customHeight="1" x14ac:dyDescent="0.3">
      <c r="A154" t="s">
        <v>445</v>
      </c>
      <c r="B154" s="94" t="s">
        <v>446</v>
      </c>
      <c r="C154" t="s">
        <v>687</v>
      </c>
      <c r="D154" s="22">
        <v>12</v>
      </c>
      <c r="E154" s="22">
        <v>0</v>
      </c>
      <c r="F154" s="22">
        <v>0</v>
      </c>
      <c r="G154" s="22">
        <v>0</v>
      </c>
      <c r="H154" s="22">
        <v>0</v>
      </c>
      <c r="I154" s="23">
        <f t="shared" si="10"/>
        <v>12</v>
      </c>
      <c r="J154" s="22">
        <v>0</v>
      </c>
      <c r="K154" s="23">
        <f t="shared" si="11"/>
        <v>12</v>
      </c>
      <c r="L154" s="51"/>
      <c r="M154" s="22">
        <v>0</v>
      </c>
      <c r="N154" s="22">
        <v>0</v>
      </c>
      <c r="O154" s="22">
        <v>0</v>
      </c>
      <c r="P154" s="22">
        <v>0</v>
      </c>
      <c r="Q154" s="23">
        <f t="shared" si="12"/>
        <v>0</v>
      </c>
      <c r="R154" s="22">
        <v>3</v>
      </c>
      <c r="S154" s="23">
        <f t="shared" si="9"/>
        <v>3</v>
      </c>
      <c r="T154" s="25"/>
    </row>
    <row r="155" spans="1:20" ht="14.25" customHeight="1" x14ac:dyDescent="0.3">
      <c r="A155" t="s">
        <v>447</v>
      </c>
      <c r="B155" s="94" t="s">
        <v>448</v>
      </c>
      <c r="C155" t="s">
        <v>681</v>
      </c>
      <c r="D155" s="22">
        <v>44</v>
      </c>
      <c r="E155" s="22">
        <v>0</v>
      </c>
      <c r="F155" s="22">
        <v>0</v>
      </c>
      <c r="G155" s="22">
        <v>5</v>
      </c>
      <c r="H155" s="22">
        <v>0</v>
      </c>
      <c r="I155" s="23">
        <f t="shared" si="10"/>
        <v>49</v>
      </c>
      <c r="J155" s="22">
        <v>0</v>
      </c>
      <c r="K155" s="23">
        <f t="shared" si="11"/>
        <v>49</v>
      </c>
      <c r="L155" s="51"/>
      <c r="M155" s="22">
        <v>1</v>
      </c>
      <c r="N155" s="22">
        <v>0</v>
      </c>
      <c r="O155" s="22">
        <v>0</v>
      </c>
      <c r="P155" s="22">
        <v>50</v>
      </c>
      <c r="Q155" s="23">
        <f t="shared" si="12"/>
        <v>51</v>
      </c>
      <c r="R155" s="22">
        <v>5</v>
      </c>
      <c r="S155" s="23">
        <f t="shared" si="9"/>
        <v>56</v>
      </c>
      <c r="T155" s="25"/>
    </row>
    <row r="156" spans="1:20" ht="14.25" customHeight="1" x14ac:dyDescent="0.3">
      <c r="A156" t="s">
        <v>449</v>
      </c>
      <c r="B156" s="94" t="s">
        <v>450</v>
      </c>
      <c r="C156" t="s">
        <v>178</v>
      </c>
      <c r="D156" s="22">
        <v>4</v>
      </c>
      <c r="E156" s="22">
        <v>0</v>
      </c>
      <c r="F156" s="22">
        <v>0</v>
      </c>
      <c r="G156" s="22">
        <v>1</v>
      </c>
      <c r="H156" s="22">
        <v>0</v>
      </c>
      <c r="I156" s="23">
        <f t="shared" si="10"/>
        <v>5</v>
      </c>
      <c r="J156" s="22">
        <v>0</v>
      </c>
      <c r="K156" s="23">
        <f t="shared" si="11"/>
        <v>5</v>
      </c>
      <c r="L156" s="51"/>
      <c r="M156" s="22">
        <v>7</v>
      </c>
      <c r="N156" s="22">
        <v>0</v>
      </c>
      <c r="O156" s="22">
        <v>0</v>
      </c>
      <c r="P156" s="22">
        <v>9</v>
      </c>
      <c r="Q156" s="23">
        <f t="shared" si="12"/>
        <v>16</v>
      </c>
      <c r="R156" s="22">
        <v>40</v>
      </c>
      <c r="S156" s="23">
        <f t="shared" si="9"/>
        <v>56</v>
      </c>
      <c r="T156" s="25"/>
    </row>
    <row r="157" spans="1:20" ht="14.25" customHeight="1" x14ac:dyDescent="0.3">
      <c r="A157" t="s">
        <v>451</v>
      </c>
      <c r="B157" s="94" t="s">
        <v>452</v>
      </c>
      <c r="C157" t="s">
        <v>161</v>
      </c>
      <c r="D157" s="22">
        <v>0</v>
      </c>
      <c r="E157" s="22">
        <v>0</v>
      </c>
      <c r="F157" s="22">
        <v>0</v>
      </c>
      <c r="G157" s="22">
        <v>0</v>
      </c>
      <c r="H157" s="22">
        <v>183</v>
      </c>
      <c r="I157" s="23">
        <f t="shared" si="10"/>
        <v>183</v>
      </c>
      <c r="J157" s="22">
        <v>0</v>
      </c>
      <c r="K157" s="23">
        <f t="shared" si="11"/>
        <v>183</v>
      </c>
      <c r="L157" s="51"/>
      <c r="M157" s="22">
        <v>0</v>
      </c>
      <c r="N157" s="22">
        <v>0</v>
      </c>
      <c r="O157" s="22">
        <v>0</v>
      </c>
      <c r="P157" s="22">
        <v>0</v>
      </c>
      <c r="Q157" s="23">
        <f t="shared" si="12"/>
        <v>0</v>
      </c>
      <c r="R157" s="22">
        <v>0</v>
      </c>
      <c r="S157" s="23">
        <f t="shared" si="9"/>
        <v>0</v>
      </c>
      <c r="T157" s="25"/>
    </row>
    <row r="158" spans="1:20" ht="14.25" customHeight="1" x14ac:dyDescent="0.3">
      <c r="A158" t="s">
        <v>453</v>
      </c>
      <c r="B158" s="94" t="s">
        <v>454</v>
      </c>
      <c r="C158" t="s">
        <v>687</v>
      </c>
      <c r="D158" s="22">
        <v>6</v>
      </c>
      <c r="E158" s="22">
        <v>0</v>
      </c>
      <c r="F158" s="22">
        <v>0</v>
      </c>
      <c r="G158" s="22">
        <v>75</v>
      </c>
      <c r="H158" s="22">
        <v>0</v>
      </c>
      <c r="I158" s="23">
        <f t="shared" si="10"/>
        <v>81</v>
      </c>
      <c r="J158" s="22">
        <v>125</v>
      </c>
      <c r="K158" s="23">
        <f t="shared" si="11"/>
        <v>206</v>
      </c>
      <c r="L158" s="51"/>
      <c r="M158" s="22">
        <v>20</v>
      </c>
      <c r="N158" s="22">
        <v>0</v>
      </c>
      <c r="O158" s="22">
        <v>0</v>
      </c>
      <c r="P158" s="22">
        <v>2</v>
      </c>
      <c r="Q158" s="23">
        <f t="shared" si="12"/>
        <v>22</v>
      </c>
      <c r="R158" s="22">
        <v>38</v>
      </c>
      <c r="S158" s="23">
        <f t="shared" si="9"/>
        <v>60</v>
      </c>
      <c r="T158" s="25"/>
    </row>
    <row r="159" spans="1:20" ht="14.25" customHeight="1" x14ac:dyDescent="0.3">
      <c r="A159" t="s">
        <v>455</v>
      </c>
      <c r="B159" s="94" t="s">
        <v>456</v>
      </c>
      <c r="C159" t="s">
        <v>682</v>
      </c>
      <c r="D159" s="22">
        <v>2</v>
      </c>
      <c r="E159" s="22">
        <v>0</v>
      </c>
      <c r="F159" s="22">
        <v>0</v>
      </c>
      <c r="G159" s="22">
        <v>0</v>
      </c>
      <c r="H159" s="22">
        <v>0</v>
      </c>
      <c r="I159" s="23">
        <f t="shared" si="10"/>
        <v>2</v>
      </c>
      <c r="J159" s="22">
        <v>0</v>
      </c>
      <c r="K159" s="23">
        <f t="shared" si="11"/>
        <v>2</v>
      </c>
      <c r="L159" s="51"/>
      <c r="M159" s="22">
        <v>1</v>
      </c>
      <c r="N159" s="22">
        <v>0</v>
      </c>
      <c r="O159" s="22">
        <v>0</v>
      </c>
      <c r="P159" s="22">
        <v>0</v>
      </c>
      <c r="Q159" s="23">
        <f t="shared" si="12"/>
        <v>1</v>
      </c>
      <c r="R159" s="22">
        <v>0</v>
      </c>
      <c r="S159" s="23">
        <f t="shared" si="9"/>
        <v>1</v>
      </c>
      <c r="T159" s="25"/>
    </row>
    <row r="160" spans="1:20" ht="14.25" customHeight="1" x14ac:dyDescent="0.3">
      <c r="A160" t="s">
        <v>457</v>
      </c>
      <c r="B160" s="94" t="s">
        <v>458</v>
      </c>
      <c r="C160" t="s">
        <v>683</v>
      </c>
      <c r="D160" s="22">
        <v>0</v>
      </c>
      <c r="E160" s="22">
        <v>1</v>
      </c>
      <c r="F160" s="22">
        <v>0</v>
      </c>
      <c r="G160" s="22">
        <v>0</v>
      </c>
      <c r="H160" s="22">
        <v>9</v>
      </c>
      <c r="I160" s="23">
        <f t="shared" si="10"/>
        <v>10</v>
      </c>
      <c r="J160" s="22">
        <v>0</v>
      </c>
      <c r="K160" s="23">
        <f t="shared" si="11"/>
        <v>10</v>
      </c>
      <c r="L160" s="51"/>
      <c r="M160" s="22">
        <v>0</v>
      </c>
      <c r="N160" s="22">
        <v>1</v>
      </c>
      <c r="O160" s="22">
        <v>0</v>
      </c>
      <c r="P160" s="22">
        <v>7</v>
      </c>
      <c r="Q160" s="23">
        <f t="shared" si="12"/>
        <v>8</v>
      </c>
      <c r="R160" s="22">
        <v>4</v>
      </c>
      <c r="S160" s="23">
        <f t="shared" si="9"/>
        <v>12</v>
      </c>
      <c r="T160" s="25"/>
    </row>
    <row r="161" spans="1:20" ht="14.25" customHeight="1" x14ac:dyDescent="0.3">
      <c r="A161" t="s">
        <v>459</v>
      </c>
      <c r="B161" s="94" t="s">
        <v>460</v>
      </c>
      <c r="C161" t="s">
        <v>161</v>
      </c>
      <c r="D161" s="22">
        <v>0</v>
      </c>
      <c r="E161" s="22">
        <v>0</v>
      </c>
      <c r="F161" s="22">
        <v>0</v>
      </c>
      <c r="G161" s="22">
        <v>2</v>
      </c>
      <c r="H161" s="22">
        <v>0</v>
      </c>
      <c r="I161" s="23">
        <f t="shared" si="10"/>
        <v>2</v>
      </c>
      <c r="J161" s="22">
        <v>0</v>
      </c>
      <c r="K161" s="23">
        <f t="shared" si="11"/>
        <v>2</v>
      </c>
      <c r="L161" s="51"/>
      <c r="M161" s="22">
        <v>0</v>
      </c>
      <c r="N161" s="22">
        <v>0</v>
      </c>
      <c r="O161" s="22">
        <v>0</v>
      </c>
      <c r="P161" s="22">
        <v>2</v>
      </c>
      <c r="Q161" s="23">
        <f t="shared" si="12"/>
        <v>2</v>
      </c>
      <c r="R161" s="22">
        <v>0</v>
      </c>
      <c r="S161" s="23">
        <f t="shared" si="9"/>
        <v>2</v>
      </c>
      <c r="T161" s="25"/>
    </row>
    <row r="162" spans="1:20" ht="14.25" customHeight="1" x14ac:dyDescent="0.3">
      <c r="A162" t="s">
        <v>461</v>
      </c>
      <c r="B162" s="94" t="s">
        <v>462</v>
      </c>
      <c r="C162" t="s">
        <v>687</v>
      </c>
      <c r="D162" s="22">
        <v>6</v>
      </c>
      <c r="E162" s="22">
        <v>0</v>
      </c>
      <c r="F162" s="22">
        <v>0</v>
      </c>
      <c r="G162" s="22">
        <v>0</v>
      </c>
      <c r="H162" s="22">
        <v>0</v>
      </c>
      <c r="I162" s="23">
        <f t="shared" si="10"/>
        <v>6</v>
      </c>
      <c r="J162" s="22">
        <v>0</v>
      </c>
      <c r="K162" s="23">
        <f t="shared" si="11"/>
        <v>6</v>
      </c>
      <c r="L162" s="51"/>
      <c r="M162" s="22">
        <v>0</v>
      </c>
      <c r="N162" s="22">
        <v>0</v>
      </c>
      <c r="O162" s="22">
        <v>0</v>
      </c>
      <c r="P162" s="22">
        <v>7</v>
      </c>
      <c r="Q162" s="23">
        <f t="shared" si="12"/>
        <v>7</v>
      </c>
      <c r="R162" s="22">
        <v>14</v>
      </c>
      <c r="S162" s="23">
        <f t="shared" si="9"/>
        <v>21</v>
      </c>
      <c r="T162" s="25"/>
    </row>
    <row r="163" spans="1:20" ht="14.25" customHeight="1" x14ac:dyDescent="0.3">
      <c r="A163" t="s">
        <v>463</v>
      </c>
      <c r="B163" s="94" t="s">
        <v>464</v>
      </c>
      <c r="C163" t="s">
        <v>687</v>
      </c>
      <c r="D163" s="22">
        <v>25</v>
      </c>
      <c r="E163" s="22">
        <v>0</v>
      </c>
      <c r="F163" s="22">
        <v>0</v>
      </c>
      <c r="G163" s="22">
        <v>0</v>
      </c>
      <c r="H163" s="22">
        <v>0</v>
      </c>
      <c r="I163" s="23">
        <f t="shared" si="10"/>
        <v>25</v>
      </c>
      <c r="J163" s="22">
        <v>0</v>
      </c>
      <c r="K163" s="23">
        <f t="shared" si="11"/>
        <v>25</v>
      </c>
      <c r="L163" s="51"/>
      <c r="M163" s="22">
        <v>50</v>
      </c>
      <c r="N163" s="22">
        <v>0</v>
      </c>
      <c r="O163" s="22">
        <v>0</v>
      </c>
      <c r="P163" s="22">
        <v>0</v>
      </c>
      <c r="Q163" s="23">
        <f t="shared" si="12"/>
        <v>50</v>
      </c>
      <c r="R163" s="22">
        <v>153</v>
      </c>
      <c r="S163" s="23">
        <f t="shared" si="9"/>
        <v>203</v>
      </c>
      <c r="T163" s="25"/>
    </row>
    <row r="164" spans="1:20" ht="14.25" customHeight="1" x14ac:dyDescent="0.3">
      <c r="A164" t="s">
        <v>465</v>
      </c>
      <c r="B164" s="94" t="s">
        <v>466</v>
      </c>
      <c r="C164" t="s">
        <v>681</v>
      </c>
      <c r="D164" s="22">
        <v>0</v>
      </c>
      <c r="E164" s="22">
        <v>0</v>
      </c>
      <c r="F164" s="22">
        <v>0</v>
      </c>
      <c r="G164" s="22">
        <v>0</v>
      </c>
      <c r="H164" s="22">
        <v>0</v>
      </c>
      <c r="I164" s="23">
        <f t="shared" si="10"/>
        <v>0</v>
      </c>
      <c r="J164" s="22">
        <v>0</v>
      </c>
      <c r="K164" s="23">
        <f t="shared" si="11"/>
        <v>0</v>
      </c>
      <c r="L164" s="51"/>
      <c r="M164" s="22">
        <v>0</v>
      </c>
      <c r="N164" s="22">
        <v>0</v>
      </c>
      <c r="O164" s="22">
        <v>0</v>
      </c>
      <c r="P164" s="22">
        <v>8</v>
      </c>
      <c r="Q164" s="23">
        <f t="shared" si="12"/>
        <v>8</v>
      </c>
      <c r="R164" s="22">
        <v>0</v>
      </c>
      <c r="S164" s="23">
        <f t="shared" si="9"/>
        <v>8</v>
      </c>
      <c r="T164" s="25"/>
    </row>
    <row r="165" spans="1:20" ht="14.25" customHeight="1" x14ac:dyDescent="0.3">
      <c r="A165" t="s">
        <v>467</v>
      </c>
      <c r="B165" s="94" t="s">
        <v>468</v>
      </c>
      <c r="C165" t="s">
        <v>687</v>
      </c>
      <c r="D165" s="22">
        <v>0</v>
      </c>
      <c r="E165" s="22">
        <v>0</v>
      </c>
      <c r="F165" s="22">
        <v>0</v>
      </c>
      <c r="G165" s="22">
        <v>0</v>
      </c>
      <c r="H165" s="22">
        <v>0</v>
      </c>
      <c r="I165" s="23">
        <f t="shared" si="10"/>
        <v>0</v>
      </c>
      <c r="J165" s="22">
        <v>0</v>
      </c>
      <c r="K165" s="23">
        <f t="shared" si="11"/>
        <v>0</v>
      </c>
      <c r="L165" s="51"/>
      <c r="M165" s="22">
        <v>0</v>
      </c>
      <c r="N165" s="22">
        <v>0</v>
      </c>
      <c r="O165" s="22">
        <v>0</v>
      </c>
      <c r="P165" s="22">
        <v>0</v>
      </c>
      <c r="Q165" s="23">
        <f t="shared" si="12"/>
        <v>0</v>
      </c>
      <c r="R165" s="22">
        <v>7</v>
      </c>
      <c r="S165" s="23">
        <f t="shared" si="9"/>
        <v>7</v>
      </c>
      <c r="T165" s="25"/>
    </row>
    <row r="166" spans="1:20" ht="14.25" customHeight="1" x14ac:dyDescent="0.3">
      <c r="A166" t="s">
        <v>469</v>
      </c>
      <c r="B166" s="94" t="s">
        <v>470</v>
      </c>
      <c r="C166" t="s">
        <v>161</v>
      </c>
      <c r="D166" s="22">
        <v>0</v>
      </c>
      <c r="E166" s="22">
        <v>0</v>
      </c>
      <c r="F166" s="22">
        <v>0</v>
      </c>
      <c r="G166" s="22">
        <v>5</v>
      </c>
      <c r="H166" s="22">
        <v>0</v>
      </c>
      <c r="I166" s="23">
        <f t="shared" si="10"/>
        <v>5</v>
      </c>
      <c r="J166" s="22">
        <v>0</v>
      </c>
      <c r="K166" s="23">
        <f t="shared" si="11"/>
        <v>5</v>
      </c>
      <c r="L166" s="51"/>
      <c r="M166" s="22">
        <v>0</v>
      </c>
      <c r="N166" s="22">
        <v>0</v>
      </c>
      <c r="O166" s="22">
        <v>0</v>
      </c>
      <c r="P166" s="22">
        <v>0</v>
      </c>
      <c r="Q166" s="23">
        <f t="shared" si="12"/>
        <v>0</v>
      </c>
      <c r="R166" s="22">
        <v>0</v>
      </c>
      <c r="S166" s="23">
        <f t="shared" si="9"/>
        <v>0</v>
      </c>
      <c r="T166" s="25"/>
    </row>
    <row r="167" spans="1:20" ht="14.25" customHeight="1" x14ac:dyDescent="0.3">
      <c r="A167" t="s">
        <v>471</v>
      </c>
      <c r="B167" s="94" t="s">
        <v>472</v>
      </c>
      <c r="C167" t="s">
        <v>684</v>
      </c>
      <c r="D167" s="22">
        <v>105</v>
      </c>
      <c r="E167" s="22">
        <v>0</v>
      </c>
      <c r="F167" s="22">
        <v>0</v>
      </c>
      <c r="G167" s="22">
        <v>34</v>
      </c>
      <c r="H167" s="22">
        <v>0</v>
      </c>
      <c r="I167" s="23">
        <f t="shared" si="10"/>
        <v>139</v>
      </c>
      <c r="J167" s="22">
        <v>0</v>
      </c>
      <c r="K167" s="23">
        <f t="shared" si="11"/>
        <v>139</v>
      </c>
      <c r="L167" s="51"/>
      <c r="M167" s="22">
        <v>130</v>
      </c>
      <c r="N167" s="22">
        <v>0</v>
      </c>
      <c r="O167" s="22">
        <v>0</v>
      </c>
      <c r="P167" s="22">
        <v>33</v>
      </c>
      <c r="Q167" s="23">
        <f t="shared" si="12"/>
        <v>163</v>
      </c>
      <c r="R167" s="22">
        <v>11</v>
      </c>
      <c r="S167" s="23">
        <f t="shared" si="9"/>
        <v>174</v>
      </c>
      <c r="T167" s="25"/>
    </row>
    <row r="168" spans="1:20" ht="14.25" customHeight="1" x14ac:dyDescent="0.3">
      <c r="A168" t="s">
        <v>473</v>
      </c>
      <c r="B168" s="94" t="s">
        <v>474</v>
      </c>
      <c r="C168" t="s">
        <v>683</v>
      </c>
      <c r="D168" s="22">
        <v>18</v>
      </c>
      <c r="E168" s="22">
        <v>8</v>
      </c>
      <c r="F168" s="22">
        <v>0</v>
      </c>
      <c r="G168" s="22">
        <v>7</v>
      </c>
      <c r="H168" s="22">
        <v>0</v>
      </c>
      <c r="I168" s="23">
        <f t="shared" si="10"/>
        <v>33</v>
      </c>
      <c r="J168" s="22">
        <v>0</v>
      </c>
      <c r="K168" s="23">
        <f t="shared" si="11"/>
        <v>33</v>
      </c>
      <c r="L168" s="51"/>
      <c r="M168" s="22">
        <v>29</v>
      </c>
      <c r="N168" s="22">
        <v>8</v>
      </c>
      <c r="O168" s="22">
        <v>0</v>
      </c>
      <c r="P168" s="22">
        <v>14</v>
      </c>
      <c r="Q168" s="23">
        <f t="shared" si="12"/>
        <v>51</v>
      </c>
      <c r="R168" s="22">
        <v>0</v>
      </c>
      <c r="S168" s="23">
        <f t="shared" si="9"/>
        <v>51</v>
      </c>
      <c r="T168" s="25"/>
    </row>
    <row r="169" spans="1:20" ht="14.25" customHeight="1" x14ac:dyDescent="0.3">
      <c r="A169" t="s">
        <v>475</v>
      </c>
      <c r="B169" s="94" t="s">
        <v>476</v>
      </c>
      <c r="C169" t="s">
        <v>161</v>
      </c>
      <c r="D169" s="22">
        <v>0</v>
      </c>
      <c r="E169" s="22">
        <v>0</v>
      </c>
      <c r="F169" s="22">
        <v>0</v>
      </c>
      <c r="G169" s="22">
        <v>0</v>
      </c>
      <c r="H169" s="22">
        <v>0</v>
      </c>
      <c r="I169" s="23">
        <f t="shared" si="10"/>
        <v>0</v>
      </c>
      <c r="J169" s="22">
        <v>0</v>
      </c>
      <c r="K169" s="23">
        <f t="shared" si="11"/>
        <v>0</v>
      </c>
      <c r="L169" s="51"/>
      <c r="M169" s="22">
        <v>15</v>
      </c>
      <c r="N169" s="22">
        <v>0</v>
      </c>
      <c r="O169" s="22">
        <v>0</v>
      </c>
      <c r="P169" s="22">
        <v>10</v>
      </c>
      <c r="Q169" s="23">
        <f t="shared" si="12"/>
        <v>25</v>
      </c>
      <c r="R169" s="22">
        <v>0</v>
      </c>
      <c r="S169" s="23">
        <f t="shared" si="9"/>
        <v>25</v>
      </c>
      <c r="T169" s="25"/>
    </row>
    <row r="170" spans="1:20" ht="14.25" customHeight="1" x14ac:dyDescent="0.3">
      <c r="A170" t="s">
        <v>477</v>
      </c>
      <c r="B170" s="94" t="s">
        <v>478</v>
      </c>
      <c r="C170" t="s">
        <v>680</v>
      </c>
      <c r="D170" s="22">
        <v>0</v>
      </c>
      <c r="E170" s="22">
        <v>0</v>
      </c>
      <c r="F170" s="22">
        <v>0</v>
      </c>
      <c r="G170" s="22">
        <v>3</v>
      </c>
      <c r="H170" s="22">
        <v>0</v>
      </c>
      <c r="I170" s="23">
        <f t="shared" si="10"/>
        <v>3</v>
      </c>
      <c r="J170" s="22">
        <v>0</v>
      </c>
      <c r="K170" s="23">
        <f t="shared" si="11"/>
        <v>3</v>
      </c>
      <c r="L170" s="51"/>
      <c r="M170" s="22">
        <v>2</v>
      </c>
      <c r="N170" s="22">
        <v>0</v>
      </c>
      <c r="O170" s="22">
        <v>0</v>
      </c>
      <c r="P170" s="22">
        <v>6</v>
      </c>
      <c r="Q170" s="23">
        <f t="shared" si="12"/>
        <v>8</v>
      </c>
      <c r="R170" s="22">
        <v>0</v>
      </c>
      <c r="S170" s="23">
        <f t="shared" si="9"/>
        <v>8</v>
      </c>
      <c r="T170" s="25"/>
    </row>
    <row r="171" spans="1:20" ht="14.25" customHeight="1" x14ac:dyDescent="0.3">
      <c r="A171" t="s">
        <v>479</v>
      </c>
      <c r="B171" s="94" t="s">
        <v>480</v>
      </c>
      <c r="C171" t="s">
        <v>161</v>
      </c>
      <c r="D171" s="22">
        <v>0</v>
      </c>
      <c r="E171" s="22">
        <v>0</v>
      </c>
      <c r="F171" s="22">
        <v>0</v>
      </c>
      <c r="G171" s="22">
        <v>0</v>
      </c>
      <c r="H171" s="22">
        <v>40</v>
      </c>
      <c r="I171" s="23">
        <f t="shared" si="10"/>
        <v>40</v>
      </c>
      <c r="J171" s="22">
        <v>0</v>
      </c>
      <c r="K171" s="23">
        <f t="shared" si="11"/>
        <v>40</v>
      </c>
      <c r="L171" s="51"/>
      <c r="M171" s="22">
        <v>0</v>
      </c>
      <c r="N171" s="22">
        <v>0</v>
      </c>
      <c r="O171" s="22">
        <v>0</v>
      </c>
      <c r="P171" s="22">
        <v>0</v>
      </c>
      <c r="Q171" s="23">
        <f t="shared" si="12"/>
        <v>0</v>
      </c>
      <c r="R171" s="22">
        <v>0</v>
      </c>
      <c r="S171" s="23">
        <f t="shared" si="9"/>
        <v>0</v>
      </c>
      <c r="T171" s="25"/>
    </row>
    <row r="172" spans="1:20" ht="14.25" customHeight="1" x14ac:dyDescent="0.3">
      <c r="A172" t="s">
        <v>481</v>
      </c>
      <c r="B172" s="94" t="s">
        <v>482</v>
      </c>
      <c r="C172" t="s">
        <v>684</v>
      </c>
      <c r="D172" s="22">
        <v>4</v>
      </c>
      <c r="E172" s="22">
        <v>0</v>
      </c>
      <c r="F172" s="22">
        <v>0</v>
      </c>
      <c r="G172" s="22">
        <v>0</v>
      </c>
      <c r="H172" s="22">
        <v>40</v>
      </c>
      <c r="I172" s="23">
        <f t="shared" si="10"/>
        <v>44</v>
      </c>
      <c r="J172" s="22">
        <v>0</v>
      </c>
      <c r="K172" s="23">
        <f t="shared" si="11"/>
        <v>44</v>
      </c>
      <c r="L172" s="51"/>
      <c r="M172" s="22">
        <v>40</v>
      </c>
      <c r="N172" s="22">
        <v>0</v>
      </c>
      <c r="O172" s="22">
        <v>0</v>
      </c>
      <c r="P172" s="22">
        <v>20</v>
      </c>
      <c r="Q172" s="23">
        <f t="shared" si="12"/>
        <v>60</v>
      </c>
      <c r="R172" s="22">
        <v>0</v>
      </c>
      <c r="S172" s="23">
        <f t="shared" si="9"/>
        <v>60</v>
      </c>
      <c r="T172" s="25"/>
    </row>
    <row r="173" spans="1:20" ht="14.25" customHeight="1" x14ac:dyDescent="0.3">
      <c r="A173" t="s">
        <v>483</v>
      </c>
      <c r="B173" s="94" t="s">
        <v>484</v>
      </c>
      <c r="C173" t="s">
        <v>687</v>
      </c>
      <c r="D173" s="22">
        <v>0</v>
      </c>
      <c r="E173" s="22">
        <v>0</v>
      </c>
      <c r="F173" s="22">
        <v>0</v>
      </c>
      <c r="G173" s="22">
        <v>100</v>
      </c>
      <c r="H173" s="22">
        <v>0</v>
      </c>
      <c r="I173" s="23">
        <f t="shared" si="10"/>
        <v>100</v>
      </c>
      <c r="J173" s="22">
        <v>0</v>
      </c>
      <c r="K173" s="23">
        <f t="shared" si="11"/>
        <v>100</v>
      </c>
      <c r="L173" s="51"/>
      <c r="M173" s="22">
        <v>30</v>
      </c>
      <c r="N173" s="22">
        <v>15</v>
      </c>
      <c r="O173" s="22">
        <v>0</v>
      </c>
      <c r="P173" s="22">
        <v>8</v>
      </c>
      <c r="Q173" s="23">
        <f t="shared" si="12"/>
        <v>53</v>
      </c>
      <c r="R173" s="22">
        <v>741</v>
      </c>
      <c r="S173" s="23">
        <f t="shared" si="9"/>
        <v>794</v>
      </c>
      <c r="T173" s="25"/>
    </row>
    <row r="174" spans="1:20" ht="14.25" customHeight="1" x14ac:dyDescent="0.3">
      <c r="A174" t="s">
        <v>485</v>
      </c>
      <c r="B174" s="94" t="s">
        <v>486</v>
      </c>
      <c r="C174" t="s">
        <v>683</v>
      </c>
      <c r="D174" s="22">
        <v>0</v>
      </c>
      <c r="E174" s="22">
        <v>0</v>
      </c>
      <c r="F174" s="22">
        <v>0</v>
      </c>
      <c r="G174" s="22">
        <v>0</v>
      </c>
      <c r="H174" s="22">
        <v>0</v>
      </c>
      <c r="I174" s="23">
        <f t="shared" si="10"/>
        <v>0</v>
      </c>
      <c r="J174" s="22">
        <v>0</v>
      </c>
      <c r="K174" s="23">
        <f t="shared" si="11"/>
        <v>0</v>
      </c>
      <c r="L174" s="51"/>
      <c r="M174" s="22">
        <v>11</v>
      </c>
      <c r="N174" s="22">
        <v>0</v>
      </c>
      <c r="O174" s="22">
        <v>0</v>
      </c>
      <c r="P174" s="22">
        <v>0</v>
      </c>
      <c r="Q174" s="23">
        <f t="shared" si="12"/>
        <v>11</v>
      </c>
      <c r="R174" s="22">
        <v>9</v>
      </c>
      <c r="S174" s="23">
        <f t="shared" si="9"/>
        <v>20</v>
      </c>
      <c r="T174" s="25"/>
    </row>
    <row r="175" spans="1:20" ht="14.25" customHeight="1" x14ac:dyDescent="0.3">
      <c r="A175" t="s">
        <v>487</v>
      </c>
      <c r="B175" s="94" t="s">
        <v>488</v>
      </c>
      <c r="C175" t="s">
        <v>684</v>
      </c>
      <c r="D175" s="22">
        <v>5</v>
      </c>
      <c r="E175" s="22">
        <v>0</v>
      </c>
      <c r="F175" s="22">
        <v>0</v>
      </c>
      <c r="G175" s="22">
        <v>1</v>
      </c>
      <c r="H175" s="22">
        <v>0</v>
      </c>
      <c r="I175" s="23">
        <f t="shared" si="10"/>
        <v>6</v>
      </c>
      <c r="J175" s="22">
        <v>0</v>
      </c>
      <c r="K175" s="23">
        <f t="shared" si="11"/>
        <v>6</v>
      </c>
      <c r="L175" s="51"/>
      <c r="M175" s="22">
        <v>68</v>
      </c>
      <c r="N175" s="22">
        <v>0</v>
      </c>
      <c r="O175" s="22">
        <v>0</v>
      </c>
      <c r="P175" s="22">
        <v>1</v>
      </c>
      <c r="Q175" s="23">
        <f t="shared" si="12"/>
        <v>69</v>
      </c>
      <c r="R175" s="22">
        <v>20</v>
      </c>
      <c r="S175" s="23">
        <f t="shared" si="9"/>
        <v>89</v>
      </c>
      <c r="T175" s="25"/>
    </row>
    <row r="176" spans="1:20" ht="14.25" customHeight="1" x14ac:dyDescent="0.3">
      <c r="A176" t="s">
        <v>489</v>
      </c>
      <c r="B176" s="94" t="s">
        <v>490</v>
      </c>
      <c r="C176" t="s">
        <v>178</v>
      </c>
      <c r="D176" s="22">
        <v>0</v>
      </c>
      <c r="E176" s="22">
        <v>0</v>
      </c>
      <c r="F176" s="22">
        <v>0</v>
      </c>
      <c r="G176" s="22">
        <v>0</v>
      </c>
      <c r="H176" s="22">
        <v>0</v>
      </c>
      <c r="I176" s="23">
        <f t="shared" si="10"/>
        <v>0</v>
      </c>
      <c r="J176" s="22">
        <v>0</v>
      </c>
      <c r="K176" s="23">
        <f t="shared" si="11"/>
        <v>0</v>
      </c>
      <c r="L176" s="51"/>
      <c r="M176" s="22">
        <v>28</v>
      </c>
      <c r="N176" s="22">
        <v>0</v>
      </c>
      <c r="O176" s="22">
        <v>0</v>
      </c>
      <c r="P176" s="22">
        <v>0</v>
      </c>
      <c r="Q176" s="23">
        <f t="shared" si="12"/>
        <v>28</v>
      </c>
      <c r="R176" s="22">
        <v>0</v>
      </c>
      <c r="S176" s="23">
        <f t="shared" si="9"/>
        <v>28</v>
      </c>
      <c r="T176" s="25"/>
    </row>
    <row r="177" spans="1:20" ht="14.25" customHeight="1" x14ac:dyDescent="0.3">
      <c r="A177" t="s">
        <v>491</v>
      </c>
      <c r="B177" s="94" t="s">
        <v>492</v>
      </c>
      <c r="C177" t="s">
        <v>687</v>
      </c>
      <c r="D177" s="22">
        <v>39</v>
      </c>
      <c r="E177" s="22">
        <v>0</v>
      </c>
      <c r="F177" s="22">
        <v>0</v>
      </c>
      <c r="G177" s="22">
        <v>0</v>
      </c>
      <c r="H177" s="22">
        <v>0</v>
      </c>
      <c r="I177" s="23">
        <f t="shared" si="10"/>
        <v>39</v>
      </c>
      <c r="J177" s="22">
        <v>0</v>
      </c>
      <c r="K177" s="23">
        <f t="shared" si="11"/>
        <v>39</v>
      </c>
      <c r="L177" s="51"/>
      <c r="M177" s="22">
        <v>4</v>
      </c>
      <c r="N177" s="22">
        <v>0</v>
      </c>
      <c r="O177" s="22">
        <v>0</v>
      </c>
      <c r="P177" s="22">
        <v>32</v>
      </c>
      <c r="Q177" s="23">
        <f t="shared" si="12"/>
        <v>36</v>
      </c>
      <c r="R177" s="22">
        <v>14</v>
      </c>
      <c r="S177" s="23">
        <f t="shared" si="9"/>
        <v>50</v>
      </c>
      <c r="T177" s="25"/>
    </row>
    <row r="178" spans="1:20" ht="14.25" customHeight="1" x14ac:dyDescent="0.3">
      <c r="A178" t="s">
        <v>493</v>
      </c>
      <c r="B178" s="94" t="s">
        <v>494</v>
      </c>
      <c r="C178" t="s">
        <v>684</v>
      </c>
      <c r="D178" s="22">
        <v>16</v>
      </c>
      <c r="E178" s="22">
        <v>0</v>
      </c>
      <c r="F178" s="22">
        <v>0</v>
      </c>
      <c r="G178" s="22">
        <v>0</v>
      </c>
      <c r="H178" s="22">
        <v>0</v>
      </c>
      <c r="I178" s="23">
        <f t="shared" si="10"/>
        <v>16</v>
      </c>
      <c r="J178" s="22">
        <v>0</v>
      </c>
      <c r="K178" s="23">
        <f t="shared" si="11"/>
        <v>16</v>
      </c>
      <c r="L178" s="51"/>
      <c r="M178" s="22">
        <v>10</v>
      </c>
      <c r="N178" s="22">
        <v>0</v>
      </c>
      <c r="O178" s="22">
        <v>0</v>
      </c>
      <c r="P178" s="22">
        <v>0</v>
      </c>
      <c r="Q178" s="23">
        <f t="shared" si="12"/>
        <v>10</v>
      </c>
      <c r="R178" s="22">
        <v>0</v>
      </c>
      <c r="S178" s="23">
        <f t="shared" ref="S178:S234" si="13">SUM(Q178:R178)</f>
        <v>10</v>
      </c>
      <c r="T178" s="25"/>
    </row>
    <row r="179" spans="1:20" ht="14.25" customHeight="1" x14ac:dyDescent="0.3">
      <c r="A179" t="s">
        <v>495</v>
      </c>
      <c r="B179" s="94" t="s">
        <v>496</v>
      </c>
      <c r="C179" t="s">
        <v>161</v>
      </c>
      <c r="D179" s="22">
        <v>0</v>
      </c>
      <c r="E179" s="22">
        <v>0</v>
      </c>
      <c r="F179" s="22">
        <v>0</v>
      </c>
      <c r="G179" s="22">
        <v>11</v>
      </c>
      <c r="H179" s="22">
        <v>0</v>
      </c>
      <c r="I179" s="23">
        <f t="shared" si="10"/>
        <v>11</v>
      </c>
      <c r="J179" s="22">
        <v>0</v>
      </c>
      <c r="K179" s="23">
        <f t="shared" si="11"/>
        <v>11</v>
      </c>
      <c r="L179" s="51"/>
      <c r="M179" s="22">
        <v>0</v>
      </c>
      <c r="N179" s="22">
        <v>0</v>
      </c>
      <c r="O179" s="22">
        <v>0</v>
      </c>
      <c r="P179" s="22">
        <v>0</v>
      </c>
      <c r="Q179" s="23">
        <f t="shared" si="12"/>
        <v>0</v>
      </c>
      <c r="R179" s="22">
        <v>0</v>
      </c>
      <c r="S179" s="23">
        <f t="shared" si="13"/>
        <v>0</v>
      </c>
      <c r="T179" s="25"/>
    </row>
    <row r="180" spans="1:20" ht="14.25" customHeight="1" x14ac:dyDescent="0.3">
      <c r="A180" t="s">
        <v>497</v>
      </c>
      <c r="B180" s="94" t="s">
        <v>498</v>
      </c>
      <c r="C180" t="s">
        <v>684</v>
      </c>
      <c r="D180" s="22">
        <v>4</v>
      </c>
      <c r="E180" s="22">
        <v>0</v>
      </c>
      <c r="F180" s="22">
        <v>0</v>
      </c>
      <c r="G180" s="22">
        <v>0</v>
      </c>
      <c r="H180" s="22">
        <v>0</v>
      </c>
      <c r="I180" s="23">
        <f t="shared" si="10"/>
        <v>4</v>
      </c>
      <c r="J180" s="22">
        <v>0</v>
      </c>
      <c r="K180" s="23">
        <f t="shared" si="11"/>
        <v>4</v>
      </c>
      <c r="L180" s="51"/>
      <c r="M180" s="22">
        <v>38</v>
      </c>
      <c r="N180" s="22">
        <v>0</v>
      </c>
      <c r="O180" s="22">
        <v>0</v>
      </c>
      <c r="P180" s="22">
        <v>0</v>
      </c>
      <c r="Q180" s="23">
        <f t="shared" si="12"/>
        <v>38</v>
      </c>
      <c r="R180" s="22">
        <v>84</v>
      </c>
      <c r="S180" s="23">
        <f t="shared" si="13"/>
        <v>122</v>
      </c>
      <c r="T180" s="25"/>
    </row>
    <row r="181" spans="1:20" ht="14.25" customHeight="1" x14ac:dyDescent="0.3">
      <c r="A181" t="s">
        <v>499</v>
      </c>
      <c r="B181" s="94" t="s">
        <v>500</v>
      </c>
      <c r="C181" t="s">
        <v>161</v>
      </c>
      <c r="D181" s="22">
        <v>0</v>
      </c>
      <c r="E181" s="22">
        <v>0</v>
      </c>
      <c r="F181" s="22">
        <v>0</v>
      </c>
      <c r="G181" s="22">
        <v>0</v>
      </c>
      <c r="H181" s="22">
        <v>0</v>
      </c>
      <c r="I181" s="23">
        <f t="shared" si="10"/>
        <v>0</v>
      </c>
      <c r="J181" s="22">
        <v>0</v>
      </c>
      <c r="K181" s="23">
        <f t="shared" si="11"/>
        <v>0</v>
      </c>
      <c r="L181" s="51"/>
      <c r="M181" s="22">
        <v>13</v>
      </c>
      <c r="N181" s="22">
        <v>0</v>
      </c>
      <c r="O181" s="22">
        <v>0</v>
      </c>
      <c r="P181" s="22">
        <v>0</v>
      </c>
      <c r="Q181" s="23">
        <f t="shared" si="12"/>
        <v>13</v>
      </c>
      <c r="R181" s="22">
        <v>0</v>
      </c>
      <c r="S181" s="23">
        <f t="shared" si="13"/>
        <v>13</v>
      </c>
      <c r="T181" s="25"/>
    </row>
    <row r="182" spans="1:20" ht="14.25" customHeight="1" x14ac:dyDescent="0.3">
      <c r="A182" t="s">
        <v>501</v>
      </c>
      <c r="B182" t="s">
        <v>502</v>
      </c>
      <c r="C182" t="s">
        <v>683</v>
      </c>
      <c r="D182" s="22">
        <v>32</v>
      </c>
      <c r="E182" s="22">
        <v>0</v>
      </c>
      <c r="F182" s="22">
        <v>8</v>
      </c>
      <c r="G182" s="22">
        <v>24</v>
      </c>
      <c r="H182" s="22">
        <v>0</v>
      </c>
      <c r="I182" s="23">
        <f t="shared" si="10"/>
        <v>64</v>
      </c>
      <c r="J182" s="22">
        <v>0</v>
      </c>
      <c r="K182" s="23">
        <f t="shared" si="11"/>
        <v>64</v>
      </c>
      <c r="L182" s="51"/>
      <c r="M182" s="22">
        <v>10</v>
      </c>
      <c r="N182" s="22">
        <v>0</v>
      </c>
      <c r="O182" s="22">
        <v>0</v>
      </c>
      <c r="P182" s="22">
        <v>20</v>
      </c>
      <c r="Q182" s="23">
        <f t="shared" si="12"/>
        <v>30</v>
      </c>
      <c r="R182" s="22">
        <v>21</v>
      </c>
      <c r="S182" s="23">
        <f t="shared" si="13"/>
        <v>51</v>
      </c>
      <c r="T182" s="25"/>
    </row>
    <row r="183" spans="1:20" ht="14.25" customHeight="1" x14ac:dyDescent="0.3">
      <c r="A183" t="s">
        <v>503</v>
      </c>
      <c r="B183" s="94" t="s">
        <v>504</v>
      </c>
      <c r="C183" t="s">
        <v>683</v>
      </c>
      <c r="D183" s="22">
        <v>0</v>
      </c>
      <c r="E183" s="22">
        <v>0</v>
      </c>
      <c r="F183" s="22">
        <v>0</v>
      </c>
      <c r="G183" s="22">
        <v>15</v>
      </c>
      <c r="H183" s="22">
        <v>0</v>
      </c>
      <c r="I183" s="23">
        <f t="shared" si="10"/>
        <v>15</v>
      </c>
      <c r="J183" s="22">
        <v>0</v>
      </c>
      <c r="K183" s="23">
        <f t="shared" si="11"/>
        <v>15</v>
      </c>
      <c r="L183" s="51"/>
      <c r="M183" s="22">
        <v>22</v>
      </c>
      <c r="N183" s="22">
        <v>0</v>
      </c>
      <c r="O183" s="22">
        <v>0</v>
      </c>
      <c r="P183" s="22">
        <v>16</v>
      </c>
      <c r="Q183" s="23">
        <f t="shared" si="12"/>
        <v>38</v>
      </c>
      <c r="R183" s="22">
        <v>0</v>
      </c>
      <c r="S183" s="23">
        <f t="shared" si="13"/>
        <v>38</v>
      </c>
      <c r="T183" s="25"/>
    </row>
    <row r="184" spans="1:20" ht="14.25" customHeight="1" x14ac:dyDescent="0.3">
      <c r="A184" t="s">
        <v>505</v>
      </c>
      <c r="B184" s="94" t="s">
        <v>506</v>
      </c>
      <c r="C184" t="s">
        <v>178</v>
      </c>
      <c r="D184" s="22">
        <v>26</v>
      </c>
      <c r="E184" s="22">
        <v>0</v>
      </c>
      <c r="F184" s="22">
        <v>0</v>
      </c>
      <c r="G184" s="22">
        <v>0</v>
      </c>
      <c r="H184" s="22">
        <v>15</v>
      </c>
      <c r="I184" s="23">
        <f t="shared" si="10"/>
        <v>41</v>
      </c>
      <c r="J184" s="22">
        <v>0</v>
      </c>
      <c r="K184" s="23">
        <f t="shared" si="11"/>
        <v>41</v>
      </c>
      <c r="L184" s="51"/>
      <c r="M184" s="22">
        <v>0</v>
      </c>
      <c r="N184" s="22">
        <v>0</v>
      </c>
      <c r="O184" s="22">
        <v>0</v>
      </c>
      <c r="P184" s="22">
        <v>0</v>
      </c>
      <c r="Q184" s="23">
        <f t="shared" si="12"/>
        <v>0</v>
      </c>
      <c r="R184" s="22">
        <v>0</v>
      </c>
      <c r="S184" s="23">
        <f t="shared" si="13"/>
        <v>0</v>
      </c>
      <c r="T184" s="25"/>
    </row>
    <row r="185" spans="1:20" ht="14.25" customHeight="1" x14ac:dyDescent="0.3">
      <c r="A185" t="s">
        <v>507</v>
      </c>
      <c r="B185" s="94" t="s">
        <v>508</v>
      </c>
      <c r="C185" t="s">
        <v>681</v>
      </c>
      <c r="D185" s="22">
        <v>13</v>
      </c>
      <c r="E185" s="22">
        <v>0</v>
      </c>
      <c r="F185" s="22">
        <v>0</v>
      </c>
      <c r="G185" s="22">
        <v>169</v>
      </c>
      <c r="H185" s="22">
        <v>0</v>
      </c>
      <c r="I185" s="23">
        <f t="shared" si="10"/>
        <v>182</v>
      </c>
      <c r="J185" s="22">
        <v>162</v>
      </c>
      <c r="K185" s="23">
        <f t="shared" si="11"/>
        <v>344</v>
      </c>
      <c r="L185" s="51"/>
      <c r="M185" s="22">
        <v>49</v>
      </c>
      <c r="N185" s="22">
        <v>0</v>
      </c>
      <c r="O185" s="22">
        <v>0</v>
      </c>
      <c r="P185" s="22">
        <v>6</v>
      </c>
      <c r="Q185" s="23">
        <f t="shared" si="12"/>
        <v>55</v>
      </c>
      <c r="R185" s="22">
        <v>0</v>
      </c>
      <c r="S185" s="23">
        <f t="shared" si="13"/>
        <v>55</v>
      </c>
      <c r="T185" s="25"/>
    </row>
    <row r="186" spans="1:20" ht="14.25" customHeight="1" x14ac:dyDescent="0.3">
      <c r="A186" t="s">
        <v>509</v>
      </c>
      <c r="B186" s="94" t="s">
        <v>510</v>
      </c>
      <c r="C186" t="s">
        <v>680</v>
      </c>
      <c r="D186" s="22">
        <v>0</v>
      </c>
      <c r="E186" s="22">
        <v>0</v>
      </c>
      <c r="F186" s="22">
        <v>0</v>
      </c>
      <c r="G186" s="22">
        <v>11</v>
      </c>
      <c r="H186" s="22">
        <v>0</v>
      </c>
      <c r="I186" s="23">
        <f t="shared" si="10"/>
        <v>11</v>
      </c>
      <c r="J186" s="22">
        <v>0</v>
      </c>
      <c r="K186" s="23">
        <f t="shared" si="11"/>
        <v>11</v>
      </c>
      <c r="L186" s="51"/>
      <c r="M186" s="22">
        <v>0</v>
      </c>
      <c r="N186" s="22">
        <v>11</v>
      </c>
      <c r="O186" s="22">
        <v>0</v>
      </c>
      <c r="P186" s="22">
        <v>21</v>
      </c>
      <c r="Q186" s="23">
        <f t="shared" si="12"/>
        <v>32</v>
      </c>
      <c r="R186" s="22">
        <v>0</v>
      </c>
      <c r="S186" s="23">
        <f t="shared" si="13"/>
        <v>32</v>
      </c>
      <c r="T186" s="25"/>
    </row>
    <row r="187" spans="1:20" ht="14.25" customHeight="1" x14ac:dyDescent="0.3">
      <c r="A187" t="s">
        <v>511</v>
      </c>
      <c r="B187" s="94" t="s">
        <v>512</v>
      </c>
      <c r="C187" t="s">
        <v>178</v>
      </c>
      <c r="D187" s="22">
        <v>0</v>
      </c>
      <c r="E187" s="22">
        <v>0</v>
      </c>
      <c r="F187" s="22">
        <v>0</v>
      </c>
      <c r="G187" s="22">
        <v>0</v>
      </c>
      <c r="H187" s="22">
        <v>29</v>
      </c>
      <c r="I187" s="23">
        <f t="shared" si="10"/>
        <v>29</v>
      </c>
      <c r="J187" s="22">
        <v>0</v>
      </c>
      <c r="K187" s="23">
        <f t="shared" si="11"/>
        <v>29</v>
      </c>
      <c r="L187" s="51"/>
      <c r="M187" s="22">
        <v>0</v>
      </c>
      <c r="N187" s="22">
        <v>25</v>
      </c>
      <c r="O187" s="22">
        <v>0</v>
      </c>
      <c r="P187" s="22">
        <v>5</v>
      </c>
      <c r="Q187" s="23">
        <f t="shared" si="12"/>
        <v>30</v>
      </c>
      <c r="R187" s="22">
        <v>11</v>
      </c>
      <c r="S187" s="23">
        <f t="shared" si="13"/>
        <v>41</v>
      </c>
      <c r="T187" s="25"/>
    </row>
    <row r="188" spans="1:20" ht="14.25" customHeight="1" x14ac:dyDescent="0.3">
      <c r="A188" t="s">
        <v>513</v>
      </c>
      <c r="B188" s="94" t="s">
        <v>514</v>
      </c>
      <c r="C188" t="s">
        <v>178</v>
      </c>
      <c r="D188" s="22">
        <v>33</v>
      </c>
      <c r="E188" s="22">
        <v>0</v>
      </c>
      <c r="F188" s="22">
        <v>0</v>
      </c>
      <c r="G188" s="22">
        <v>36</v>
      </c>
      <c r="H188" s="22">
        <v>0</v>
      </c>
      <c r="I188" s="23">
        <f t="shared" si="10"/>
        <v>69</v>
      </c>
      <c r="J188" s="22">
        <v>0</v>
      </c>
      <c r="K188" s="23">
        <f t="shared" si="11"/>
        <v>69</v>
      </c>
      <c r="L188" s="51"/>
      <c r="M188" s="22">
        <v>5</v>
      </c>
      <c r="N188" s="22">
        <v>0</v>
      </c>
      <c r="O188" s="22">
        <v>0</v>
      </c>
      <c r="P188" s="22">
        <v>4</v>
      </c>
      <c r="Q188" s="23">
        <f t="shared" si="12"/>
        <v>9</v>
      </c>
      <c r="R188" s="22">
        <v>3</v>
      </c>
      <c r="S188" s="23">
        <f t="shared" si="13"/>
        <v>12</v>
      </c>
      <c r="T188" s="25"/>
    </row>
    <row r="189" spans="1:20" ht="14.25" customHeight="1" x14ac:dyDescent="0.3">
      <c r="A189" t="s">
        <v>515</v>
      </c>
      <c r="B189" s="94" t="s">
        <v>516</v>
      </c>
      <c r="C189" t="s">
        <v>680</v>
      </c>
      <c r="D189" s="22">
        <v>18</v>
      </c>
      <c r="E189" s="22">
        <v>0</v>
      </c>
      <c r="F189" s="22">
        <v>0</v>
      </c>
      <c r="G189" s="22">
        <v>18</v>
      </c>
      <c r="H189" s="22">
        <v>0</v>
      </c>
      <c r="I189" s="23">
        <f t="shared" si="10"/>
        <v>36</v>
      </c>
      <c r="J189" s="22">
        <v>0</v>
      </c>
      <c r="K189" s="23">
        <f t="shared" si="11"/>
        <v>36</v>
      </c>
      <c r="L189" s="51"/>
      <c r="M189" s="22">
        <v>0</v>
      </c>
      <c r="N189" s="22">
        <v>0</v>
      </c>
      <c r="O189" s="22">
        <v>0</v>
      </c>
      <c r="P189" s="22">
        <v>0</v>
      </c>
      <c r="Q189" s="23">
        <f t="shared" si="12"/>
        <v>0</v>
      </c>
      <c r="R189" s="22">
        <v>9</v>
      </c>
      <c r="S189" s="23">
        <f t="shared" si="13"/>
        <v>9</v>
      </c>
      <c r="T189" s="25"/>
    </row>
    <row r="190" spans="1:20" ht="14.25" customHeight="1" x14ac:dyDescent="0.3">
      <c r="A190" t="s">
        <v>517</v>
      </c>
      <c r="B190" s="94" t="s">
        <v>518</v>
      </c>
      <c r="C190" t="s">
        <v>680</v>
      </c>
      <c r="D190" s="22">
        <v>12</v>
      </c>
      <c r="E190" s="22">
        <v>0</v>
      </c>
      <c r="F190" s="22">
        <v>0</v>
      </c>
      <c r="G190" s="22">
        <v>34</v>
      </c>
      <c r="H190" s="22">
        <v>14</v>
      </c>
      <c r="I190" s="23">
        <f t="shared" si="10"/>
        <v>60</v>
      </c>
      <c r="J190" s="22">
        <v>0</v>
      </c>
      <c r="K190" s="23">
        <f t="shared" si="11"/>
        <v>60</v>
      </c>
      <c r="L190" s="51"/>
      <c r="M190" s="22">
        <v>0</v>
      </c>
      <c r="N190" s="22">
        <v>0</v>
      </c>
      <c r="O190" s="22">
        <v>0</v>
      </c>
      <c r="P190" s="22">
        <v>0</v>
      </c>
      <c r="Q190" s="23">
        <f t="shared" si="12"/>
        <v>0</v>
      </c>
      <c r="R190" s="22">
        <v>0</v>
      </c>
      <c r="S190" s="23">
        <f t="shared" si="13"/>
        <v>0</v>
      </c>
      <c r="T190" s="25"/>
    </row>
    <row r="191" spans="1:20" ht="14.25" customHeight="1" x14ac:dyDescent="0.3">
      <c r="A191" t="s">
        <v>519</v>
      </c>
      <c r="B191" s="94" t="s">
        <v>520</v>
      </c>
      <c r="C191" t="s">
        <v>687</v>
      </c>
      <c r="D191" s="22">
        <v>3</v>
      </c>
      <c r="E191" s="22">
        <v>7</v>
      </c>
      <c r="F191" s="22">
        <v>0</v>
      </c>
      <c r="G191" s="22">
        <v>0</v>
      </c>
      <c r="H191" s="22">
        <v>0</v>
      </c>
      <c r="I191" s="23">
        <f t="shared" si="10"/>
        <v>10</v>
      </c>
      <c r="J191" s="22">
        <v>0</v>
      </c>
      <c r="K191" s="23">
        <f t="shared" si="11"/>
        <v>10</v>
      </c>
      <c r="L191" s="51"/>
      <c r="M191" s="22">
        <v>20</v>
      </c>
      <c r="N191" s="22">
        <v>0</v>
      </c>
      <c r="O191" s="22">
        <v>0</v>
      </c>
      <c r="P191" s="22">
        <v>4</v>
      </c>
      <c r="Q191" s="23">
        <f t="shared" si="12"/>
        <v>24</v>
      </c>
      <c r="R191" s="22">
        <v>15</v>
      </c>
      <c r="S191" s="23">
        <f t="shared" si="13"/>
        <v>39</v>
      </c>
      <c r="T191" s="25"/>
    </row>
    <row r="192" spans="1:20" ht="14.25" customHeight="1" x14ac:dyDescent="0.3">
      <c r="A192" t="s">
        <v>521</v>
      </c>
      <c r="B192" s="94" t="s">
        <v>522</v>
      </c>
      <c r="C192" t="s">
        <v>681</v>
      </c>
      <c r="D192" s="22">
        <v>13</v>
      </c>
      <c r="E192" s="22">
        <v>0</v>
      </c>
      <c r="F192" s="22">
        <v>116</v>
      </c>
      <c r="G192" s="22">
        <v>9</v>
      </c>
      <c r="H192" s="22">
        <v>0</v>
      </c>
      <c r="I192" s="23">
        <f t="shared" si="10"/>
        <v>138</v>
      </c>
      <c r="J192" s="22">
        <v>252</v>
      </c>
      <c r="K192" s="23">
        <f t="shared" si="11"/>
        <v>390</v>
      </c>
      <c r="L192" s="51"/>
      <c r="M192" s="22">
        <v>13</v>
      </c>
      <c r="N192" s="22">
        <v>0</v>
      </c>
      <c r="O192" s="22">
        <v>0</v>
      </c>
      <c r="P192" s="22">
        <v>9</v>
      </c>
      <c r="Q192" s="23">
        <f t="shared" si="12"/>
        <v>22</v>
      </c>
      <c r="R192" s="22">
        <v>0</v>
      </c>
      <c r="S192" s="23">
        <f t="shared" si="13"/>
        <v>22</v>
      </c>
      <c r="T192" s="25"/>
    </row>
    <row r="193" spans="1:20" ht="14.25" customHeight="1" x14ac:dyDescent="0.3">
      <c r="A193" t="s">
        <v>523</v>
      </c>
      <c r="B193" s="94" t="s">
        <v>524</v>
      </c>
      <c r="C193" t="s">
        <v>680</v>
      </c>
      <c r="D193" s="22">
        <v>9</v>
      </c>
      <c r="E193" s="22">
        <v>0</v>
      </c>
      <c r="F193" s="22">
        <v>0</v>
      </c>
      <c r="G193" s="22">
        <v>8</v>
      </c>
      <c r="H193" s="22">
        <v>0</v>
      </c>
      <c r="I193" s="23">
        <f t="shared" si="10"/>
        <v>17</v>
      </c>
      <c r="J193" s="22">
        <v>0</v>
      </c>
      <c r="K193" s="23">
        <f t="shared" si="11"/>
        <v>17</v>
      </c>
      <c r="L193" s="51"/>
      <c r="M193" s="22">
        <v>0</v>
      </c>
      <c r="N193" s="22">
        <v>3</v>
      </c>
      <c r="O193" s="22">
        <v>0</v>
      </c>
      <c r="P193" s="22">
        <v>0</v>
      </c>
      <c r="Q193" s="23">
        <f t="shared" si="12"/>
        <v>3</v>
      </c>
      <c r="R193" s="22">
        <v>0</v>
      </c>
      <c r="S193" s="23">
        <f t="shared" si="13"/>
        <v>3</v>
      </c>
      <c r="T193" s="25"/>
    </row>
    <row r="194" spans="1:20" ht="14.25" customHeight="1" x14ac:dyDescent="0.3">
      <c r="A194" t="s">
        <v>525</v>
      </c>
      <c r="B194" s="94" t="s">
        <v>526</v>
      </c>
      <c r="C194" t="s">
        <v>161</v>
      </c>
      <c r="D194" s="22">
        <v>160</v>
      </c>
      <c r="E194" s="22">
        <v>0</v>
      </c>
      <c r="F194" s="22">
        <v>0</v>
      </c>
      <c r="G194" s="22">
        <v>6</v>
      </c>
      <c r="H194" s="22">
        <v>0</v>
      </c>
      <c r="I194" s="23">
        <f t="shared" si="10"/>
        <v>166</v>
      </c>
      <c r="J194" s="22">
        <v>0</v>
      </c>
      <c r="K194" s="23">
        <f t="shared" si="11"/>
        <v>166</v>
      </c>
      <c r="L194" s="51"/>
      <c r="M194" s="22">
        <v>64</v>
      </c>
      <c r="N194" s="22">
        <v>0</v>
      </c>
      <c r="O194" s="22">
        <v>0</v>
      </c>
      <c r="P194" s="22">
        <v>21</v>
      </c>
      <c r="Q194" s="23">
        <f t="shared" si="12"/>
        <v>85</v>
      </c>
      <c r="R194" s="22">
        <v>0</v>
      </c>
      <c r="S194" s="23">
        <f t="shared" si="13"/>
        <v>85</v>
      </c>
      <c r="T194" s="25"/>
    </row>
    <row r="195" spans="1:20" ht="14.25" customHeight="1" x14ac:dyDescent="0.3">
      <c r="A195" t="s">
        <v>527</v>
      </c>
      <c r="B195" s="94" t="s">
        <v>528</v>
      </c>
      <c r="C195" t="s">
        <v>687</v>
      </c>
      <c r="D195" s="22">
        <v>0</v>
      </c>
      <c r="E195" s="22">
        <v>0</v>
      </c>
      <c r="F195" s="22">
        <v>0</v>
      </c>
      <c r="G195" s="22">
        <v>1</v>
      </c>
      <c r="H195" s="22">
        <v>0</v>
      </c>
      <c r="I195" s="23">
        <f t="shared" si="10"/>
        <v>1</v>
      </c>
      <c r="J195" s="22">
        <v>0</v>
      </c>
      <c r="K195" s="23">
        <f t="shared" si="11"/>
        <v>1</v>
      </c>
      <c r="L195" s="51"/>
      <c r="M195" s="22">
        <v>5</v>
      </c>
      <c r="N195" s="22">
        <v>0</v>
      </c>
      <c r="O195" s="22">
        <v>0</v>
      </c>
      <c r="P195" s="22">
        <v>1</v>
      </c>
      <c r="Q195" s="23">
        <f t="shared" si="12"/>
        <v>6</v>
      </c>
      <c r="R195" s="22">
        <v>23</v>
      </c>
      <c r="S195" s="23">
        <f t="shared" si="13"/>
        <v>29</v>
      </c>
      <c r="T195" s="25"/>
    </row>
    <row r="196" spans="1:20" ht="14.25" customHeight="1" x14ac:dyDescent="0.3">
      <c r="A196" t="s">
        <v>529</v>
      </c>
      <c r="B196" s="94" t="s">
        <v>530</v>
      </c>
      <c r="C196" t="s">
        <v>178</v>
      </c>
      <c r="D196" s="22">
        <v>0</v>
      </c>
      <c r="E196" s="22">
        <v>0</v>
      </c>
      <c r="F196" s="22">
        <v>0</v>
      </c>
      <c r="G196" s="22">
        <v>0</v>
      </c>
      <c r="H196" s="22">
        <v>50</v>
      </c>
      <c r="I196" s="23">
        <f t="shared" si="10"/>
        <v>50</v>
      </c>
      <c r="J196" s="22">
        <v>0</v>
      </c>
      <c r="K196" s="23">
        <f t="shared" si="11"/>
        <v>50</v>
      </c>
      <c r="L196" s="51"/>
      <c r="M196" s="22">
        <v>12</v>
      </c>
      <c r="N196" s="22">
        <v>0</v>
      </c>
      <c r="O196" s="22">
        <v>0</v>
      </c>
      <c r="P196" s="22">
        <v>20</v>
      </c>
      <c r="Q196" s="23">
        <f t="shared" si="12"/>
        <v>32</v>
      </c>
      <c r="R196" s="22">
        <v>17</v>
      </c>
      <c r="S196" s="23">
        <f t="shared" si="13"/>
        <v>49</v>
      </c>
      <c r="T196" s="25"/>
    </row>
    <row r="197" spans="1:20" ht="14.25" customHeight="1" x14ac:dyDescent="0.3">
      <c r="A197" t="s">
        <v>531</v>
      </c>
      <c r="B197" s="94" t="s">
        <v>532</v>
      </c>
      <c r="C197" t="s">
        <v>683</v>
      </c>
      <c r="D197" s="22">
        <v>0</v>
      </c>
      <c r="E197" s="22">
        <v>20</v>
      </c>
      <c r="F197" s="22">
        <v>0</v>
      </c>
      <c r="G197" s="22">
        <v>0</v>
      </c>
      <c r="H197" s="22">
        <v>0</v>
      </c>
      <c r="I197" s="23">
        <f t="shared" si="10"/>
        <v>20</v>
      </c>
      <c r="J197" s="22">
        <v>0</v>
      </c>
      <c r="K197" s="23">
        <f t="shared" si="11"/>
        <v>20</v>
      </c>
      <c r="L197" s="51"/>
      <c r="M197" s="22">
        <v>0</v>
      </c>
      <c r="N197" s="22">
        <v>0</v>
      </c>
      <c r="O197" s="22">
        <v>0</v>
      </c>
      <c r="P197" s="22">
        <v>0</v>
      </c>
      <c r="Q197" s="23">
        <f t="shared" si="12"/>
        <v>0</v>
      </c>
      <c r="R197" s="22">
        <v>0</v>
      </c>
      <c r="S197" s="23">
        <f t="shared" si="13"/>
        <v>0</v>
      </c>
      <c r="T197" s="25"/>
    </row>
    <row r="198" spans="1:20" ht="14.25" customHeight="1" x14ac:dyDescent="0.3">
      <c r="A198" t="s">
        <v>533</v>
      </c>
      <c r="B198" s="94" t="s">
        <v>534</v>
      </c>
      <c r="C198" t="s">
        <v>682</v>
      </c>
      <c r="D198" s="22">
        <v>0</v>
      </c>
      <c r="E198" s="22">
        <v>0</v>
      </c>
      <c r="F198" s="22">
        <v>0</v>
      </c>
      <c r="G198" s="22">
        <v>0</v>
      </c>
      <c r="H198" s="22">
        <v>0</v>
      </c>
      <c r="I198" s="23">
        <f t="shared" si="10"/>
        <v>0</v>
      </c>
      <c r="J198" s="22">
        <v>0</v>
      </c>
      <c r="K198" s="23">
        <f t="shared" si="11"/>
        <v>0</v>
      </c>
      <c r="L198" s="51"/>
      <c r="M198" s="22">
        <v>36</v>
      </c>
      <c r="N198" s="22">
        <v>0</v>
      </c>
      <c r="O198" s="22">
        <v>0</v>
      </c>
      <c r="P198" s="22">
        <v>0</v>
      </c>
      <c r="Q198" s="23">
        <f t="shared" si="12"/>
        <v>36</v>
      </c>
      <c r="R198" s="22">
        <v>0</v>
      </c>
      <c r="S198" s="23">
        <f t="shared" si="13"/>
        <v>36</v>
      </c>
      <c r="T198" s="25"/>
    </row>
    <row r="199" spans="1:20" ht="14.25" customHeight="1" x14ac:dyDescent="0.3">
      <c r="A199" t="s">
        <v>535</v>
      </c>
      <c r="B199" s="94" t="s">
        <v>536</v>
      </c>
      <c r="C199" t="s">
        <v>161</v>
      </c>
      <c r="D199" s="22">
        <v>0</v>
      </c>
      <c r="E199" s="22">
        <v>0</v>
      </c>
      <c r="F199" s="22">
        <v>0</v>
      </c>
      <c r="G199" s="22">
        <v>0</v>
      </c>
      <c r="H199" s="22">
        <v>10</v>
      </c>
      <c r="I199" s="23">
        <f t="shared" si="10"/>
        <v>10</v>
      </c>
      <c r="J199" s="22">
        <v>0</v>
      </c>
      <c r="K199" s="23">
        <f t="shared" si="11"/>
        <v>10</v>
      </c>
      <c r="L199" s="51"/>
      <c r="M199" s="22">
        <v>15</v>
      </c>
      <c r="N199" s="22">
        <v>0</v>
      </c>
      <c r="O199" s="22">
        <v>0</v>
      </c>
      <c r="P199" s="22">
        <v>30</v>
      </c>
      <c r="Q199" s="23">
        <f t="shared" si="12"/>
        <v>45</v>
      </c>
      <c r="R199" s="22">
        <v>24</v>
      </c>
      <c r="S199" s="23">
        <f t="shared" si="13"/>
        <v>69</v>
      </c>
      <c r="T199" s="25"/>
    </row>
    <row r="200" spans="1:20" ht="14.25" customHeight="1" x14ac:dyDescent="0.3">
      <c r="A200" t="s">
        <v>537</v>
      </c>
      <c r="B200" s="94" t="s">
        <v>538</v>
      </c>
      <c r="C200" t="s">
        <v>681</v>
      </c>
      <c r="D200" s="22">
        <v>8</v>
      </c>
      <c r="E200" s="22">
        <v>4</v>
      </c>
      <c r="F200" s="22">
        <v>0</v>
      </c>
      <c r="G200" s="22">
        <v>8</v>
      </c>
      <c r="H200" s="22">
        <v>0</v>
      </c>
      <c r="I200" s="23">
        <f t="shared" ref="I200:I251" si="14">SUM(D200:H200)</f>
        <v>20</v>
      </c>
      <c r="J200" s="22">
        <v>0</v>
      </c>
      <c r="K200" s="23">
        <f t="shared" ref="K200:K251" si="15">SUM(I200:J200)</f>
        <v>20</v>
      </c>
      <c r="L200" s="51"/>
      <c r="M200" s="22">
        <v>0</v>
      </c>
      <c r="N200" s="22">
        <v>0</v>
      </c>
      <c r="O200" s="22">
        <v>0</v>
      </c>
      <c r="P200" s="22">
        <v>0</v>
      </c>
      <c r="Q200" s="23">
        <f t="shared" ref="Q200:Q251" si="16">SUM(M200:P200)</f>
        <v>0</v>
      </c>
      <c r="R200" s="22">
        <v>0</v>
      </c>
      <c r="S200" s="23">
        <f t="shared" si="13"/>
        <v>0</v>
      </c>
      <c r="T200" s="25"/>
    </row>
    <row r="201" spans="1:20" ht="14.25" customHeight="1" x14ac:dyDescent="0.3">
      <c r="A201" t="s">
        <v>539</v>
      </c>
      <c r="B201" s="94" t="s">
        <v>540</v>
      </c>
      <c r="C201" t="s">
        <v>681</v>
      </c>
      <c r="D201" s="22">
        <v>3</v>
      </c>
      <c r="E201" s="22">
        <v>0</v>
      </c>
      <c r="F201" s="22">
        <v>0</v>
      </c>
      <c r="G201" s="22">
        <v>0</v>
      </c>
      <c r="H201" s="22">
        <v>0</v>
      </c>
      <c r="I201" s="23">
        <f t="shared" si="14"/>
        <v>3</v>
      </c>
      <c r="J201" s="22">
        <v>0</v>
      </c>
      <c r="K201" s="23">
        <f t="shared" si="15"/>
        <v>3</v>
      </c>
      <c r="L201" s="51"/>
      <c r="M201" s="22">
        <v>0</v>
      </c>
      <c r="N201" s="22">
        <v>0</v>
      </c>
      <c r="O201" s="22">
        <v>0</v>
      </c>
      <c r="P201" s="22">
        <v>0</v>
      </c>
      <c r="Q201" s="23">
        <f t="shared" si="16"/>
        <v>0</v>
      </c>
      <c r="R201" s="22">
        <v>0</v>
      </c>
      <c r="S201" s="23">
        <f t="shared" si="13"/>
        <v>0</v>
      </c>
      <c r="T201" s="25"/>
    </row>
    <row r="202" spans="1:20" ht="14.25" customHeight="1" x14ac:dyDescent="0.3">
      <c r="A202" t="s">
        <v>541</v>
      </c>
      <c r="B202" s="94" t="s">
        <v>542</v>
      </c>
      <c r="C202" t="s">
        <v>687</v>
      </c>
      <c r="D202" s="22">
        <v>8</v>
      </c>
      <c r="E202" s="22">
        <v>0</v>
      </c>
      <c r="F202" s="22">
        <v>0</v>
      </c>
      <c r="G202" s="22">
        <v>0</v>
      </c>
      <c r="H202" s="22">
        <v>0</v>
      </c>
      <c r="I202" s="23">
        <f t="shared" si="14"/>
        <v>8</v>
      </c>
      <c r="J202" s="22">
        <v>0</v>
      </c>
      <c r="K202" s="23">
        <f t="shared" si="15"/>
        <v>8</v>
      </c>
      <c r="L202" s="51"/>
      <c r="M202" s="22">
        <v>69</v>
      </c>
      <c r="N202" s="22">
        <v>0</v>
      </c>
      <c r="O202" s="22">
        <v>0</v>
      </c>
      <c r="P202" s="22">
        <v>0</v>
      </c>
      <c r="Q202" s="23">
        <f t="shared" si="16"/>
        <v>69</v>
      </c>
      <c r="R202" s="22">
        <v>50</v>
      </c>
      <c r="S202" s="23">
        <f t="shared" si="13"/>
        <v>119</v>
      </c>
      <c r="T202" s="25"/>
    </row>
    <row r="203" spans="1:20" ht="14.25" customHeight="1" x14ac:dyDescent="0.3">
      <c r="A203" t="s">
        <v>543</v>
      </c>
      <c r="B203" s="94" t="s">
        <v>544</v>
      </c>
      <c r="C203" t="s">
        <v>683</v>
      </c>
      <c r="D203" s="22">
        <v>0</v>
      </c>
      <c r="E203" s="22">
        <v>0</v>
      </c>
      <c r="F203" s="22">
        <v>0</v>
      </c>
      <c r="G203" s="22">
        <v>0</v>
      </c>
      <c r="H203" s="22">
        <v>0</v>
      </c>
      <c r="I203" s="23">
        <f t="shared" si="14"/>
        <v>0</v>
      </c>
      <c r="J203" s="22">
        <v>0</v>
      </c>
      <c r="K203" s="23">
        <f t="shared" si="15"/>
        <v>0</v>
      </c>
      <c r="L203" s="51"/>
      <c r="M203" s="22">
        <v>0</v>
      </c>
      <c r="N203" s="22">
        <v>0</v>
      </c>
      <c r="O203" s="22">
        <v>0</v>
      </c>
      <c r="P203" s="22">
        <v>24</v>
      </c>
      <c r="Q203" s="23">
        <f t="shared" si="16"/>
        <v>24</v>
      </c>
      <c r="R203" s="22">
        <v>0</v>
      </c>
      <c r="S203" s="23">
        <f t="shared" si="13"/>
        <v>24</v>
      </c>
      <c r="T203" s="25"/>
    </row>
    <row r="204" spans="1:20" ht="14.25" customHeight="1" x14ac:dyDescent="0.3">
      <c r="A204" t="s">
        <v>545</v>
      </c>
      <c r="B204" s="94" t="s">
        <v>546</v>
      </c>
      <c r="C204" t="s">
        <v>683</v>
      </c>
      <c r="D204" s="22">
        <v>1</v>
      </c>
      <c r="E204" s="22">
        <v>0</v>
      </c>
      <c r="F204" s="22">
        <v>0</v>
      </c>
      <c r="G204" s="22">
        <v>1</v>
      </c>
      <c r="H204" s="22">
        <v>0</v>
      </c>
      <c r="I204" s="23">
        <f t="shared" si="14"/>
        <v>2</v>
      </c>
      <c r="J204" s="22">
        <v>0</v>
      </c>
      <c r="K204" s="23">
        <f t="shared" si="15"/>
        <v>2</v>
      </c>
      <c r="L204" s="51"/>
      <c r="M204" s="22">
        <v>0</v>
      </c>
      <c r="N204" s="22">
        <v>0</v>
      </c>
      <c r="O204" s="22">
        <v>0</v>
      </c>
      <c r="P204" s="22">
        <v>2</v>
      </c>
      <c r="Q204" s="23">
        <f t="shared" si="16"/>
        <v>2</v>
      </c>
      <c r="R204" s="22">
        <v>0</v>
      </c>
      <c r="S204" s="23">
        <f t="shared" si="13"/>
        <v>2</v>
      </c>
      <c r="T204" s="25"/>
    </row>
    <row r="205" spans="1:20" ht="14.25" customHeight="1" x14ac:dyDescent="0.3">
      <c r="A205" t="s">
        <v>547</v>
      </c>
      <c r="B205" s="94" t="s">
        <v>548</v>
      </c>
      <c r="C205" t="s">
        <v>681</v>
      </c>
      <c r="D205" s="22">
        <v>0</v>
      </c>
      <c r="E205" s="22">
        <v>0</v>
      </c>
      <c r="F205" s="22">
        <v>0</v>
      </c>
      <c r="G205" s="22">
        <v>0</v>
      </c>
      <c r="H205" s="22">
        <v>0</v>
      </c>
      <c r="I205" s="23">
        <f t="shared" si="14"/>
        <v>0</v>
      </c>
      <c r="J205" s="22">
        <v>0</v>
      </c>
      <c r="K205" s="23">
        <f t="shared" si="15"/>
        <v>0</v>
      </c>
      <c r="L205" s="51"/>
      <c r="M205" s="22">
        <v>0</v>
      </c>
      <c r="N205" s="22">
        <v>0</v>
      </c>
      <c r="O205" s="22">
        <v>0</v>
      </c>
      <c r="P205" s="22">
        <v>70</v>
      </c>
      <c r="Q205" s="23">
        <f t="shared" si="16"/>
        <v>70</v>
      </c>
      <c r="R205" s="22">
        <v>0</v>
      </c>
      <c r="S205" s="23">
        <f t="shared" si="13"/>
        <v>70</v>
      </c>
      <c r="T205" s="25"/>
    </row>
    <row r="206" spans="1:20" ht="14.25" customHeight="1" x14ac:dyDescent="0.3">
      <c r="A206" t="s">
        <v>549</v>
      </c>
      <c r="B206" s="94" t="s">
        <v>550</v>
      </c>
      <c r="C206" t="s">
        <v>687</v>
      </c>
      <c r="D206" s="22">
        <v>0</v>
      </c>
      <c r="E206" s="22">
        <v>0</v>
      </c>
      <c r="F206" s="22">
        <v>0</v>
      </c>
      <c r="G206" s="22">
        <v>15</v>
      </c>
      <c r="H206" s="22">
        <v>0</v>
      </c>
      <c r="I206" s="23">
        <f t="shared" si="14"/>
        <v>15</v>
      </c>
      <c r="J206" s="22">
        <v>0</v>
      </c>
      <c r="K206" s="23">
        <f t="shared" si="15"/>
        <v>15</v>
      </c>
      <c r="L206" s="51"/>
      <c r="M206" s="22">
        <v>10</v>
      </c>
      <c r="N206" s="22">
        <v>0</v>
      </c>
      <c r="O206" s="22">
        <v>0</v>
      </c>
      <c r="P206" s="22">
        <v>0</v>
      </c>
      <c r="Q206" s="23">
        <f t="shared" si="16"/>
        <v>10</v>
      </c>
      <c r="R206" s="22">
        <v>0</v>
      </c>
      <c r="S206" s="23">
        <f t="shared" si="13"/>
        <v>10</v>
      </c>
      <c r="T206" s="25"/>
    </row>
    <row r="207" spans="1:20" ht="14.25" customHeight="1" x14ac:dyDescent="0.3">
      <c r="A207" t="s">
        <v>551</v>
      </c>
      <c r="B207" s="94" t="s">
        <v>552</v>
      </c>
      <c r="C207" t="s">
        <v>682</v>
      </c>
      <c r="D207" s="22">
        <v>3</v>
      </c>
      <c r="E207" s="22">
        <v>0</v>
      </c>
      <c r="F207" s="22">
        <v>0</v>
      </c>
      <c r="G207" s="22">
        <v>10</v>
      </c>
      <c r="H207" s="22">
        <v>0</v>
      </c>
      <c r="I207" s="23">
        <f t="shared" si="14"/>
        <v>13</v>
      </c>
      <c r="J207" s="22">
        <v>0</v>
      </c>
      <c r="K207" s="23">
        <f t="shared" si="15"/>
        <v>13</v>
      </c>
      <c r="L207" s="51"/>
      <c r="M207" s="22">
        <v>31</v>
      </c>
      <c r="N207" s="22">
        <v>0</v>
      </c>
      <c r="O207" s="22">
        <v>0</v>
      </c>
      <c r="P207" s="22">
        <v>10</v>
      </c>
      <c r="Q207" s="23">
        <f t="shared" si="16"/>
        <v>41</v>
      </c>
      <c r="R207" s="22">
        <v>1</v>
      </c>
      <c r="S207" s="23">
        <f t="shared" si="13"/>
        <v>42</v>
      </c>
      <c r="T207" s="25"/>
    </row>
    <row r="208" spans="1:20" ht="14.25" customHeight="1" x14ac:dyDescent="0.3">
      <c r="A208" t="s">
        <v>553</v>
      </c>
      <c r="B208" s="94" t="s">
        <v>554</v>
      </c>
      <c r="C208" t="s">
        <v>683</v>
      </c>
      <c r="D208" s="22">
        <v>17</v>
      </c>
      <c r="E208" s="22">
        <v>0</v>
      </c>
      <c r="F208" s="22">
        <v>0</v>
      </c>
      <c r="G208" s="22">
        <v>3</v>
      </c>
      <c r="H208" s="22">
        <v>0</v>
      </c>
      <c r="I208" s="23">
        <f t="shared" si="14"/>
        <v>20</v>
      </c>
      <c r="J208" s="22">
        <v>7</v>
      </c>
      <c r="K208" s="23">
        <f t="shared" si="15"/>
        <v>27</v>
      </c>
      <c r="L208" s="51"/>
      <c r="M208" s="22">
        <v>0</v>
      </c>
      <c r="N208" s="22">
        <v>57</v>
      </c>
      <c r="O208" s="22">
        <v>0</v>
      </c>
      <c r="P208" s="22">
        <v>5</v>
      </c>
      <c r="Q208" s="23">
        <f t="shared" si="16"/>
        <v>62</v>
      </c>
      <c r="R208" s="22">
        <v>5</v>
      </c>
      <c r="S208" s="23">
        <f t="shared" si="13"/>
        <v>67</v>
      </c>
      <c r="T208" s="25"/>
    </row>
    <row r="209" spans="1:20" ht="14.25" customHeight="1" x14ac:dyDescent="0.3">
      <c r="A209" t="s">
        <v>555</v>
      </c>
      <c r="B209" s="94" t="s">
        <v>556</v>
      </c>
      <c r="C209" t="s">
        <v>683</v>
      </c>
      <c r="D209" s="22">
        <v>0</v>
      </c>
      <c r="E209" s="22">
        <v>72</v>
      </c>
      <c r="F209" s="22">
        <v>0</v>
      </c>
      <c r="G209" s="22">
        <v>3</v>
      </c>
      <c r="H209" s="22">
        <v>0</v>
      </c>
      <c r="I209" s="23">
        <f t="shared" si="14"/>
        <v>75</v>
      </c>
      <c r="J209" s="22">
        <v>0</v>
      </c>
      <c r="K209" s="23">
        <f t="shared" si="15"/>
        <v>75</v>
      </c>
      <c r="L209" s="51"/>
      <c r="M209" s="22">
        <v>0</v>
      </c>
      <c r="N209" s="22">
        <v>72</v>
      </c>
      <c r="O209" s="22">
        <v>0</v>
      </c>
      <c r="P209" s="22">
        <v>9</v>
      </c>
      <c r="Q209" s="23">
        <f t="shared" si="16"/>
        <v>81</v>
      </c>
      <c r="R209" s="22">
        <v>0</v>
      </c>
      <c r="S209" s="23">
        <f t="shared" si="13"/>
        <v>81</v>
      </c>
      <c r="T209" s="25"/>
    </row>
    <row r="210" spans="1:20" ht="14.25" customHeight="1" x14ac:dyDescent="0.3">
      <c r="A210" t="s">
        <v>557</v>
      </c>
      <c r="B210" s="94" t="s">
        <v>558</v>
      </c>
      <c r="C210" t="s">
        <v>178</v>
      </c>
      <c r="D210" s="22">
        <v>4</v>
      </c>
      <c r="E210" s="22">
        <v>0</v>
      </c>
      <c r="F210" s="22">
        <v>0</v>
      </c>
      <c r="G210" s="22">
        <v>8</v>
      </c>
      <c r="H210" s="22">
        <v>30</v>
      </c>
      <c r="I210" s="23">
        <f t="shared" si="14"/>
        <v>42</v>
      </c>
      <c r="J210" s="22">
        <v>0</v>
      </c>
      <c r="K210" s="23">
        <f t="shared" si="15"/>
        <v>42</v>
      </c>
      <c r="L210" s="51"/>
      <c r="M210" s="22">
        <v>6</v>
      </c>
      <c r="N210" s="22">
        <v>0</v>
      </c>
      <c r="O210" s="22">
        <v>0</v>
      </c>
      <c r="P210" s="22">
        <v>16</v>
      </c>
      <c r="Q210" s="23">
        <f t="shared" si="16"/>
        <v>22</v>
      </c>
      <c r="R210" s="22">
        <v>0</v>
      </c>
      <c r="S210" s="23">
        <f t="shared" si="13"/>
        <v>22</v>
      </c>
      <c r="T210" s="25"/>
    </row>
    <row r="211" spans="1:20" ht="14.25" customHeight="1" x14ac:dyDescent="0.3">
      <c r="A211" t="s">
        <v>559</v>
      </c>
      <c r="B211" s="94" t="s">
        <v>560</v>
      </c>
      <c r="C211" t="s">
        <v>682</v>
      </c>
      <c r="D211" s="22">
        <v>101</v>
      </c>
      <c r="E211" s="22">
        <v>0</v>
      </c>
      <c r="F211" s="22">
        <v>0</v>
      </c>
      <c r="G211" s="22">
        <v>29</v>
      </c>
      <c r="H211" s="22">
        <v>0</v>
      </c>
      <c r="I211" s="23">
        <f t="shared" si="14"/>
        <v>130</v>
      </c>
      <c r="J211" s="22">
        <v>0</v>
      </c>
      <c r="K211" s="23">
        <f t="shared" si="15"/>
        <v>130</v>
      </c>
      <c r="L211" s="51"/>
      <c r="M211" s="22">
        <v>41</v>
      </c>
      <c r="N211" s="22">
        <v>0</v>
      </c>
      <c r="O211" s="22">
        <v>0</v>
      </c>
      <c r="P211" s="22">
        <v>0</v>
      </c>
      <c r="Q211" s="23">
        <f t="shared" si="16"/>
        <v>41</v>
      </c>
      <c r="R211" s="22">
        <v>23</v>
      </c>
      <c r="S211" s="23">
        <f t="shared" si="13"/>
        <v>64</v>
      </c>
      <c r="T211" s="25"/>
    </row>
    <row r="212" spans="1:20" ht="14.25" customHeight="1" x14ac:dyDescent="0.3">
      <c r="A212" t="s">
        <v>561</v>
      </c>
      <c r="B212" s="94" t="s">
        <v>562</v>
      </c>
      <c r="C212" t="s">
        <v>178</v>
      </c>
      <c r="D212" s="22">
        <v>11</v>
      </c>
      <c r="E212" s="22">
        <v>0</v>
      </c>
      <c r="F212" s="22">
        <v>0</v>
      </c>
      <c r="G212" s="22">
        <v>0</v>
      </c>
      <c r="H212" s="22">
        <v>0</v>
      </c>
      <c r="I212" s="23">
        <f t="shared" si="14"/>
        <v>11</v>
      </c>
      <c r="J212" s="22">
        <v>0</v>
      </c>
      <c r="K212" s="23">
        <f t="shared" si="15"/>
        <v>11</v>
      </c>
      <c r="L212" s="51"/>
      <c r="M212" s="22">
        <v>51</v>
      </c>
      <c r="N212" s="22">
        <v>29</v>
      </c>
      <c r="O212" s="22">
        <v>0</v>
      </c>
      <c r="P212" s="22">
        <v>0</v>
      </c>
      <c r="Q212" s="23">
        <f t="shared" si="16"/>
        <v>80</v>
      </c>
      <c r="R212" s="22">
        <v>0</v>
      </c>
      <c r="S212" s="23">
        <f t="shared" si="13"/>
        <v>80</v>
      </c>
      <c r="T212" s="25"/>
    </row>
    <row r="213" spans="1:20" ht="14.25" customHeight="1" x14ac:dyDescent="0.3">
      <c r="A213" t="s">
        <v>563</v>
      </c>
      <c r="B213" s="94" t="s">
        <v>564</v>
      </c>
      <c r="C213" t="s">
        <v>687</v>
      </c>
      <c r="D213" s="22">
        <v>68</v>
      </c>
      <c r="E213" s="22">
        <v>0</v>
      </c>
      <c r="F213" s="22">
        <v>0</v>
      </c>
      <c r="G213" s="22">
        <v>0</v>
      </c>
      <c r="H213" s="22">
        <v>0</v>
      </c>
      <c r="I213" s="23">
        <f t="shared" si="14"/>
        <v>68</v>
      </c>
      <c r="J213" s="22">
        <v>0</v>
      </c>
      <c r="K213" s="23">
        <f t="shared" si="15"/>
        <v>68</v>
      </c>
      <c r="L213" s="51"/>
      <c r="M213" s="22">
        <v>5</v>
      </c>
      <c r="N213" s="22">
        <v>0</v>
      </c>
      <c r="O213" s="22">
        <v>0</v>
      </c>
      <c r="P213" s="22">
        <v>12</v>
      </c>
      <c r="Q213" s="23">
        <f t="shared" si="16"/>
        <v>17</v>
      </c>
      <c r="R213" s="22">
        <v>0</v>
      </c>
      <c r="S213" s="23">
        <f t="shared" si="13"/>
        <v>17</v>
      </c>
      <c r="T213" s="25"/>
    </row>
    <row r="214" spans="1:20" ht="14.25" customHeight="1" x14ac:dyDescent="0.3">
      <c r="A214" t="s">
        <v>565</v>
      </c>
      <c r="B214" s="94" t="s">
        <v>566</v>
      </c>
      <c r="C214" t="s">
        <v>683</v>
      </c>
      <c r="D214" s="22">
        <v>1</v>
      </c>
      <c r="E214" s="22">
        <v>0</v>
      </c>
      <c r="F214" s="22">
        <v>0</v>
      </c>
      <c r="G214" s="22">
        <v>0</v>
      </c>
      <c r="H214" s="22">
        <v>0</v>
      </c>
      <c r="I214" s="23">
        <f t="shared" si="14"/>
        <v>1</v>
      </c>
      <c r="J214" s="22">
        <v>0</v>
      </c>
      <c r="K214" s="23">
        <f t="shared" si="15"/>
        <v>1</v>
      </c>
      <c r="L214" s="51"/>
      <c r="M214" s="22">
        <v>65</v>
      </c>
      <c r="N214" s="22">
        <v>0</v>
      </c>
      <c r="O214" s="22">
        <v>0</v>
      </c>
      <c r="P214" s="22">
        <v>0</v>
      </c>
      <c r="Q214" s="23">
        <f t="shared" si="16"/>
        <v>65</v>
      </c>
      <c r="R214" s="22">
        <v>0</v>
      </c>
      <c r="S214" s="23">
        <f t="shared" si="13"/>
        <v>65</v>
      </c>
      <c r="T214" s="25"/>
    </row>
    <row r="215" spans="1:20" ht="14.25" customHeight="1" x14ac:dyDescent="0.3">
      <c r="A215" t="s">
        <v>567</v>
      </c>
      <c r="B215" s="94" t="s">
        <v>568</v>
      </c>
      <c r="C215" t="s">
        <v>161</v>
      </c>
      <c r="D215" s="22">
        <v>0</v>
      </c>
      <c r="E215" s="22">
        <v>0</v>
      </c>
      <c r="F215" s="22">
        <v>0</v>
      </c>
      <c r="G215" s="22">
        <v>0</v>
      </c>
      <c r="H215" s="22">
        <v>0</v>
      </c>
      <c r="I215" s="23">
        <f t="shared" si="14"/>
        <v>0</v>
      </c>
      <c r="J215" s="22">
        <v>0</v>
      </c>
      <c r="K215" s="23">
        <f t="shared" si="15"/>
        <v>0</v>
      </c>
      <c r="L215" s="51"/>
      <c r="M215" s="22">
        <v>0</v>
      </c>
      <c r="N215" s="22">
        <v>0</v>
      </c>
      <c r="O215" s="22">
        <v>0</v>
      </c>
      <c r="P215" s="22">
        <v>1</v>
      </c>
      <c r="Q215" s="23">
        <f t="shared" si="16"/>
        <v>1</v>
      </c>
      <c r="R215" s="22">
        <v>0</v>
      </c>
      <c r="S215" s="23">
        <f t="shared" si="13"/>
        <v>1</v>
      </c>
      <c r="T215" s="25"/>
    </row>
    <row r="216" spans="1:20" ht="14.25" customHeight="1" x14ac:dyDescent="0.3">
      <c r="A216" t="s">
        <v>569</v>
      </c>
      <c r="B216" s="94" t="s">
        <v>570</v>
      </c>
      <c r="C216" t="s">
        <v>178</v>
      </c>
      <c r="D216" s="22">
        <v>0</v>
      </c>
      <c r="E216" s="22">
        <v>0</v>
      </c>
      <c r="F216" s="22">
        <v>0</v>
      </c>
      <c r="G216" s="22">
        <v>7</v>
      </c>
      <c r="H216" s="22">
        <v>0</v>
      </c>
      <c r="I216" s="23">
        <f t="shared" si="14"/>
        <v>7</v>
      </c>
      <c r="J216" s="22">
        <v>0</v>
      </c>
      <c r="K216" s="23">
        <f t="shared" si="15"/>
        <v>7</v>
      </c>
      <c r="L216" s="51"/>
      <c r="M216" s="22">
        <v>0</v>
      </c>
      <c r="N216" s="22">
        <v>0</v>
      </c>
      <c r="O216" s="22">
        <v>0</v>
      </c>
      <c r="P216" s="22">
        <v>7</v>
      </c>
      <c r="Q216" s="23">
        <f t="shared" si="16"/>
        <v>7</v>
      </c>
      <c r="R216" s="22">
        <v>0</v>
      </c>
      <c r="S216" s="23">
        <f t="shared" si="13"/>
        <v>7</v>
      </c>
      <c r="T216" s="25"/>
    </row>
    <row r="217" spans="1:20" ht="14.25" customHeight="1" x14ac:dyDescent="0.3">
      <c r="A217" t="s">
        <v>571</v>
      </c>
      <c r="B217" s="94" t="s">
        <v>572</v>
      </c>
      <c r="C217" t="s">
        <v>683</v>
      </c>
      <c r="D217" s="22">
        <v>38</v>
      </c>
      <c r="E217" s="22">
        <v>76</v>
      </c>
      <c r="F217" s="22">
        <v>0</v>
      </c>
      <c r="G217" s="22">
        <v>84</v>
      </c>
      <c r="H217" s="22">
        <v>26</v>
      </c>
      <c r="I217" s="23">
        <f t="shared" si="14"/>
        <v>224</v>
      </c>
      <c r="J217" s="22">
        <v>454</v>
      </c>
      <c r="K217" s="23">
        <f t="shared" si="15"/>
        <v>678</v>
      </c>
      <c r="L217" s="51"/>
      <c r="M217" s="22">
        <v>9</v>
      </c>
      <c r="N217" s="22">
        <v>39</v>
      </c>
      <c r="O217" s="22">
        <v>0</v>
      </c>
      <c r="P217" s="22">
        <v>34</v>
      </c>
      <c r="Q217" s="23">
        <f t="shared" si="16"/>
        <v>82</v>
      </c>
      <c r="R217" s="22">
        <v>164</v>
      </c>
      <c r="S217" s="23">
        <f t="shared" si="13"/>
        <v>246</v>
      </c>
      <c r="T217" s="25"/>
    </row>
    <row r="218" spans="1:20" ht="14.25" customHeight="1" x14ac:dyDescent="0.3">
      <c r="A218" t="s">
        <v>573</v>
      </c>
      <c r="B218" s="94" t="s">
        <v>574</v>
      </c>
      <c r="C218" t="s">
        <v>681</v>
      </c>
      <c r="D218" s="22">
        <v>0</v>
      </c>
      <c r="E218" s="22">
        <v>0</v>
      </c>
      <c r="F218" s="22">
        <v>0</v>
      </c>
      <c r="G218" s="22">
        <v>0</v>
      </c>
      <c r="H218" s="22">
        <v>0</v>
      </c>
      <c r="I218" s="23">
        <f t="shared" si="14"/>
        <v>0</v>
      </c>
      <c r="J218" s="22">
        <v>0</v>
      </c>
      <c r="K218" s="23">
        <f t="shared" si="15"/>
        <v>0</v>
      </c>
      <c r="L218" s="51"/>
      <c r="M218" s="22">
        <v>7</v>
      </c>
      <c r="N218" s="22">
        <v>0</v>
      </c>
      <c r="O218" s="22">
        <v>0</v>
      </c>
      <c r="P218" s="22">
        <v>0</v>
      </c>
      <c r="Q218" s="23">
        <f t="shared" si="16"/>
        <v>7</v>
      </c>
      <c r="R218" s="22">
        <v>0</v>
      </c>
      <c r="S218" s="23">
        <f t="shared" si="13"/>
        <v>7</v>
      </c>
      <c r="T218" s="25"/>
    </row>
    <row r="219" spans="1:20" ht="14.25" customHeight="1" x14ac:dyDescent="0.3">
      <c r="A219" t="s">
        <v>575</v>
      </c>
      <c r="B219" s="94" t="s">
        <v>576</v>
      </c>
      <c r="C219" t="s">
        <v>161</v>
      </c>
      <c r="D219" s="22">
        <v>24</v>
      </c>
      <c r="E219" s="22">
        <v>0</v>
      </c>
      <c r="F219" s="22">
        <v>0</v>
      </c>
      <c r="G219" s="22">
        <v>15</v>
      </c>
      <c r="H219" s="22">
        <v>18</v>
      </c>
      <c r="I219" s="23">
        <f t="shared" si="14"/>
        <v>57</v>
      </c>
      <c r="J219" s="22">
        <v>0</v>
      </c>
      <c r="K219" s="23">
        <f t="shared" si="15"/>
        <v>57</v>
      </c>
      <c r="L219" s="51"/>
      <c r="M219" s="22">
        <v>31</v>
      </c>
      <c r="N219" s="22">
        <v>0</v>
      </c>
      <c r="O219" s="22">
        <v>0</v>
      </c>
      <c r="P219" s="22">
        <v>44</v>
      </c>
      <c r="Q219" s="23">
        <f t="shared" si="16"/>
        <v>75</v>
      </c>
      <c r="R219" s="22">
        <v>0</v>
      </c>
      <c r="S219" s="23">
        <f t="shared" si="13"/>
        <v>75</v>
      </c>
      <c r="T219" s="25"/>
    </row>
    <row r="220" spans="1:20" ht="14.25" customHeight="1" x14ac:dyDescent="0.3">
      <c r="A220" t="s">
        <v>577</v>
      </c>
      <c r="B220" s="94" t="s">
        <v>578</v>
      </c>
      <c r="C220" t="s">
        <v>178</v>
      </c>
      <c r="D220" s="22">
        <v>22</v>
      </c>
      <c r="E220" s="22">
        <v>2</v>
      </c>
      <c r="F220" s="22">
        <v>0</v>
      </c>
      <c r="G220" s="22">
        <v>23</v>
      </c>
      <c r="H220" s="22">
        <v>15</v>
      </c>
      <c r="I220" s="23">
        <f t="shared" si="14"/>
        <v>62</v>
      </c>
      <c r="J220" s="22">
        <v>0</v>
      </c>
      <c r="K220" s="23">
        <f t="shared" si="15"/>
        <v>62</v>
      </c>
      <c r="L220" s="51"/>
      <c r="M220" s="22">
        <v>4</v>
      </c>
      <c r="N220" s="22">
        <v>0</v>
      </c>
      <c r="O220" s="22">
        <v>0</v>
      </c>
      <c r="P220" s="22">
        <v>0</v>
      </c>
      <c r="Q220" s="23">
        <f t="shared" si="16"/>
        <v>4</v>
      </c>
      <c r="R220" s="22">
        <v>0</v>
      </c>
      <c r="S220" s="23">
        <f t="shared" si="13"/>
        <v>4</v>
      </c>
      <c r="T220" s="25"/>
    </row>
    <row r="221" spans="1:20" ht="14.25" customHeight="1" x14ac:dyDescent="0.3">
      <c r="A221" t="s">
        <v>579</v>
      </c>
      <c r="B221" s="94" t="s">
        <v>580</v>
      </c>
      <c r="C221" t="s">
        <v>161</v>
      </c>
      <c r="D221" s="22">
        <v>0</v>
      </c>
      <c r="E221" s="22">
        <v>0</v>
      </c>
      <c r="F221" s="22">
        <v>0</v>
      </c>
      <c r="G221" s="22">
        <v>0</v>
      </c>
      <c r="H221" s="22">
        <v>0</v>
      </c>
      <c r="I221" s="23">
        <f t="shared" si="14"/>
        <v>0</v>
      </c>
      <c r="J221" s="22">
        <v>0</v>
      </c>
      <c r="K221" s="23">
        <f t="shared" si="15"/>
        <v>0</v>
      </c>
      <c r="L221" s="51"/>
      <c r="M221" s="22">
        <v>0</v>
      </c>
      <c r="N221" s="22">
        <v>0</v>
      </c>
      <c r="O221" s="22">
        <v>0</v>
      </c>
      <c r="P221" s="22">
        <v>10</v>
      </c>
      <c r="Q221" s="23">
        <f t="shared" si="16"/>
        <v>10</v>
      </c>
      <c r="R221" s="22">
        <v>0</v>
      </c>
      <c r="S221" s="23">
        <f t="shared" si="13"/>
        <v>10</v>
      </c>
      <c r="T221" s="25"/>
    </row>
    <row r="222" spans="1:20" ht="14.25" customHeight="1" x14ac:dyDescent="0.3">
      <c r="A222" t="s">
        <v>581</v>
      </c>
      <c r="B222" s="94" t="s">
        <v>582</v>
      </c>
      <c r="C222" t="s">
        <v>681</v>
      </c>
      <c r="D222" s="22">
        <v>60</v>
      </c>
      <c r="E222" s="22">
        <v>0</v>
      </c>
      <c r="F222" s="22">
        <v>0</v>
      </c>
      <c r="G222" s="22">
        <v>33</v>
      </c>
      <c r="H222" s="22">
        <v>0</v>
      </c>
      <c r="I222" s="23">
        <f t="shared" si="14"/>
        <v>93</v>
      </c>
      <c r="J222" s="22">
        <v>0</v>
      </c>
      <c r="K222" s="23">
        <f t="shared" si="15"/>
        <v>93</v>
      </c>
      <c r="L222" s="51"/>
      <c r="M222" s="22">
        <v>33</v>
      </c>
      <c r="N222" s="22">
        <v>0</v>
      </c>
      <c r="O222" s="22">
        <v>0</v>
      </c>
      <c r="P222" s="22">
        <v>12</v>
      </c>
      <c r="Q222" s="23">
        <f t="shared" si="16"/>
        <v>45</v>
      </c>
      <c r="R222" s="22">
        <v>0</v>
      </c>
      <c r="S222" s="23">
        <f t="shared" si="13"/>
        <v>45</v>
      </c>
      <c r="T222" s="25"/>
    </row>
    <row r="223" spans="1:20" ht="14.25" customHeight="1" x14ac:dyDescent="0.3">
      <c r="A223" t="s">
        <v>583</v>
      </c>
      <c r="B223" s="94" t="s">
        <v>584</v>
      </c>
      <c r="C223" t="s">
        <v>161</v>
      </c>
      <c r="D223" s="22">
        <v>0</v>
      </c>
      <c r="E223" s="22">
        <v>0</v>
      </c>
      <c r="F223" s="22">
        <v>0</v>
      </c>
      <c r="G223" s="22">
        <v>0</v>
      </c>
      <c r="H223" s="22">
        <v>0</v>
      </c>
      <c r="I223" s="23">
        <f t="shared" si="14"/>
        <v>0</v>
      </c>
      <c r="J223" s="22">
        <v>0</v>
      </c>
      <c r="K223" s="23">
        <f t="shared" si="15"/>
        <v>0</v>
      </c>
      <c r="L223" s="51"/>
      <c r="M223" s="22">
        <v>0</v>
      </c>
      <c r="N223" s="22">
        <v>0</v>
      </c>
      <c r="O223" s="22">
        <v>0</v>
      </c>
      <c r="P223" s="22">
        <v>8</v>
      </c>
      <c r="Q223" s="23">
        <f t="shared" si="16"/>
        <v>8</v>
      </c>
      <c r="R223" s="22">
        <v>11</v>
      </c>
      <c r="S223" s="23">
        <f t="shared" si="13"/>
        <v>19</v>
      </c>
      <c r="T223" s="25"/>
    </row>
    <row r="224" spans="1:20" ht="14.25" customHeight="1" x14ac:dyDescent="0.3">
      <c r="A224" t="s">
        <v>585</v>
      </c>
      <c r="B224" s="94" t="s">
        <v>586</v>
      </c>
      <c r="C224" t="s">
        <v>178</v>
      </c>
      <c r="D224" s="22">
        <v>0</v>
      </c>
      <c r="E224" s="22">
        <v>0</v>
      </c>
      <c r="F224" s="22">
        <v>0</v>
      </c>
      <c r="G224" s="22">
        <v>0</v>
      </c>
      <c r="H224" s="22">
        <v>0</v>
      </c>
      <c r="I224" s="23">
        <f t="shared" si="14"/>
        <v>0</v>
      </c>
      <c r="J224" s="22">
        <v>0</v>
      </c>
      <c r="K224" s="23">
        <f t="shared" si="15"/>
        <v>0</v>
      </c>
      <c r="L224" s="51"/>
      <c r="M224" s="22">
        <v>0</v>
      </c>
      <c r="N224" s="22">
        <v>0</v>
      </c>
      <c r="O224" s="22">
        <v>0</v>
      </c>
      <c r="P224" s="22">
        <v>0</v>
      </c>
      <c r="Q224" s="23">
        <f t="shared" si="16"/>
        <v>0</v>
      </c>
      <c r="R224" s="22">
        <v>1</v>
      </c>
      <c r="S224" s="23">
        <f t="shared" si="13"/>
        <v>1</v>
      </c>
      <c r="T224" s="25"/>
    </row>
    <row r="225" spans="1:20" ht="14.25" customHeight="1" x14ac:dyDescent="0.3">
      <c r="A225" t="s">
        <v>587</v>
      </c>
      <c r="B225" s="94" t="s">
        <v>588</v>
      </c>
      <c r="C225" t="s">
        <v>687</v>
      </c>
      <c r="D225" s="22">
        <v>2</v>
      </c>
      <c r="E225" s="22">
        <v>24</v>
      </c>
      <c r="F225" s="22">
        <v>0</v>
      </c>
      <c r="G225" s="22">
        <v>15</v>
      </c>
      <c r="H225" s="22">
        <v>0</v>
      </c>
      <c r="I225" s="23">
        <f t="shared" si="14"/>
        <v>41</v>
      </c>
      <c r="J225" s="22">
        <v>0</v>
      </c>
      <c r="K225" s="23">
        <f t="shared" si="15"/>
        <v>41</v>
      </c>
      <c r="L225" s="51"/>
      <c r="M225" s="22">
        <v>2</v>
      </c>
      <c r="N225" s="22">
        <v>3</v>
      </c>
      <c r="O225" s="22">
        <v>0</v>
      </c>
      <c r="P225" s="22">
        <v>0</v>
      </c>
      <c r="Q225" s="23">
        <f t="shared" si="16"/>
        <v>5</v>
      </c>
      <c r="R225" s="22">
        <v>0</v>
      </c>
      <c r="S225" s="23">
        <f t="shared" si="13"/>
        <v>5</v>
      </c>
      <c r="T225" s="25"/>
    </row>
    <row r="226" spans="1:20" ht="14.25" customHeight="1" x14ac:dyDescent="0.3">
      <c r="A226" t="s">
        <v>589</v>
      </c>
      <c r="B226" s="94" t="s">
        <v>590</v>
      </c>
      <c r="C226" t="s">
        <v>161</v>
      </c>
      <c r="D226" s="22">
        <v>0</v>
      </c>
      <c r="E226" s="22">
        <v>0</v>
      </c>
      <c r="F226" s="22">
        <v>0</v>
      </c>
      <c r="G226" s="22">
        <v>0</v>
      </c>
      <c r="H226" s="22">
        <v>0</v>
      </c>
      <c r="I226" s="23">
        <f t="shared" si="14"/>
        <v>0</v>
      </c>
      <c r="J226" s="22">
        <v>0</v>
      </c>
      <c r="K226" s="23">
        <f t="shared" si="15"/>
        <v>0</v>
      </c>
      <c r="L226" s="51"/>
      <c r="M226" s="22">
        <v>47</v>
      </c>
      <c r="N226" s="22">
        <v>0</v>
      </c>
      <c r="O226" s="22">
        <v>0</v>
      </c>
      <c r="P226" s="22">
        <v>2</v>
      </c>
      <c r="Q226" s="23">
        <f t="shared" si="16"/>
        <v>49</v>
      </c>
      <c r="R226" s="22">
        <v>0</v>
      </c>
      <c r="S226" s="23">
        <f t="shared" si="13"/>
        <v>49</v>
      </c>
      <c r="T226" s="25"/>
    </row>
    <row r="227" spans="1:20" ht="14.25" customHeight="1" x14ac:dyDescent="0.3">
      <c r="A227" t="s">
        <v>591</v>
      </c>
      <c r="B227" s="94" t="s">
        <v>592</v>
      </c>
      <c r="C227" t="s">
        <v>161</v>
      </c>
      <c r="D227" s="22">
        <v>4</v>
      </c>
      <c r="E227" s="22">
        <v>0</v>
      </c>
      <c r="F227" s="22">
        <v>0</v>
      </c>
      <c r="G227" s="22">
        <v>19</v>
      </c>
      <c r="H227" s="22">
        <v>0</v>
      </c>
      <c r="I227" s="23">
        <f t="shared" si="14"/>
        <v>23</v>
      </c>
      <c r="J227" s="22">
        <v>0</v>
      </c>
      <c r="K227" s="23">
        <f t="shared" si="15"/>
        <v>23</v>
      </c>
      <c r="L227" s="51"/>
      <c r="M227" s="22">
        <v>129</v>
      </c>
      <c r="N227" s="22">
        <v>0</v>
      </c>
      <c r="O227" s="22">
        <v>0</v>
      </c>
      <c r="P227" s="22">
        <v>26</v>
      </c>
      <c r="Q227" s="23">
        <f t="shared" si="16"/>
        <v>155</v>
      </c>
      <c r="R227" s="22">
        <v>10</v>
      </c>
      <c r="S227" s="23">
        <f t="shared" si="13"/>
        <v>165</v>
      </c>
      <c r="T227" s="25"/>
    </row>
    <row r="228" spans="1:20" ht="14.25" customHeight="1" x14ac:dyDescent="0.3">
      <c r="A228" t="s">
        <v>593</v>
      </c>
      <c r="B228" s="94" t="s">
        <v>594</v>
      </c>
      <c r="C228" t="s">
        <v>684</v>
      </c>
      <c r="D228" s="22">
        <v>4</v>
      </c>
      <c r="E228" s="22">
        <v>2</v>
      </c>
      <c r="F228" s="22">
        <v>0</v>
      </c>
      <c r="G228" s="22">
        <v>7</v>
      </c>
      <c r="H228" s="22">
        <v>0</v>
      </c>
      <c r="I228" s="23">
        <f t="shared" si="14"/>
        <v>13</v>
      </c>
      <c r="J228" s="22">
        <v>0</v>
      </c>
      <c r="K228" s="23">
        <f t="shared" si="15"/>
        <v>13</v>
      </c>
      <c r="L228" s="51"/>
      <c r="M228" s="22">
        <v>8</v>
      </c>
      <c r="N228" s="22">
        <v>0</v>
      </c>
      <c r="O228" s="22">
        <v>0</v>
      </c>
      <c r="P228" s="22">
        <v>7</v>
      </c>
      <c r="Q228" s="23">
        <f t="shared" si="16"/>
        <v>15</v>
      </c>
      <c r="R228" s="22">
        <v>10</v>
      </c>
      <c r="S228" s="23">
        <f t="shared" si="13"/>
        <v>25</v>
      </c>
      <c r="T228" s="26"/>
    </row>
    <row r="229" spans="1:20" ht="14.25" customHeight="1" x14ac:dyDescent="0.3">
      <c r="A229" t="s">
        <v>595</v>
      </c>
      <c r="B229" s="94" t="s">
        <v>596</v>
      </c>
      <c r="C229" t="s">
        <v>683</v>
      </c>
      <c r="D229" s="22">
        <v>0</v>
      </c>
      <c r="E229" s="22">
        <v>0</v>
      </c>
      <c r="F229" s="22">
        <v>0</v>
      </c>
      <c r="G229" s="22">
        <v>0</v>
      </c>
      <c r="H229" s="22">
        <v>0</v>
      </c>
      <c r="I229" s="23">
        <f t="shared" si="14"/>
        <v>0</v>
      </c>
      <c r="J229" s="22">
        <v>0</v>
      </c>
      <c r="K229" s="23">
        <f t="shared" si="15"/>
        <v>0</v>
      </c>
      <c r="L229" s="51"/>
      <c r="M229" s="22">
        <v>0</v>
      </c>
      <c r="N229" s="22">
        <v>0</v>
      </c>
      <c r="O229" s="22">
        <v>0</v>
      </c>
      <c r="P229" s="22">
        <v>0</v>
      </c>
      <c r="Q229" s="23">
        <f t="shared" si="16"/>
        <v>0</v>
      </c>
      <c r="R229" s="22">
        <v>22</v>
      </c>
      <c r="S229" s="23">
        <f t="shared" si="13"/>
        <v>22</v>
      </c>
      <c r="T229" s="26"/>
    </row>
    <row r="230" spans="1:20" ht="14.25" customHeight="1" x14ac:dyDescent="0.3">
      <c r="A230" t="s">
        <v>597</v>
      </c>
      <c r="B230" s="94" t="s">
        <v>598</v>
      </c>
      <c r="C230" t="s">
        <v>687</v>
      </c>
      <c r="D230" s="22">
        <v>64</v>
      </c>
      <c r="E230" s="22">
        <v>0</v>
      </c>
      <c r="F230" s="22">
        <v>0</v>
      </c>
      <c r="G230" s="22">
        <v>70</v>
      </c>
      <c r="H230" s="22">
        <v>0</v>
      </c>
      <c r="I230" s="23">
        <f t="shared" si="14"/>
        <v>134</v>
      </c>
      <c r="J230" s="22">
        <v>121</v>
      </c>
      <c r="K230" s="23">
        <f t="shared" si="15"/>
        <v>255</v>
      </c>
      <c r="L230" s="51"/>
      <c r="M230" s="22">
        <v>10</v>
      </c>
      <c r="N230" s="22">
        <v>8</v>
      </c>
      <c r="O230" s="22">
        <v>0</v>
      </c>
      <c r="P230" s="22">
        <v>0</v>
      </c>
      <c r="Q230" s="23">
        <f t="shared" si="16"/>
        <v>18</v>
      </c>
      <c r="R230" s="22">
        <v>32</v>
      </c>
      <c r="S230" s="23">
        <f t="shared" si="13"/>
        <v>50</v>
      </c>
      <c r="T230" s="26"/>
    </row>
    <row r="231" spans="1:20" ht="14.25" customHeight="1" x14ac:dyDescent="0.3">
      <c r="A231" t="s">
        <v>599</v>
      </c>
      <c r="B231" s="94" t="s">
        <v>600</v>
      </c>
      <c r="C231" t="s">
        <v>683</v>
      </c>
      <c r="D231" s="22">
        <v>0</v>
      </c>
      <c r="E231" s="22">
        <v>0</v>
      </c>
      <c r="F231" s="22">
        <v>0</v>
      </c>
      <c r="G231" s="22">
        <v>0</v>
      </c>
      <c r="H231" s="22">
        <v>0</v>
      </c>
      <c r="I231" s="23">
        <f t="shared" si="14"/>
        <v>0</v>
      </c>
      <c r="J231" s="22">
        <v>0</v>
      </c>
      <c r="K231" s="23">
        <f t="shared" si="15"/>
        <v>0</v>
      </c>
      <c r="L231" s="51"/>
      <c r="M231" s="22">
        <v>0</v>
      </c>
      <c r="N231" s="22">
        <v>0</v>
      </c>
      <c r="O231" s="22">
        <v>0</v>
      </c>
      <c r="P231" s="22">
        <v>9</v>
      </c>
      <c r="Q231" s="23">
        <f t="shared" si="16"/>
        <v>9</v>
      </c>
      <c r="R231" s="22">
        <v>0</v>
      </c>
      <c r="S231" s="23">
        <f t="shared" si="13"/>
        <v>9</v>
      </c>
      <c r="T231" s="26"/>
    </row>
    <row r="232" spans="1:20" ht="14.25" customHeight="1" x14ac:dyDescent="0.3">
      <c r="A232" t="s">
        <v>601</v>
      </c>
      <c r="B232" s="94" t="s">
        <v>602</v>
      </c>
      <c r="C232" t="s">
        <v>681</v>
      </c>
      <c r="D232" s="22">
        <v>0</v>
      </c>
      <c r="E232" s="22">
        <v>7</v>
      </c>
      <c r="F232" s="22">
        <v>119</v>
      </c>
      <c r="G232" s="22">
        <v>28</v>
      </c>
      <c r="H232" s="22">
        <v>0</v>
      </c>
      <c r="I232" s="23">
        <f t="shared" si="14"/>
        <v>154</v>
      </c>
      <c r="J232" s="22">
        <v>367</v>
      </c>
      <c r="K232" s="23">
        <f t="shared" si="15"/>
        <v>521</v>
      </c>
      <c r="L232" s="51"/>
      <c r="M232" s="22">
        <v>0</v>
      </c>
      <c r="N232" s="22">
        <v>0</v>
      </c>
      <c r="O232" s="22">
        <v>0</v>
      </c>
      <c r="P232" s="22">
        <v>28</v>
      </c>
      <c r="Q232" s="23">
        <f t="shared" si="16"/>
        <v>28</v>
      </c>
      <c r="R232" s="22">
        <v>0</v>
      </c>
      <c r="S232" s="23">
        <f t="shared" si="13"/>
        <v>28</v>
      </c>
      <c r="T232" s="26"/>
    </row>
    <row r="233" spans="1:20" ht="14.25" customHeight="1" x14ac:dyDescent="0.3">
      <c r="A233" t="s">
        <v>603</v>
      </c>
      <c r="B233" s="94" t="s">
        <v>604</v>
      </c>
      <c r="C233" t="s">
        <v>161</v>
      </c>
      <c r="D233" s="22">
        <v>4</v>
      </c>
      <c r="E233" s="22">
        <v>12</v>
      </c>
      <c r="F233" s="22">
        <v>0</v>
      </c>
      <c r="G233" s="22">
        <v>27</v>
      </c>
      <c r="H233" s="22">
        <v>2</v>
      </c>
      <c r="I233" s="23">
        <f t="shared" si="14"/>
        <v>45</v>
      </c>
      <c r="J233" s="22">
        <v>0</v>
      </c>
      <c r="K233" s="23">
        <f t="shared" si="15"/>
        <v>45</v>
      </c>
      <c r="L233" s="51"/>
      <c r="M233" s="22">
        <v>24</v>
      </c>
      <c r="N233" s="22">
        <v>0</v>
      </c>
      <c r="O233" s="22">
        <v>0</v>
      </c>
      <c r="P233" s="22">
        <v>20</v>
      </c>
      <c r="Q233" s="23">
        <f t="shared" si="16"/>
        <v>44</v>
      </c>
      <c r="R233" s="22">
        <v>0</v>
      </c>
      <c r="S233" s="23">
        <f t="shared" si="13"/>
        <v>44</v>
      </c>
      <c r="T233" s="26"/>
    </row>
    <row r="234" spans="1:20" ht="14.25" customHeight="1" x14ac:dyDescent="0.3">
      <c r="A234" t="s">
        <v>605</v>
      </c>
      <c r="B234" s="94" t="s">
        <v>606</v>
      </c>
      <c r="C234" t="s">
        <v>161</v>
      </c>
      <c r="D234" s="22">
        <v>0</v>
      </c>
      <c r="E234" s="22">
        <v>0</v>
      </c>
      <c r="F234" s="22">
        <v>0</v>
      </c>
      <c r="G234" s="22">
        <v>4</v>
      </c>
      <c r="H234" s="22">
        <v>0</v>
      </c>
      <c r="I234" s="23">
        <f t="shared" si="14"/>
        <v>4</v>
      </c>
      <c r="J234" s="22">
        <v>0</v>
      </c>
      <c r="K234" s="23">
        <f t="shared" si="15"/>
        <v>4</v>
      </c>
      <c r="L234" s="51"/>
      <c r="M234" s="22">
        <v>2</v>
      </c>
      <c r="N234" s="22">
        <v>0</v>
      </c>
      <c r="O234" s="22">
        <v>0</v>
      </c>
      <c r="P234" s="22">
        <v>19</v>
      </c>
      <c r="Q234" s="23">
        <f t="shared" si="16"/>
        <v>21</v>
      </c>
      <c r="R234" s="22">
        <v>0</v>
      </c>
      <c r="S234" s="23">
        <f t="shared" si="13"/>
        <v>21</v>
      </c>
      <c r="T234" s="26"/>
    </row>
    <row r="235" spans="1:20" ht="14.25" customHeight="1" x14ac:dyDescent="0.3">
      <c r="A235" t="s">
        <v>607</v>
      </c>
      <c r="B235" s="94" t="s">
        <v>608</v>
      </c>
      <c r="C235" t="s">
        <v>681</v>
      </c>
      <c r="D235" s="22">
        <v>0</v>
      </c>
      <c r="E235" s="22">
        <v>0</v>
      </c>
      <c r="F235" s="22">
        <v>0</v>
      </c>
      <c r="G235" s="22">
        <v>1</v>
      </c>
      <c r="H235" s="22">
        <v>0</v>
      </c>
      <c r="I235" s="23">
        <f t="shared" si="14"/>
        <v>1</v>
      </c>
      <c r="J235" s="22">
        <v>0</v>
      </c>
      <c r="K235" s="23">
        <f t="shared" si="15"/>
        <v>1</v>
      </c>
      <c r="L235" s="51"/>
      <c r="M235" s="22">
        <v>0</v>
      </c>
      <c r="N235" s="22">
        <v>0</v>
      </c>
      <c r="O235" s="22">
        <v>0</v>
      </c>
      <c r="P235" s="22">
        <v>146</v>
      </c>
      <c r="Q235" s="23">
        <f t="shared" si="16"/>
        <v>146</v>
      </c>
      <c r="R235" s="22">
        <v>0</v>
      </c>
      <c r="S235" s="23">
        <f t="shared" ref="S235:S251" si="17">SUM(Q235:R235)</f>
        <v>146</v>
      </c>
      <c r="T235" s="26"/>
    </row>
    <row r="236" spans="1:20" ht="14.25" customHeight="1" x14ac:dyDescent="0.3">
      <c r="A236" t="s">
        <v>609</v>
      </c>
      <c r="B236" s="94" t="s">
        <v>610</v>
      </c>
      <c r="C236" t="s">
        <v>161</v>
      </c>
      <c r="D236" s="22">
        <v>0</v>
      </c>
      <c r="E236" s="22">
        <v>0</v>
      </c>
      <c r="F236" s="22">
        <v>0</v>
      </c>
      <c r="G236" s="22">
        <v>11</v>
      </c>
      <c r="H236" s="22">
        <v>38</v>
      </c>
      <c r="I236" s="23">
        <f t="shared" si="14"/>
        <v>49</v>
      </c>
      <c r="J236" s="22">
        <v>0</v>
      </c>
      <c r="K236" s="23">
        <f t="shared" si="15"/>
        <v>49</v>
      </c>
      <c r="L236" s="51"/>
      <c r="M236" s="22">
        <v>0</v>
      </c>
      <c r="N236" s="22">
        <v>0</v>
      </c>
      <c r="O236" s="22">
        <v>0</v>
      </c>
      <c r="P236" s="22">
        <v>0</v>
      </c>
      <c r="Q236" s="23">
        <f t="shared" si="16"/>
        <v>0</v>
      </c>
      <c r="R236" s="22">
        <v>0</v>
      </c>
      <c r="S236" s="23">
        <f t="shared" si="17"/>
        <v>0</v>
      </c>
      <c r="T236" s="26"/>
    </row>
    <row r="237" spans="1:20" ht="14.25" customHeight="1" x14ac:dyDescent="0.3">
      <c r="A237" t="s">
        <v>611</v>
      </c>
      <c r="B237" s="94" t="s">
        <v>612</v>
      </c>
      <c r="C237" t="s">
        <v>687</v>
      </c>
      <c r="D237" s="22">
        <v>4</v>
      </c>
      <c r="E237" s="22">
        <v>0</v>
      </c>
      <c r="F237" s="22">
        <v>0</v>
      </c>
      <c r="G237" s="22">
        <v>14</v>
      </c>
      <c r="H237" s="22">
        <v>0</v>
      </c>
      <c r="I237" s="23">
        <f t="shared" si="14"/>
        <v>18</v>
      </c>
      <c r="J237" s="22">
        <v>0</v>
      </c>
      <c r="K237" s="23">
        <f t="shared" si="15"/>
        <v>18</v>
      </c>
      <c r="L237" s="51"/>
      <c r="M237" s="22">
        <v>4</v>
      </c>
      <c r="N237" s="22">
        <v>0</v>
      </c>
      <c r="O237" s="22">
        <v>0</v>
      </c>
      <c r="P237" s="22">
        <v>44</v>
      </c>
      <c r="Q237" s="23">
        <f t="shared" si="16"/>
        <v>48</v>
      </c>
      <c r="R237" s="22">
        <v>23</v>
      </c>
      <c r="S237" s="23">
        <f t="shared" si="17"/>
        <v>71</v>
      </c>
      <c r="T237" s="26"/>
    </row>
    <row r="238" spans="1:20" ht="14.25" customHeight="1" x14ac:dyDescent="0.3">
      <c r="A238" t="s">
        <v>613</v>
      </c>
      <c r="B238" s="94" t="s">
        <v>614</v>
      </c>
      <c r="C238" t="s">
        <v>161</v>
      </c>
      <c r="D238" s="22">
        <v>7</v>
      </c>
      <c r="E238" s="22">
        <v>0</v>
      </c>
      <c r="F238" s="22">
        <v>0</v>
      </c>
      <c r="G238" s="22">
        <v>20</v>
      </c>
      <c r="H238" s="22">
        <v>0</v>
      </c>
      <c r="I238" s="23">
        <f t="shared" si="14"/>
        <v>27</v>
      </c>
      <c r="J238" s="22">
        <v>0</v>
      </c>
      <c r="K238" s="23">
        <f t="shared" si="15"/>
        <v>27</v>
      </c>
      <c r="L238" s="51"/>
      <c r="M238" s="22">
        <v>66</v>
      </c>
      <c r="N238" s="22">
        <v>0</v>
      </c>
      <c r="O238" s="22">
        <v>0</v>
      </c>
      <c r="P238" s="22">
        <v>7</v>
      </c>
      <c r="Q238" s="23">
        <f t="shared" si="16"/>
        <v>73</v>
      </c>
      <c r="R238" s="22">
        <v>0</v>
      </c>
      <c r="S238" s="23">
        <f t="shared" si="17"/>
        <v>73</v>
      </c>
      <c r="T238" s="26"/>
    </row>
    <row r="239" spans="1:20" ht="14.25" customHeight="1" x14ac:dyDescent="0.3">
      <c r="A239" t="s">
        <v>615</v>
      </c>
      <c r="B239" s="94" t="s">
        <v>616</v>
      </c>
      <c r="C239" t="s">
        <v>681</v>
      </c>
      <c r="D239" s="22">
        <v>0</v>
      </c>
      <c r="E239" s="22">
        <v>0</v>
      </c>
      <c r="F239" s="22">
        <v>0</v>
      </c>
      <c r="G239" s="22">
        <v>4</v>
      </c>
      <c r="H239" s="22">
        <v>0</v>
      </c>
      <c r="I239" s="23">
        <f t="shared" si="14"/>
        <v>4</v>
      </c>
      <c r="J239" s="22">
        <v>0</v>
      </c>
      <c r="K239" s="23">
        <f t="shared" si="15"/>
        <v>4</v>
      </c>
      <c r="L239" s="51"/>
      <c r="M239" s="22">
        <v>34</v>
      </c>
      <c r="N239" s="22">
        <v>17</v>
      </c>
      <c r="O239" s="22">
        <v>0</v>
      </c>
      <c r="P239" s="22">
        <v>85</v>
      </c>
      <c r="Q239" s="23">
        <f t="shared" si="16"/>
        <v>136</v>
      </c>
      <c r="R239" s="22">
        <v>0</v>
      </c>
      <c r="S239" s="23">
        <f t="shared" si="17"/>
        <v>136</v>
      </c>
    </row>
    <row r="240" spans="1:20" ht="14.25" customHeight="1" x14ac:dyDescent="0.3">
      <c r="A240" t="s">
        <v>617</v>
      </c>
      <c r="B240" s="94" t="s">
        <v>618</v>
      </c>
      <c r="C240" t="s">
        <v>687</v>
      </c>
      <c r="D240" s="22">
        <v>119</v>
      </c>
      <c r="E240" s="22">
        <v>0</v>
      </c>
      <c r="F240" s="22">
        <v>0</v>
      </c>
      <c r="G240" s="22">
        <v>0</v>
      </c>
      <c r="H240" s="22">
        <v>226</v>
      </c>
      <c r="I240" s="23">
        <f t="shared" si="14"/>
        <v>345</v>
      </c>
      <c r="J240" s="22">
        <v>0</v>
      </c>
      <c r="K240" s="23">
        <f t="shared" si="15"/>
        <v>345</v>
      </c>
      <c r="L240" s="51"/>
      <c r="M240" s="22">
        <v>76</v>
      </c>
      <c r="N240" s="22">
        <v>0</v>
      </c>
      <c r="O240" s="22">
        <v>0</v>
      </c>
      <c r="P240" s="22">
        <v>0</v>
      </c>
      <c r="Q240" s="23">
        <f t="shared" si="16"/>
        <v>76</v>
      </c>
      <c r="R240" s="22">
        <v>91</v>
      </c>
      <c r="S240" s="23">
        <f t="shared" si="17"/>
        <v>167</v>
      </c>
    </row>
    <row r="241" spans="1:20" ht="14.25" customHeight="1" x14ac:dyDescent="0.3">
      <c r="A241" t="s">
        <v>619</v>
      </c>
      <c r="B241" s="94" t="s">
        <v>620</v>
      </c>
      <c r="C241" t="s">
        <v>178</v>
      </c>
      <c r="D241" s="22">
        <v>36</v>
      </c>
      <c r="E241" s="22">
        <v>2</v>
      </c>
      <c r="F241" s="22">
        <v>0</v>
      </c>
      <c r="G241" s="22">
        <v>11</v>
      </c>
      <c r="H241" s="22">
        <v>0</v>
      </c>
      <c r="I241" s="23">
        <f t="shared" si="14"/>
        <v>49</v>
      </c>
      <c r="J241" s="22">
        <v>0</v>
      </c>
      <c r="K241" s="23">
        <f t="shared" si="15"/>
        <v>49</v>
      </c>
      <c r="L241" s="51"/>
      <c r="M241" s="22">
        <v>68</v>
      </c>
      <c r="N241" s="22">
        <v>3</v>
      </c>
      <c r="O241" s="22">
        <v>0</v>
      </c>
      <c r="P241" s="22">
        <v>54</v>
      </c>
      <c r="Q241" s="23">
        <f t="shared" si="16"/>
        <v>125</v>
      </c>
      <c r="R241" s="22">
        <v>1</v>
      </c>
      <c r="S241" s="23">
        <f t="shared" si="17"/>
        <v>126</v>
      </c>
    </row>
    <row r="242" spans="1:20" ht="14.25" customHeight="1" x14ac:dyDescent="0.3">
      <c r="A242" t="s">
        <v>621</v>
      </c>
      <c r="B242" s="94" t="s">
        <v>622</v>
      </c>
      <c r="C242" t="s">
        <v>161</v>
      </c>
      <c r="D242" s="22">
        <v>0</v>
      </c>
      <c r="E242" s="22">
        <v>0</v>
      </c>
      <c r="F242" s="22">
        <v>0</v>
      </c>
      <c r="G242" s="22">
        <v>2</v>
      </c>
      <c r="H242" s="22">
        <v>36</v>
      </c>
      <c r="I242" s="23">
        <f t="shared" si="14"/>
        <v>38</v>
      </c>
      <c r="J242" s="22">
        <v>0</v>
      </c>
      <c r="K242" s="23">
        <f t="shared" si="15"/>
        <v>38</v>
      </c>
      <c r="L242" s="51"/>
      <c r="M242" s="22">
        <v>8</v>
      </c>
      <c r="N242" s="22">
        <v>3</v>
      </c>
      <c r="O242" s="22">
        <v>0</v>
      </c>
      <c r="P242" s="22">
        <v>0</v>
      </c>
      <c r="Q242" s="23">
        <f t="shared" si="16"/>
        <v>11</v>
      </c>
      <c r="R242" s="22">
        <v>0</v>
      </c>
      <c r="S242" s="23">
        <f t="shared" si="17"/>
        <v>11</v>
      </c>
    </row>
    <row r="243" spans="1:20" ht="14.25" customHeight="1" x14ac:dyDescent="0.3">
      <c r="A243" t="s">
        <v>623</v>
      </c>
      <c r="B243" s="94" t="s">
        <v>624</v>
      </c>
      <c r="C243" t="s">
        <v>161</v>
      </c>
      <c r="D243" s="22">
        <v>4</v>
      </c>
      <c r="E243" s="22">
        <v>0</v>
      </c>
      <c r="F243" s="22">
        <v>0</v>
      </c>
      <c r="G243" s="22">
        <v>19</v>
      </c>
      <c r="H243" s="22">
        <v>0</v>
      </c>
      <c r="I243" s="23">
        <f t="shared" si="14"/>
        <v>23</v>
      </c>
      <c r="J243" s="22">
        <v>0</v>
      </c>
      <c r="K243" s="23">
        <f t="shared" si="15"/>
        <v>23</v>
      </c>
      <c r="L243" s="51"/>
      <c r="M243" s="22">
        <v>0</v>
      </c>
      <c r="N243" s="22">
        <v>0</v>
      </c>
      <c r="O243" s="22">
        <v>0</v>
      </c>
      <c r="P243" s="22">
        <v>0</v>
      </c>
      <c r="Q243" s="23">
        <f t="shared" si="16"/>
        <v>0</v>
      </c>
      <c r="R243" s="22">
        <v>0</v>
      </c>
      <c r="S243" s="23">
        <f t="shared" si="17"/>
        <v>0</v>
      </c>
    </row>
    <row r="244" spans="1:20" ht="14.25" customHeight="1" x14ac:dyDescent="0.3">
      <c r="A244" t="s">
        <v>625</v>
      </c>
      <c r="B244" s="94" t="s">
        <v>626</v>
      </c>
      <c r="C244" t="s">
        <v>687</v>
      </c>
      <c r="D244" s="22">
        <v>46</v>
      </c>
      <c r="E244" s="22">
        <v>0</v>
      </c>
      <c r="F244" s="22">
        <v>0</v>
      </c>
      <c r="G244" s="22">
        <v>15</v>
      </c>
      <c r="H244" s="22">
        <v>0</v>
      </c>
      <c r="I244" s="23">
        <f t="shared" si="14"/>
        <v>61</v>
      </c>
      <c r="J244" s="22">
        <v>0</v>
      </c>
      <c r="K244" s="23">
        <f t="shared" si="15"/>
        <v>61</v>
      </c>
      <c r="L244" s="51"/>
      <c r="M244" s="22">
        <v>64</v>
      </c>
      <c r="N244" s="22">
        <v>0</v>
      </c>
      <c r="O244" s="22">
        <v>0</v>
      </c>
      <c r="P244" s="22">
        <v>0</v>
      </c>
      <c r="Q244" s="23">
        <f t="shared" si="16"/>
        <v>64</v>
      </c>
      <c r="R244" s="22">
        <v>14</v>
      </c>
      <c r="S244" s="23">
        <f t="shared" si="17"/>
        <v>78</v>
      </c>
    </row>
    <row r="245" spans="1:20" ht="14.25" customHeight="1" x14ac:dyDescent="0.3">
      <c r="A245" t="s">
        <v>627</v>
      </c>
      <c r="B245" s="94" t="s">
        <v>628</v>
      </c>
      <c r="C245" t="s">
        <v>161</v>
      </c>
      <c r="D245" s="22">
        <v>0</v>
      </c>
      <c r="E245" s="22">
        <v>2</v>
      </c>
      <c r="F245" s="22">
        <v>0</v>
      </c>
      <c r="G245" s="22">
        <v>23</v>
      </c>
      <c r="H245" s="22">
        <v>0</v>
      </c>
      <c r="I245" s="23">
        <f t="shared" si="14"/>
        <v>25</v>
      </c>
      <c r="J245" s="22">
        <v>0</v>
      </c>
      <c r="K245" s="23">
        <f t="shared" si="15"/>
        <v>25</v>
      </c>
      <c r="L245" s="51"/>
      <c r="M245" s="22">
        <v>0</v>
      </c>
      <c r="N245" s="22">
        <v>2</v>
      </c>
      <c r="O245" s="22">
        <v>0</v>
      </c>
      <c r="P245" s="22">
        <v>29</v>
      </c>
      <c r="Q245" s="23">
        <f t="shared" si="16"/>
        <v>31</v>
      </c>
      <c r="R245" s="22">
        <v>0</v>
      </c>
      <c r="S245" s="23">
        <f t="shared" si="17"/>
        <v>31</v>
      </c>
    </row>
    <row r="246" spans="1:20" ht="14.25" customHeight="1" x14ac:dyDescent="0.3">
      <c r="A246" t="s">
        <v>629</v>
      </c>
      <c r="B246" s="94" t="s">
        <v>630</v>
      </c>
      <c r="C246" t="s">
        <v>683</v>
      </c>
      <c r="D246" s="22">
        <v>0</v>
      </c>
      <c r="E246" s="22">
        <v>0</v>
      </c>
      <c r="F246" s="22">
        <v>0</v>
      </c>
      <c r="G246" s="22">
        <v>3</v>
      </c>
      <c r="H246" s="22">
        <v>3</v>
      </c>
      <c r="I246" s="23">
        <f t="shared" si="14"/>
        <v>6</v>
      </c>
      <c r="J246" s="22">
        <v>0</v>
      </c>
      <c r="K246" s="23">
        <f t="shared" si="15"/>
        <v>6</v>
      </c>
      <c r="L246" s="51"/>
      <c r="M246" s="22">
        <v>34</v>
      </c>
      <c r="N246" s="22">
        <v>0</v>
      </c>
      <c r="O246" s="22">
        <v>0</v>
      </c>
      <c r="P246" s="22">
        <v>3</v>
      </c>
      <c r="Q246" s="23">
        <f t="shared" si="16"/>
        <v>37</v>
      </c>
      <c r="R246" s="22">
        <v>217</v>
      </c>
      <c r="S246" s="23">
        <f t="shared" si="17"/>
        <v>254</v>
      </c>
    </row>
    <row r="247" spans="1:20" ht="14.25" customHeight="1" x14ac:dyDescent="0.3">
      <c r="A247" t="s">
        <v>631</v>
      </c>
      <c r="B247" s="94" t="s">
        <v>632</v>
      </c>
      <c r="C247" t="s">
        <v>683</v>
      </c>
      <c r="D247" s="22">
        <v>14</v>
      </c>
      <c r="E247" s="22">
        <v>5</v>
      </c>
      <c r="F247" s="22">
        <v>0</v>
      </c>
      <c r="G247" s="22">
        <v>11</v>
      </c>
      <c r="H247" s="22">
        <v>0</v>
      </c>
      <c r="I247" s="23">
        <f t="shared" si="14"/>
        <v>30</v>
      </c>
      <c r="J247" s="22">
        <v>0</v>
      </c>
      <c r="K247" s="23">
        <f t="shared" si="15"/>
        <v>30</v>
      </c>
      <c r="L247" s="51"/>
      <c r="M247" s="22">
        <v>0</v>
      </c>
      <c r="N247" s="22">
        <v>2</v>
      </c>
      <c r="O247" s="22">
        <v>0</v>
      </c>
      <c r="P247" s="22">
        <v>0</v>
      </c>
      <c r="Q247" s="23">
        <f t="shared" si="16"/>
        <v>2</v>
      </c>
      <c r="R247" s="22">
        <v>0</v>
      </c>
      <c r="S247" s="23">
        <f t="shared" si="17"/>
        <v>2</v>
      </c>
    </row>
    <row r="248" spans="1:20" ht="14.25" customHeight="1" x14ac:dyDescent="0.3">
      <c r="A248" t="s">
        <v>633</v>
      </c>
      <c r="B248" s="94" t="s">
        <v>634</v>
      </c>
      <c r="C248" t="s">
        <v>161</v>
      </c>
      <c r="D248" s="22">
        <v>0</v>
      </c>
      <c r="E248" s="22">
        <v>0</v>
      </c>
      <c r="F248" s="22">
        <v>0</v>
      </c>
      <c r="G248" s="22">
        <v>0</v>
      </c>
      <c r="H248" s="22">
        <v>0</v>
      </c>
      <c r="I248" s="23">
        <f t="shared" si="14"/>
        <v>0</v>
      </c>
      <c r="J248" s="22">
        <v>0</v>
      </c>
      <c r="K248" s="23">
        <f t="shared" si="15"/>
        <v>0</v>
      </c>
      <c r="L248" s="51"/>
      <c r="M248" s="22">
        <v>0</v>
      </c>
      <c r="N248" s="22">
        <v>14</v>
      </c>
      <c r="O248" s="22">
        <v>0</v>
      </c>
      <c r="P248" s="22">
        <v>0</v>
      </c>
      <c r="Q248" s="23">
        <f t="shared" si="16"/>
        <v>14</v>
      </c>
      <c r="R248" s="22">
        <v>0</v>
      </c>
      <c r="S248" s="23">
        <f t="shared" si="17"/>
        <v>14</v>
      </c>
    </row>
    <row r="249" spans="1:20" ht="14.25" customHeight="1" x14ac:dyDescent="0.3">
      <c r="A249" t="s">
        <v>635</v>
      </c>
      <c r="B249" s="94" t="s">
        <v>636</v>
      </c>
      <c r="C249" t="s">
        <v>683</v>
      </c>
      <c r="D249" s="22">
        <v>0</v>
      </c>
      <c r="E249" s="22">
        <v>0</v>
      </c>
      <c r="F249" s="22">
        <v>0</v>
      </c>
      <c r="G249" s="22">
        <v>33</v>
      </c>
      <c r="H249" s="22">
        <v>3</v>
      </c>
      <c r="I249" s="23">
        <f t="shared" si="14"/>
        <v>36</v>
      </c>
      <c r="J249" s="22">
        <v>0</v>
      </c>
      <c r="K249" s="23">
        <f t="shared" si="15"/>
        <v>36</v>
      </c>
      <c r="L249" s="51"/>
      <c r="M249" s="22">
        <v>0</v>
      </c>
      <c r="N249" s="22">
        <v>1</v>
      </c>
      <c r="O249" s="22">
        <v>0</v>
      </c>
      <c r="P249" s="22">
        <v>12</v>
      </c>
      <c r="Q249" s="23">
        <f t="shared" si="16"/>
        <v>13</v>
      </c>
      <c r="R249" s="22">
        <v>0</v>
      </c>
      <c r="S249" s="23">
        <f t="shared" si="17"/>
        <v>13</v>
      </c>
    </row>
    <row r="250" spans="1:20" ht="14.25" customHeight="1" x14ac:dyDescent="0.3">
      <c r="A250" t="s">
        <v>637</v>
      </c>
      <c r="B250" s="94" t="s">
        <v>638</v>
      </c>
      <c r="C250" t="s">
        <v>683</v>
      </c>
      <c r="D250" s="22">
        <v>65</v>
      </c>
      <c r="E250" s="22">
        <v>0</v>
      </c>
      <c r="F250" s="22">
        <v>0</v>
      </c>
      <c r="G250" s="22">
        <v>0</v>
      </c>
      <c r="H250" s="22">
        <v>1</v>
      </c>
      <c r="I250" s="23">
        <f t="shared" si="14"/>
        <v>66</v>
      </c>
      <c r="J250" s="22">
        <v>0</v>
      </c>
      <c r="K250" s="23">
        <f t="shared" si="15"/>
        <v>66</v>
      </c>
      <c r="L250" s="51"/>
      <c r="M250" s="22">
        <v>14</v>
      </c>
      <c r="N250" s="22">
        <v>0</v>
      </c>
      <c r="O250" s="22">
        <v>0</v>
      </c>
      <c r="P250" s="22">
        <v>0</v>
      </c>
      <c r="Q250" s="23">
        <f t="shared" si="16"/>
        <v>14</v>
      </c>
      <c r="R250" s="22">
        <v>0</v>
      </c>
      <c r="S250" s="23">
        <f t="shared" si="17"/>
        <v>14</v>
      </c>
    </row>
    <row r="251" spans="1:20" ht="14.25" customHeight="1" x14ac:dyDescent="0.3">
      <c r="A251" t="s">
        <v>639</v>
      </c>
      <c r="B251" s="94" t="s">
        <v>640</v>
      </c>
      <c r="C251" t="s">
        <v>684</v>
      </c>
      <c r="D251" s="22">
        <v>12</v>
      </c>
      <c r="E251" s="22">
        <v>0</v>
      </c>
      <c r="F251" s="22">
        <v>0</v>
      </c>
      <c r="G251" s="22">
        <v>65</v>
      </c>
      <c r="H251" s="22">
        <v>0</v>
      </c>
      <c r="I251" s="23">
        <f t="shared" si="14"/>
        <v>77</v>
      </c>
      <c r="J251" s="22">
        <v>10</v>
      </c>
      <c r="K251" s="23">
        <f t="shared" si="15"/>
        <v>87</v>
      </c>
      <c r="L251" s="51"/>
      <c r="M251" s="22">
        <v>57</v>
      </c>
      <c r="N251" s="22">
        <v>0</v>
      </c>
      <c r="O251" s="22">
        <v>0</v>
      </c>
      <c r="P251" s="22">
        <v>10</v>
      </c>
      <c r="Q251" s="23">
        <f t="shared" si="16"/>
        <v>67</v>
      </c>
      <c r="R251" s="22">
        <v>0</v>
      </c>
      <c r="S251" s="23">
        <f t="shared" si="17"/>
        <v>67</v>
      </c>
    </row>
    <row r="252" spans="1:20" ht="14.25" customHeight="1" x14ac:dyDescent="0.3">
      <c r="D252" s="27">
        <f t="shared" ref="D252:K252" si="18">SUM(D11:D251)</f>
        <v>3295</v>
      </c>
      <c r="E252" s="27">
        <f t="shared" si="18"/>
        <v>541</v>
      </c>
      <c r="F252" s="27">
        <f t="shared" si="18"/>
        <v>247</v>
      </c>
      <c r="G252" s="27">
        <f t="shared" si="18"/>
        <v>2520</v>
      </c>
      <c r="H252" s="27">
        <f t="shared" si="18"/>
        <v>2293</v>
      </c>
      <c r="I252" s="27">
        <f t="shared" si="18"/>
        <v>8896</v>
      </c>
      <c r="J252" s="27">
        <f t="shared" si="18"/>
        <v>2394</v>
      </c>
      <c r="K252" s="27">
        <f t="shared" si="18"/>
        <v>11290</v>
      </c>
      <c r="L252" s="31"/>
      <c r="M252" s="27">
        <f t="shared" ref="M252:S252" si="19">SUM(M11:M251)</f>
        <v>4126</v>
      </c>
      <c r="N252" s="27">
        <f t="shared" si="19"/>
        <v>617</v>
      </c>
      <c r="O252" s="27">
        <f t="shared" si="19"/>
        <v>20</v>
      </c>
      <c r="P252" s="27">
        <f t="shared" si="19"/>
        <v>2840</v>
      </c>
      <c r="Q252" s="27">
        <f t="shared" si="19"/>
        <v>7603</v>
      </c>
      <c r="R252" s="27">
        <f t="shared" si="19"/>
        <v>3663</v>
      </c>
      <c r="S252" s="27">
        <f t="shared" si="19"/>
        <v>11266</v>
      </c>
    </row>
    <row r="253" spans="1:20" ht="14.25" customHeight="1" x14ac:dyDescent="0.3">
      <c r="D253" s="30"/>
      <c r="E253" s="30"/>
      <c r="F253" s="30"/>
      <c r="G253" s="30"/>
      <c r="H253" s="30"/>
      <c r="I253" s="30"/>
      <c r="J253" s="30"/>
      <c r="K253" s="30"/>
      <c r="L253" s="31"/>
      <c r="M253" s="31"/>
      <c r="N253" s="31"/>
      <c r="O253" s="31"/>
      <c r="P253" s="31"/>
      <c r="Q253" s="31"/>
      <c r="R253" s="31"/>
      <c r="S253" s="31"/>
    </row>
    <row r="254" spans="1:20" ht="14.25" customHeight="1" x14ac:dyDescent="0.3">
      <c r="A254" s="113" t="s">
        <v>641</v>
      </c>
      <c r="D254" s="9"/>
      <c r="E254" s="30"/>
      <c r="F254" s="30"/>
      <c r="G254" s="30"/>
      <c r="H254" s="30"/>
      <c r="I254" s="30"/>
      <c r="J254" s="30"/>
      <c r="K254" s="30"/>
      <c r="L254" s="31"/>
      <c r="M254" s="9"/>
      <c r="N254" s="31"/>
      <c r="O254" s="31"/>
      <c r="P254" s="31"/>
      <c r="Q254" s="31"/>
      <c r="R254" s="31"/>
      <c r="S254" s="31"/>
    </row>
    <row r="255" spans="1:20" ht="14.25" customHeight="1" x14ac:dyDescent="0.3">
      <c r="A255" t="s">
        <v>643</v>
      </c>
      <c r="B255" s="94" t="s">
        <v>644</v>
      </c>
      <c r="C255" t="s">
        <v>642</v>
      </c>
      <c r="D255" s="9" t="s">
        <v>43</v>
      </c>
      <c r="E255" s="22">
        <v>0</v>
      </c>
      <c r="F255" s="22">
        <v>0</v>
      </c>
      <c r="G255" s="22">
        <v>0</v>
      </c>
      <c r="H255" s="22">
        <v>0</v>
      </c>
      <c r="I255" s="23">
        <f t="shared" ref="I255:I258" si="20">SUM(D255:H255)</f>
        <v>0</v>
      </c>
      <c r="J255" s="22">
        <v>0</v>
      </c>
      <c r="K255" s="23">
        <f t="shared" ref="K255:K258" si="21">SUM(I255:J255)</f>
        <v>0</v>
      </c>
      <c r="L255" s="51"/>
      <c r="M255" s="9" t="s">
        <v>43</v>
      </c>
      <c r="N255" s="22">
        <v>0</v>
      </c>
      <c r="O255" s="22">
        <v>0</v>
      </c>
      <c r="P255" s="22">
        <v>0</v>
      </c>
      <c r="Q255" s="23">
        <f t="shared" ref="Q255:Q258" si="22">SUM(M255:P255)</f>
        <v>0</v>
      </c>
      <c r="R255" s="22">
        <v>6</v>
      </c>
      <c r="S255" s="23">
        <f t="shared" ref="S255:S258" si="23">SUM(Q255:R255)</f>
        <v>6</v>
      </c>
      <c r="T255" s="25"/>
    </row>
    <row r="256" spans="1:20" ht="14.25" customHeight="1" x14ac:dyDescent="0.3">
      <c r="A256" t="s">
        <v>645</v>
      </c>
      <c r="B256" s="94" t="s">
        <v>646</v>
      </c>
      <c r="C256" t="s">
        <v>642</v>
      </c>
      <c r="D256" s="9" t="s">
        <v>43</v>
      </c>
      <c r="E256" s="22">
        <v>0</v>
      </c>
      <c r="F256" s="22">
        <v>0</v>
      </c>
      <c r="G256" s="22">
        <v>0</v>
      </c>
      <c r="H256" s="22">
        <v>0</v>
      </c>
      <c r="I256" s="23">
        <f t="shared" si="20"/>
        <v>0</v>
      </c>
      <c r="J256" s="22">
        <v>0</v>
      </c>
      <c r="K256" s="23">
        <f t="shared" si="21"/>
        <v>0</v>
      </c>
      <c r="L256" s="51"/>
      <c r="M256" s="9" t="s">
        <v>43</v>
      </c>
      <c r="N256" s="22">
        <v>0</v>
      </c>
      <c r="O256" s="22">
        <v>0</v>
      </c>
      <c r="P256" s="22">
        <v>9</v>
      </c>
      <c r="Q256" s="23">
        <f t="shared" si="22"/>
        <v>9</v>
      </c>
      <c r="R256" s="22">
        <v>77</v>
      </c>
      <c r="S256" s="23">
        <f t="shared" si="23"/>
        <v>86</v>
      </c>
      <c r="T256" s="25"/>
    </row>
    <row r="257" spans="1:20" ht="14.25" customHeight="1" x14ac:dyDescent="0.3">
      <c r="A257" t="s">
        <v>647</v>
      </c>
      <c r="B257" s="94" t="s">
        <v>648</v>
      </c>
      <c r="C257" t="s">
        <v>642</v>
      </c>
      <c r="D257" s="9" t="s">
        <v>43</v>
      </c>
      <c r="E257" s="22">
        <v>0</v>
      </c>
      <c r="F257" s="22">
        <v>0</v>
      </c>
      <c r="G257" s="22">
        <v>0</v>
      </c>
      <c r="H257" s="22">
        <v>0</v>
      </c>
      <c r="I257" s="23">
        <f t="shared" si="20"/>
        <v>0</v>
      </c>
      <c r="J257" s="22">
        <v>6</v>
      </c>
      <c r="K257" s="23">
        <f t="shared" si="21"/>
        <v>6</v>
      </c>
      <c r="L257" s="51"/>
      <c r="M257" s="9" t="s">
        <v>43</v>
      </c>
      <c r="N257" s="22">
        <v>0</v>
      </c>
      <c r="O257" s="22">
        <v>0</v>
      </c>
      <c r="P257" s="22">
        <v>0</v>
      </c>
      <c r="Q257" s="23">
        <f t="shared" si="22"/>
        <v>0</v>
      </c>
      <c r="R257" s="22">
        <v>0</v>
      </c>
      <c r="S257" s="23">
        <f t="shared" si="23"/>
        <v>0</v>
      </c>
      <c r="T257" s="25"/>
    </row>
    <row r="258" spans="1:20" ht="14.25" customHeight="1" x14ac:dyDescent="0.3">
      <c r="A258" t="s">
        <v>649</v>
      </c>
      <c r="B258" s="94" t="s">
        <v>650</v>
      </c>
      <c r="C258" t="s">
        <v>642</v>
      </c>
      <c r="D258" s="9" t="s">
        <v>43</v>
      </c>
      <c r="E258" s="22">
        <v>0</v>
      </c>
      <c r="F258" s="22">
        <v>0</v>
      </c>
      <c r="G258" s="22">
        <v>1</v>
      </c>
      <c r="H258" s="22">
        <v>0</v>
      </c>
      <c r="I258" s="23">
        <f t="shared" si="20"/>
        <v>1</v>
      </c>
      <c r="J258" s="22">
        <v>16</v>
      </c>
      <c r="K258" s="23">
        <f t="shared" si="21"/>
        <v>17</v>
      </c>
      <c r="L258" s="51"/>
      <c r="M258" s="9" t="s">
        <v>43</v>
      </c>
      <c r="N258" s="22">
        <v>0</v>
      </c>
      <c r="O258" s="22">
        <v>0</v>
      </c>
      <c r="P258" s="22">
        <v>0</v>
      </c>
      <c r="Q258" s="23">
        <f t="shared" si="22"/>
        <v>0</v>
      </c>
      <c r="R258" s="22">
        <v>0</v>
      </c>
      <c r="S258" s="23">
        <f t="shared" si="23"/>
        <v>0</v>
      </c>
      <c r="T258" s="25"/>
    </row>
    <row r="259" spans="1:20" ht="13" x14ac:dyDescent="0.3">
      <c r="D259" s="41" t="s">
        <v>43</v>
      </c>
      <c r="E259" s="27">
        <f t="shared" ref="E259:K259" si="24">SUM(E255:E258)</f>
        <v>0</v>
      </c>
      <c r="F259" s="27">
        <f t="shared" si="24"/>
        <v>0</v>
      </c>
      <c r="G259" s="27">
        <f t="shared" si="24"/>
        <v>1</v>
      </c>
      <c r="H259" s="27">
        <f t="shared" si="24"/>
        <v>0</v>
      </c>
      <c r="I259" s="27">
        <f t="shared" si="24"/>
        <v>1</v>
      </c>
      <c r="J259" s="27">
        <f t="shared" si="24"/>
        <v>22</v>
      </c>
      <c r="K259" s="27">
        <f t="shared" si="24"/>
        <v>23</v>
      </c>
      <c r="L259" s="25"/>
      <c r="M259" s="42" t="s">
        <v>43</v>
      </c>
      <c r="N259" s="27">
        <f t="shared" ref="N259:S259" si="25">SUM(N255:N258)</f>
        <v>0</v>
      </c>
      <c r="O259" s="27">
        <f t="shared" si="25"/>
        <v>0</v>
      </c>
      <c r="P259" s="27">
        <f t="shared" si="25"/>
        <v>9</v>
      </c>
      <c r="Q259" s="27">
        <f t="shared" si="25"/>
        <v>9</v>
      </c>
      <c r="R259" s="27">
        <f t="shared" si="25"/>
        <v>83</v>
      </c>
      <c r="S259" s="27">
        <f t="shared" si="25"/>
        <v>92</v>
      </c>
    </row>
    <row r="260" spans="1:20" ht="13" x14ac:dyDescent="0.3">
      <c r="B260" s="3"/>
      <c r="D260" s="22"/>
      <c r="E260" s="22"/>
      <c r="F260" s="22"/>
      <c r="G260" s="22"/>
      <c r="H260" s="22"/>
      <c r="I260" s="22"/>
      <c r="J260" s="22"/>
      <c r="K260" s="26"/>
      <c r="L260" s="25"/>
      <c r="M260" s="26"/>
      <c r="N260" s="26"/>
      <c r="O260" s="26"/>
      <c r="P260" s="26"/>
      <c r="Q260" s="26"/>
      <c r="R260" s="26"/>
      <c r="S260" s="26"/>
    </row>
    <row r="261" spans="1:20" ht="13" x14ac:dyDescent="0.3">
      <c r="B261" s="3" t="s">
        <v>686</v>
      </c>
      <c r="D261" s="22"/>
      <c r="E261" s="26"/>
      <c r="F261" s="26"/>
      <c r="G261" s="26"/>
      <c r="H261" s="26"/>
      <c r="I261" s="26"/>
      <c r="J261" s="26"/>
      <c r="K261" s="26"/>
      <c r="L261" s="25"/>
      <c r="M261" s="22"/>
      <c r="N261" s="26"/>
      <c r="O261" s="26"/>
      <c r="P261" s="26"/>
      <c r="Q261" s="26"/>
      <c r="R261" s="26"/>
      <c r="S261" s="26"/>
    </row>
    <row r="262" spans="1:20" x14ac:dyDescent="0.25">
      <c r="D262" s="22"/>
      <c r="E262" s="22"/>
      <c r="F262" s="22"/>
      <c r="G262" s="22"/>
      <c r="H262" s="22"/>
      <c r="I262" s="22"/>
      <c r="J262" s="22"/>
      <c r="K262" s="26"/>
      <c r="L262" s="25"/>
      <c r="M262" s="26"/>
      <c r="N262" s="26"/>
      <c r="O262" s="26"/>
      <c r="P262" s="26"/>
      <c r="Q262" s="26"/>
      <c r="R262" s="26"/>
      <c r="S262" s="26"/>
    </row>
    <row r="263" spans="1:20" ht="13" x14ac:dyDescent="0.3">
      <c r="A263" s="114" t="s">
        <v>671</v>
      </c>
      <c r="B263" s="94" t="s">
        <v>666</v>
      </c>
      <c r="C263" s="72" t="s">
        <v>680</v>
      </c>
      <c r="D263" s="46">
        <v>341</v>
      </c>
      <c r="E263" s="46">
        <v>46</v>
      </c>
      <c r="F263" s="46">
        <v>0</v>
      </c>
      <c r="G263" s="46">
        <v>239</v>
      </c>
      <c r="H263" s="46">
        <v>118</v>
      </c>
      <c r="I263" s="23">
        <f t="shared" ref="I263:I271" si="26">SUM(D263:H263)</f>
        <v>744</v>
      </c>
      <c r="J263" s="46">
        <v>200</v>
      </c>
      <c r="K263" s="24">
        <f>SUM(I263:J263)</f>
        <v>944</v>
      </c>
      <c r="L263" s="25"/>
      <c r="M263" s="46">
        <v>292</v>
      </c>
      <c r="N263" s="46">
        <v>43</v>
      </c>
      <c r="O263" s="46">
        <v>0</v>
      </c>
      <c r="P263" s="46">
        <v>311</v>
      </c>
      <c r="Q263" s="23">
        <f>SUM(M263:P263)</f>
        <v>646</v>
      </c>
      <c r="R263" s="46">
        <v>116</v>
      </c>
      <c r="S263" s="24">
        <f>SUM(Q263:R263)</f>
        <v>762</v>
      </c>
    </row>
    <row r="264" spans="1:20" ht="13" x14ac:dyDescent="0.3">
      <c r="A264" s="114" t="s">
        <v>672</v>
      </c>
      <c r="B264" s="94" t="s">
        <v>667</v>
      </c>
      <c r="C264" s="5" t="s">
        <v>681</v>
      </c>
      <c r="D264" s="46">
        <v>373</v>
      </c>
      <c r="E264" s="46">
        <v>70</v>
      </c>
      <c r="F264" s="46">
        <v>235</v>
      </c>
      <c r="G264" s="46">
        <v>493</v>
      </c>
      <c r="H264" s="46">
        <v>40</v>
      </c>
      <c r="I264" s="23">
        <f t="shared" si="26"/>
        <v>1211</v>
      </c>
      <c r="J264" s="46">
        <v>806</v>
      </c>
      <c r="K264" s="24">
        <f>SUM(I264:J264)</f>
        <v>2017</v>
      </c>
      <c r="L264" s="25"/>
      <c r="M264" s="46">
        <v>503</v>
      </c>
      <c r="N264" s="46">
        <v>26</v>
      </c>
      <c r="O264" s="46">
        <v>14</v>
      </c>
      <c r="P264" s="46">
        <v>732</v>
      </c>
      <c r="Q264" s="23">
        <f>SUM(M264:P264)</f>
        <v>1275</v>
      </c>
      <c r="R264" s="46">
        <v>138</v>
      </c>
      <c r="S264" s="24">
        <f>SUM(Q264:R264)</f>
        <v>1413</v>
      </c>
    </row>
    <row r="265" spans="1:20" ht="13" x14ac:dyDescent="0.3">
      <c r="A265" s="114" t="s">
        <v>673</v>
      </c>
      <c r="B265" s="94" t="s">
        <v>651</v>
      </c>
      <c r="C265" s="5" t="s">
        <v>642</v>
      </c>
      <c r="D265" s="32" t="s">
        <v>43</v>
      </c>
      <c r="E265" s="46">
        <v>0</v>
      </c>
      <c r="F265" s="46">
        <v>0</v>
      </c>
      <c r="G265" s="46">
        <v>1</v>
      </c>
      <c r="H265" s="46"/>
      <c r="I265" s="23">
        <f t="shared" si="26"/>
        <v>1</v>
      </c>
      <c r="J265" s="46">
        <v>22</v>
      </c>
      <c r="K265" s="24">
        <f>SUM(I265:J265)</f>
        <v>23</v>
      </c>
      <c r="L265" s="25"/>
      <c r="M265" s="32" t="s">
        <v>43</v>
      </c>
      <c r="N265" s="46">
        <v>0</v>
      </c>
      <c r="O265" s="46">
        <v>0</v>
      </c>
      <c r="P265" s="46">
        <v>9</v>
      </c>
      <c r="Q265" s="23">
        <f>SUM(M265:P265)</f>
        <v>9</v>
      </c>
      <c r="R265" s="46">
        <v>83</v>
      </c>
      <c r="S265" s="24">
        <f>SUM(Q265:R265)</f>
        <v>92</v>
      </c>
    </row>
    <row r="266" spans="1:20" ht="13" x14ac:dyDescent="0.3">
      <c r="A266" s="114" t="s">
        <v>674</v>
      </c>
      <c r="B266" s="94" t="s">
        <v>668</v>
      </c>
      <c r="C266" s="72" t="s">
        <v>682</v>
      </c>
      <c r="D266" s="46">
        <v>441</v>
      </c>
      <c r="E266" s="46">
        <v>3</v>
      </c>
      <c r="F266" s="46">
        <v>4</v>
      </c>
      <c r="G266" s="46">
        <v>137</v>
      </c>
      <c r="H266" s="46">
        <v>220</v>
      </c>
      <c r="I266" s="23">
        <f t="shared" ref="I266:I268" si="27">SUM(D266:H266)</f>
        <v>805</v>
      </c>
      <c r="J266" s="46">
        <v>34</v>
      </c>
      <c r="K266" s="24">
        <f t="shared" ref="K266:K268" si="28">SUM(I266:J266)</f>
        <v>839</v>
      </c>
      <c r="L266" s="25"/>
      <c r="M266" s="46">
        <v>312</v>
      </c>
      <c r="N266" s="46">
        <v>5</v>
      </c>
      <c r="O266" s="46">
        <v>0</v>
      </c>
      <c r="P266" s="46">
        <v>94</v>
      </c>
      <c r="Q266" s="23">
        <f t="shared" ref="Q266:Q268" si="29">SUM(M266:P266)</f>
        <v>411</v>
      </c>
      <c r="R266" s="46">
        <v>63</v>
      </c>
      <c r="S266" s="24">
        <f t="shared" ref="S266:S268" si="30">SUM(Q266:R266)</f>
        <v>474</v>
      </c>
    </row>
    <row r="267" spans="1:20" ht="13" x14ac:dyDescent="0.3">
      <c r="A267" s="114" t="s">
        <v>675</v>
      </c>
      <c r="B267" s="94" t="s">
        <v>652</v>
      </c>
      <c r="C267" s="72" t="s">
        <v>687</v>
      </c>
      <c r="D267" s="46">
        <v>840</v>
      </c>
      <c r="E267" s="46">
        <v>89</v>
      </c>
      <c r="F267" s="46">
        <v>0</v>
      </c>
      <c r="G267" s="46">
        <v>555</v>
      </c>
      <c r="H267" s="46">
        <v>483</v>
      </c>
      <c r="I267" s="23">
        <f t="shared" si="27"/>
        <v>1967</v>
      </c>
      <c r="J267" s="46">
        <v>625</v>
      </c>
      <c r="K267" s="24">
        <f t="shared" si="28"/>
        <v>2592</v>
      </c>
      <c r="L267" s="25"/>
      <c r="M267" s="46">
        <v>732</v>
      </c>
      <c r="N267" s="46">
        <v>109</v>
      </c>
      <c r="O267" s="46">
        <v>6</v>
      </c>
      <c r="P267" s="46">
        <v>234</v>
      </c>
      <c r="Q267" s="23">
        <f t="shared" si="29"/>
        <v>1081</v>
      </c>
      <c r="R267" s="46">
        <v>1832</v>
      </c>
      <c r="S267" s="24">
        <f t="shared" si="30"/>
        <v>2913</v>
      </c>
    </row>
    <row r="268" spans="1:20" ht="13" x14ac:dyDescent="0.3">
      <c r="A268" s="114" t="s">
        <v>676</v>
      </c>
      <c r="B268" s="94" t="s">
        <v>653</v>
      </c>
      <c r="C268" s="72" t="s">
        <v>161</v>
      </c>
      <c r="D268" s="46">
        <v>466</v>
      </c>
      <c r="E268" s="46">
        <v>102</v>
      </c>
      <c r="F268" s="46">
        <v>0</v>
      </c>
      <c r="G268" s="46">
        <v>422</v>
      </c>
      <c r="H268" s="46">
        <v>767</v>
      </c>
      <c r="I268" s="23">
        <f t="shared" si="27"/>
        <v>1757</v>
      </c>
      <c r="J268" s="46">
        <v>72</v>
      </c>
      <c r="K268" s="24">
        <f t="shared" si="28"/>
        <v>1829</v>
      </c>
      <c r="L268" s="25"/>
      <c r="M268" s="46">
        <v>946</v>
      </c>
      <c r="N268" s="46">
        <v>89</v>
      </c>
      <c r="O268" s="46">
        <v>0</v>
      </c>
      <c r="P268" s="46">
        <v>755</v>
      </c>
      <c r="Q268" s="23">
        <f t="shared" si="29"/>
        <v>1790</v>
      </c>
      <c r="R268" s="46">
        <v>200</v>
      </c>
      <c r="S268" s="24">
        <f t="shared" si="30"/>
        <v>1990</v>
      </c>
    </row>
    <row r="269" spans="1:20" ht="13" x14ac:dyDescent="0.3">
      <c r="A269" s="114" t="s">
        <v>677</v>
      </c>
      <c r="B269" s="94" t="s">
        <v>654</v>
      </c>
      <c r="C269" s="5" t="s">
        <v>178</v>
      </c>
      <c r="D269" s="46">
        <v>257</v>
      </c>
      <c r="E269" s="46">
        <v>29</v>
      </c>
      <c r="F269" s="46">
        <v>0</v>
      </c>
      <c r="G269" s="46">
        <v>129</v>
      </c>
      <c r="H269" s="46">
        <v>291</v>
      </c>
      <c r="I269" s="23">
        <f t="shared" si="26"/>
        <v>706</v>
      </c>
      <c r="J269" s="46">
        <v>49</v>
      </c>
      <c r="K269" s="24">
        <f>SUM(I269:J269)</f>
        <v>755</v>
      </c>
      <c r="L269" s="25"/>
      <c r="M269" s="46">
        <v>486</v>
      </c>
      <c r="N269" s="46">
        <v>133</v>
      </c>
      <c r="O269" s="46">
        <v>0</v>
      </c>
      <c r="P269" s="46">
        <v>270</v>
      </c>
      <c r="Q269" s="23">
        <f>SUM(M269:P269)</f>
        <v>889</v>
      </c>
      <c r="R269" s="46">
        <v>137</v>
      </c>
      <c r="S269" s="24">
        <f>SUM(Q269:R269)</f>
        <v>1026</v>
      </c>
    </row>
    <row r="270" spans="1:20" ht="13" x14ac:dyDescent="0.3">
      <c r="A270" s="114" t="s">
        <v>678</v>
      </c>
      <c r="B270" s="94" t="s">
        <v>669</v>
      </c>
      <c r="C270" s="72" t="s">
        <v>683</v>
      </c>
      <c r="D270" s="46">
        <v>353</v>
      </c>
      <c r="E270" s="46">
        <v>190</v>
      </c>
      <c r="F270" s="46">
        <v>8</v>
      </c>
      <c r="G270" s="46">
        <v>314</v>
      </c>
      <c r="H270" s="46">
        <v>265</v>
      </c>
      <c r="I270" s="23">
        <f t="shared" si="26"/>
        <v>1130</v>
      </c>
      <c r="J270" s="46">
        <v>461</v>
      </c>
      <c r="K270" s="24">
        <f>SUM(I270:J270)</f>
        <v>1591</v>
      </c>
      <c r="L270" s="25"/>
      <c r="M270" s="46">
        <v>357</v>
      </c>
      <c r="N270" s="46">
        <v>195</v>
      </c>
      <c r="O270" s="46">
        <v>0</v>
      </c>
      <c r="P270" s="46">
        <v>285</v>
      </c>
      <c r="Q270" s="23">
        <f>SUM(M270:P270)</f>
        <v>837</v>
      </c>
      <c r="R270" s="46">
        <v>498</v>
      </c>
      <c r="S270" s="24">
        <f>SUM(Q270:R270)</f>
        <v>1335</v>
      </c>
    </row>
    <row r="271" spans="1:20" ht="13" x14ac:dyDescent="0.3">
      <c r="A271" s="114" t="s">
        <v>679</v>
      </c>
      <c r="B271" s="94" t="s">
        <v>670</v>
      </c>
      <c r="C271" s="72" t="s">
        <v>684</v>
      </c>
      <c r="D271" s="46">
        <v>224</v>
      </c>
      <c r="E271" s="46">
        <v>12</v>
      </c>
      <c r="F271" s="46">
        <v>0</v>
      </c>
      <c r="G271" s="46">
        <v>231</v>
      </c>
      <c r="H271" s="46">
        <v>109</v>
      </c>
      <c r="I271" s="23">
        <f t="shared" si="26"/>
        <v>576</v>
      </c>
      <c r="J271" s="46">
        <v>147</v>
      </c>
      <c r="K271" s="24">
        <f t="shared" ref="K271" si="31">SUM(I271:J271)</f>
        <v>723</v>
      </c>
      <c r="L271" s="25"/>
      <c r="M271" s="46">
        <v>498</v>
      </c>
      <c r="N271" s="46">
        <v>17</v>
      </c>
      <c r="O271" s="46">
        <v>0</v>
      </c>
      <c r="P271" s="46">
        <v>159</v>
      </c>
      <c r="Q271" s="23">
        <f t="shared" ref="Q271" si="32">SUM(M271:P271)</f>
        <v>674</v>
      </c>
      <c r="R271" s="46">
        <v>679</v>
      </c>
      <c r="S271" s="24">
        <f t="shared" ref="S271" si="33">SUM(Q271:R271)</f>
        <v>1353</v>
      </c>
    </row>
    <row r="272" spans="1:20" ht="13" x14ac:dyDescent="0.3">
      <c r="A272" s="135" t="s">
        <v>655</v>
      </c>
      <c r="B272" s="135"/>
      <c r="C272" s="135"/>
      <c r="D272" s="27">
        <f t="shared" ref="D272:K272" si="34">SUM(D263:D271)</f>
        <v>3295</v>
      </c>
      <c r="E272" s="27">
        <f t="shared" si="34"/>
        <v>541</v>
      </c>
      <c r="F272" s="27">
        <f t="shared" si="34"/>
        <v>247</v>
      </c>
      <c r="G272" s="27">
        <f t="shared" si="34"/>
        <v>2521</v>
      </c>
      <c r="H272" s="27">
        <f t="shared" si="34"/>
        <v>2293</v>
      </c>
      <c r="I272" s="27">
        <f t="shared" si="34"/>
        <v>8897</v>
      </c>
      <c r="J272" s="27">
        <f t="shared" si="34"/>
        <v>2416</v>
      </c>
      <c r="K272" s="27">
        <f t="shared" si="34"/>
        <v>11313</v>
      </c>
      <c r="L272" s="25"/>
      <c r="M272" s="28">
        <f t="shared" ref="M272:S272" si="35">SUM(M263:M271)</f>
        <v>4126</v>
      </c>
      <c r="N272" s="28">
        <f t="shared" si="35"/>
        <v>617</v>
      </c>
      <c r="O272" s="28">
        <f t="shared" si="35"/>
        <v>20</v>
      </c>
      <c r="P272" s="28">
        <f t="shared" si="35"/>
        <v>2849</v>
      </c>
      <c r="Q272" s="28">
        <f t="shared" si="35"/>
        <v>7612</v>
      </c>
      <c r="R272" s="28">
        <f t="shared" si="35"/>
        <v>3746</v>
      </c>
      <c r="S272" s="28">
        <f t="shared" si="35"/>
        <v>11358</v>
      </c>
    </row>
    <row r="273" spans="1:19" x14ac:dyDescent="0.25">
      <c r="D273" s="26"/>
      <c r="E273" s="26"/>
      <c r="F273" s="26"/>
      <c r="G273" s="26"/>
      <c r="H273" s="26"/>
      <c r="I273" s="26"/>
      <c r="J273" s="26"/>
      <c r="K273" s="26"/>
      <c r="L273" s="26"/>
      <c r="M273" s="26"/>
      <c r="N273" s="26"/>
      <c r="O273" s="26"/>
      <c r="P273" s="26"/>
      <c r="Q273" s="26"/>
      <c r="R273" s="26"/>
      <c r="S273" s="26"/>
    </row>
    <row r="274" spans="1:19" ht="14.5" x14ac:dyDescent="0.25">
      <c r="A274" s="15"/>
      <c r="D274" s="46"/>
      <c r="E274" s="46"/>
      <c r="F274" s="46"/>
      <c r="G274" s="46"/>
      <c r="H274" s="46"/>
      <c r="I274" s="46"/>
      <c r="J274" s="46"/>
      <c r="K274" s="46"/>
      <c r="L274" s="46"/>
      <c r="M274" s="46"/>
      <c r="N274" s="46"/>
      <c r="O274" s="46"/>
      <c r="P274" s="46"/>
      <c r="Q274" s="46"/>
      <c r="R274" s="46"/>
      <c r="S274" s="46"/>
    </row>
    <row r="275" spans="1:19" x14ac:dyDescent="0.25">
      <c r="A275" s="5" t="s">
        <v>155</v>
      </c>
      <c r="J275" s="22"/>
    </row>
  </sheetData>
  <mergeCells count="5">
    <mergeCell ref="A272:C272"/>
    <mergeCell ref="A2:S2"/>
    <mergeCell ref="A3:S3"/>
    <mergeCell ref="D8:K8"/>
    <mergeCell ref="M8:S8"/>
  </mergeCells>
  <pageMargins left="0.70866141732283472" right="0.70866141732283472" top="0.55118110236220474" bottom="0.55118110236220474" header="0.31496062992125984" footer="0.31496062992125984"/>
  <pageSetup paperSize="9" scale="60" fitToHeight="0" orientation="landscape" r:id="rId1"/>
  <headerFooter>
    <oddFooter>&amp;RPage &amp;P of &amp;N&amp;C&amp;"Calibri"&amp;11&amp;K000000&amp;"Calibri,Bold"&amp;1&amp;KFF8C00#&amp;12&amp;K0078D7OFFICIAL_x000D_&amp;1#&amp;"Calibri"&amp;12&amp;K0078D7OFFICIAL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2E691661F1F24D887A8AF204133BC9" ma:contentTypeVersion="4" ma:contentTypeDescription="Create a new document." ma:contentTypeScope="" ma:versionID="e35c7dae50b09a22730164c5ca2fbb2c">
  <xsd:schema xmlns:xsd="http://www.w3.org/2001/XMLSchema" xmlns:xs="http://www.w3.org/2001/XMLSchema" xmlns:p="http://schemas.microsoft.com/office/2006/metadata/properties" xmlns:ns2="d6d3ef0e-92f9-4d64-a909-8c18cd9d7bf6" targetNamespace="http://schemas.microsoft.com/office/2006/metadata/properties" ma:root="true" ma:fieldsID="1ad526bbbb6c54cdb3dcc22f30946325" ns2:_="">
    <xsd:import namespace="d6d3ef0e-92f9-4d64-a909-8c18cd9d7b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3ef0e-92f9-4d64-a909-8c18cd9d7b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FA064-7141-475A-996D-8C1FE1872BEE}">
  <ds:schemaRefs>
    <ds:schemaRef ds:uri="http://schemas.microsoft.com/office/2006/metadata/properties"/>
    <ds:schemaRef ds:uri="d6d3ef0e-92f9-4d64-a909-8c18cd9d7bf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48C8D956-3F24-46BE-BE15-0C51478F2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3ef0e-92f9-4d64-a909-8c18cd9d7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9C778-990E-422A-8C34-BEB9361202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Notes</vt:lpstr>
      <vt:lpstr>Table 1</vt:lpstr>
      <vt:lpstr>Table 2</vt:lpstr>
      <vt:lpstr>'Table 1'!Print_Titles</vt:lpstr>
      <vt:lpstr>'Table 2'!Print_Titles</vt:lpstr>
    </vt:vector>
  </TitlesOfParts>
  <Manager/>
  <Company>Homes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Shone</dc:creator>
  <cp:keywords/>
  <dc:description/>
  <cp:lastModifiedBy>Mike Shone</cp:lastModifiedBy>
  <cp:revision/>
  <cp:lastPrinted>2020-12-05T13:11:49Z</cp:lastPrinted>
  <dcterms:created xsi:type="dcterms:W3CDTF">2012-04-13T07:36:28Z</dcterms:created>
  <dcterms:modified xsi:type="dcterms:W3CDTF">2020-12-07T11:01:46Z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 SENSITIVE</vt:lpwstr>
  </property>
  <property fmtid="{D5CDD505-2E9C-101B-9397-08002B2CF9AE}" pid="4" name="HCADescriptor - Official Sensitive">
    <vt:lpwstr>COMMERCIAL</vt:lpwstr>
  </property>
  <property fmtid="{D5CDD505-2E9C-101B-9397-08002B2CF9AE}" pid="5" name="ContentTypeId">
    <vt:lpwstr>0x0101001F2E691661F1F24D887A8AF204133BC9</vt:lpwstr>
  </property>
  <property fmtid="{D5CDD505-2E9C-101B-9397-08002B2CF9AE}" pid="6" name="MSIP_Label_727fb50e-81d5-40a5-b712-4eff31972ce4_Enabled">
    <vt:lpwstr>True</vt:lpwstr>
  </property>
  <property fmtid="{D5CDD505-2E9C-101B-9397-08002B2CF9AE}" pid="7" name="MSIP_Label_727fb50e-81d5-40a5-b712-4eff31972ce4_SiteId">
    <vt:lpwstr>faa8e269-0811-4538-82e7-4d29009219bf</vt:lpwstr>
  </property>
  <property fmtid="{D5CDD505-2E9C-101B-9397-08002B2CF9AE}" pid="8" name="MSIP_Label_727fb50e-81d5-40a5-b712-4eff31972ce4_Owner">
    <vt:lpwstr>Mike.Shone@homesengland.gov.uk</vt:lpwstr>
  </property>
  <property fmtid="{D5CDD505-2E9C-101B-9397-08002B2CF9AE}" pid="9" name="MSIP_Label_727fb50e-81d5-40a5-b712-4eff31972ce4_SetDate">
    <vt:lpwstr>2020-12-05T13:00:04.4151054Z</vt:lpwstr>
  </property>
  <property fmtid="{D5CDD505-2E9C-101B-9397-08002B2CF9AE}" pid="10" name="MSIP_Label_727fb50e-81d5-40a5-b712-4eff31972ce4_Name">
    <vt:lpwstr>Official</vt:lpwstr>
  </property>
  <property fmtid="{D5CDD505-2E9C-101B-9397-08002B2CF9AE}" pid="11" name="MSIP_Label_727fb50e-81d5-40a5-b712-4eff31972ce4_Application">
    <vt:lpwstr>Microsoft Azure Information Protection</vt:lpwstr>
  </property>
  <property fmtid="{D5CDD505-2E9C-101B-9397-08002B2CF9AE}" pid="12" name="MSIP_Label_727fb50e-81d5-40a5-b712-4eff31972ce4_ActionId">
    <vt:lpwstr>c80315fa-6655-4f64-8d82-ee926e4f5d82</vt:lpwstr>
  </property>
  <property fmtid="{D5CDD505-2E9C-101B-9397-08002B2CF9AE}" pid="13" name="MSIP_Label_727fb50e-81d5-40a5-b712-4eff31972ce4_Extended_MSFT_Method">
    <vt:lpwstr>Manual</vt:lpwstr>
  </property>
  <property fmtid="{D5CDD505-2E9C-101B-9397-08002B2CF9AE}" pid="14" name="Sensitivity">
    <vt:lpwstr>Official</vt:lpwstr>
  </property>
</Properties>
</file>