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Stats/Fooks/"/>
    </mc:Choice>
  </mc:AlternateContent>
  <xr:revisionPtr revIDLastSave="0" documentId="8_{89E69113-AC64-4786-AD4C-BC952ACA88F8}" xr6:coauthVersionLast="45" xr6:coauthVersionMax="45" xr10:uidLastSave="{00000000-0000-0000-0000-000000000000}"/>
  <bookViews>
    <workbookView xWindow="-103" yWindow="-103" windowWidth="27634" windowHeight="15034" xr2:uid="{00000000-000D-0000-FFFF-FFFF00000000}"/>
  </bookViews>
  <sheets>
    <sheet name="Contents" sheetId="11" r:id="rId1"/>
    <sheet name="Table 1" sheetId="14" r:id="rId2"/>
    <sheet name="Table 2" sheetId="16" r:id="rId3"/>
    <sheet name="Table 3.1 &amp; 3.2" sheetId="8" r:id="rId4"/>
    <sheet name="Table 3.3 &amp; 3.4" sheetId="23" r:id="rId5"/>
    <sheet name="Table 4.1 &amp; 4.2" sheetId="4" r:id="rId6"/>
    <sheet name="Table 4.3 &amp; 4.4" sheetId="24" r:id="rId7"/>
    <sheet name="Table 5.1 &amp; 5.2" sheetId="3" r:id="rId8"/>
    <sheet name="Table 5.3 &amp; 5.4" sheetId="25" r:id="rId9"/>
    <sheet name="Table 6.1" sheetId="13" r:id="rId10"/>
    <sheet name="Table 7.1 &amp; 7.2" sheetId="17" r:id="rId11"/>
    <sheet name="Table 8.1 &amp; 8.2" sheetId="19" r:id="rId12"/>
    <sheet name="Table 9.1 &amp; 9.2" sheetId="21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3" l="1"/>
  <c r="C17" i="23"/>
  <c r="B17" i="23"/>
  <c r="B36" i="8"/>
  <c r="D17" i="8"/>
  <c r="C17" i="8"/>
  <c r="B17" i="8"/>
  <c r="D97" i="21" l="1"/>
  <c r="C97" i="21"/>
  <c r="D77" i="19"/>
  <c r="C77" i="19"/>
  <c r="D61" i="17"/>
  <c r="C61" i="17"/>
  <c r="D99" i="13"/>
  <c r="C99" i="13"/>
  <c r="B12" i="24" l="1"/>
  <c r="B16" i="16" l="1"/>
  <c r="C10" i="14" l="1"/>
  <c r="C18" i="14" l="1"/>
  <c r="C9" i="14"/>
  <c r="C11" i="14"/>
  <c r="C12" i="14"/>
  <c r="C13" i="14"/>
  <c r="C14" i="14"/>
  <c r="C15" i="14"/>
  <c r="C16" i="14"/>
  <c r="C17" i="14"/>
  <c r="C8" i="14"/>
  <c r="E10" i="16" l="1"/>
  <c r="E13" i="16"/>
  <c r="C11" i="16"/>
  <c r="C12" i="16"/>
  <c r="C13" i="16"/>
  <c r="C14" i="16"/>
  <c r="C15" i="16"/>
  <c r="E11" i="16"/>
  <c r="C8" i="16"/>
  <c r="E9" i="14"/>
  <c r="E10" i="14"/>
  <c r="E11" i="14"/>
  <c r="E12" i="14"/>
  <c r="E13" i="14"/>
  <c r="E14" i="14"/>
  <c r="E15" i="14"/>
  <c r="E16" i="14"/>
  <c r="E17" i="14"/>
  <c r="E18" i="14"/>
  <c r="E8" i="14"/>
  <c r="C9" i="16" l="1"/>
  <c r="C10" i="16"/>
  <c r="E9" i="16"/>
  <c r="E15" i="16"/>
  <c r="E14" i="16"/>
  <c r="E12" i="16"/>
</calcChain>
</file>

<file path=xl/sharedStrings.xml><?xml version="1.0" encoding="utf-8"?>
<sst xmlns="http://schemas.openxmlformats.org/spreadsheetml/2006/main" count="1186" uniqueCount="135">
  <si>
    <t>Supporting data tables</t>
  </si>
  <si>
    <t xml:space="preserve">About this data </t>
  </si>
  <si>
    <t xml:space="preserve">Data in these tables shows the breakdown of the non-domestic building stock in England and Wales (by building use and building size), and provides </t>
  </si>
  <si>
    <t xml:space="preserve">information on non-domestic building energy consumption (broken down by building use, building size and business size). </t>
  </si>
  <si>
    <t xml:space="preserve">Changes over time to the non-domestic building stock are not factored in to this analysis. </t>
  </si>
  <si>
    <t xml:space="preserve">The additional data tables provide a further breakdown of the data presented in the ND-NEED report. </t>
  </si>
  <si>
    <t xml:space="preserve">Contacts </t>
  </si>
  <si>
    <t xml:space="preserve">BEIS Press Office (media enquiries)                </t>
  </si>
  <si>
    <t>tel: 0207 215 1000</t>
  </si>
  <si>
    <t>e-mail:</t>
  </si>
  <si>
    <t>newsdesk@beis.gov.uk</t>
  </si>
  <si>
    <t>Statistics team contact: Maya Fooks</t>
  </si>
  <si>
    <t>tel: 0300 068 6551</t>
  </si>
  <si>
    <t>energy.stats@beis.gov.uk</t>
  </si>
  <si>
    <t>Contents</t>
  </si>
  <si>
    <t>Table 1</t>
  </si>
  <si>
    <t>Table 2</t>
  </si>
  <si>
    <t>Table 3.1 &amp; 3.2</t>
  </si>
  <si>
    <t>Table 3.3 &amp; 3.4</t>
  </si>
  <si>
    <t>Table 4.1 &amp; 4.2</t>
  </si>
  <si>
    <t>Table 4.3 &amp; 4.4</t>
  </si>
  <si>
    <t>Table 5.1 &amp; 5.2</t>
  </si>
  <si>
    <t>Table 5.3 &amp; 5.4</t>
  </si>
  <si>
    <t xml:space="preserve">Number of buildings </t>
  </si>
  <si>
    <t xml:space="preserve">% of buildings </t>
  </si>
  <si>
    <r>
      <t>Total floor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</si>
  <si>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Arts, Community and Leisure</t>
  </si>
  <si>
    <t>Education</t>
  </si>
  <si>
    <t>Emergency Services</t>
  </si>
  <si>
    <t>Factories</t>
  </si>
  <si>
    <t>Health</t>
  </si>
  <si>
    <t>Hospitality</t>
  </si>
  <si>
    <t>Offices</t>
  </si>
  <si>
    <t>Shops</t>
  </si>
  <si>
    <t>Warehouses</t>
  </si>
  <si>
    <t>Other</t>
  </si>
  <si>
    <t>Total</t>
  </si>
  <si>
    <t>Coverage: England and Wales, excludes non-buildings.</t>
  </si>
  <si>
    <r>
      <t>Sum of floor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</si>
  <si>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% of floor area </t>
  </si>
  <si>
    <t>Missing</t>
  </si>
  <si>
    <t>na</t>
  </si>
  <si>
    <r>
      <t>0-50 m</t>
    </r>
    <r>
      <rPr>
        <vertAlign val="superscript"/>
        <sz val="11"/>
        <color theme="1"/>
        <rFont val="Arial"/>
        <family val="2"/>
      </rPr>
      <t>2</t>
    </r>
  </si>
  <si>
    <r>
      <t>&gt;50-100 m</t>
    </r>
    <r>
      <rPr>
        <vertAlign val="superscript"/>
        <sz val="11"/>
        <color theme="1"/>
        <rFont val="Arial"/>
        <family val="2"/>
      </rPr>
      <t>2</t>
    </r>
  </si>
  <si>
    <r>
      <t>&gt;100-250 m</t>
    </r>
    <r>
      <rPr>
        <vertAlign val="superscript"/>
        <sz val="11"/>
        <color theme="1"/>
        <rFont val="Arial"/>
        <family val="2"/>
      </rPr>
      <t>2</t>
    </r>
  </si>
  <si>
    <r>
      <t>&gt;250-500 m</t>
    </r>
    <r>
      <rPr>
        <vertAlign val="superscript"/>
        <sz val="11"/>
        <color theme="1"/>
        <rFont val="Arial"/>
        <family val="2"/>
      </rPr>
      <t>2</t>
    </r>
  </si>
  <si>
    <r>
      <t>&gt;500-1,000 m</t>
    </r>
    <r>
      <rPr>
        <vertAlign val="superscript"/>
        <sz val="11"/>
        <color theme="1"/>
        <rFont val="Arial"/>
        <family val="2"/>
      </rPr>
      <t>2</t>
    </r>
  </si>
  <si>
    <r>
      <t>&gt;1,000-5,000 m</t>
    </r>
    <r>
      <rPr>
        <vertAlign val="superscript"/>
        <sz val="11"/>
        <color theme="1"/>
        <rFont val="Arial"/>
        <family val="2"/>
      </rPr>
      <t>2</t>
    </r>
  </si>
  <si>
    <r>
      <t>&gt;5,000 m</t>
    </r>
    <r>
      <rPr>
        <vertAlign val="superscript"/>
        <sz val="11"/>
        <color theme="1"/>
        <rFont val="Arial"/>
        <family val="2"/>
      </rPr>
      <t>2</t>
    </r>
  </si>
  <si>
    <t>Coverage: England and Wales, excludes non-buildings, weighted.</t>
  </si>
  <si>
    <t>Electricity Consumption (TWh)</t>
  </si>
  <si>
    <t>Median electricity intensity (kWh/m2)</t>
  </si>
  <si>
    <t>Number in electricity consumption sample (unweighted)</t>
  </si>
  <si>
    <t>Number in electricity intensity sample (unweighted)</t>
  </si>
  <si>
    <t xml:space="preserve"> -</t>
  </si>
  <si>
    <t>-</t>
  </si>
  <si>
    <t>Parts may not sum to totals due to rounding.</t>
  </si>
  <si>
    <t>Gas Consumption (TWh)</t>
  </si>
  <si>
    <t>Number in gas consumption sample (unweighted)</t>
  </si>
  <si>
    <t>Micro (&lt;10 employees)</t>
  </si>
  <si>
    <t>Small (10-49 employees)</t>
  </si>
  <si>
    <t>Medium (50-249 employees)</t>
  </si>
  <si>
    <t>Large (250-999 employees)</t>
  </si>
  <si>
    <t>Very Large (1,000+ employees)</t>
  </si>
  <si>
    <t xml:space="preserve">All building sizes </t>
  </si>
  <si>
    <r>
      <t>Median gas intensity (kWh/m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</si>
  <si>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Number in gas intensity sample (unweighted)</t>
  </si>
  <si>
    <t>N/A</t>
  </si>
  <si>
    <t>All building sizes</t>
  </si>
  <si>
    <t>Gas consumption (TWh)</t>
  </si>
  <si>
    <t>Parts may not sum to total due to rounding.</t>
  </si>
  <si>
    <t xml:space="preserve">Floor area band </t>
  </si>
  <si>
    <t xml:space="preserve">Total </t>
  </si>
  <si>
    <t xml:space="preserve"> - </t>
  </si>
  <si>
    <t>Electricity consumption (TWh)</t>
  </si>
  <si>
    <t>Very large (1000+ employees)</t>
  </si>
  <si>
    <t xml:space="preserve">Missing </t>
  </si>
  <si>
    <t>Small (11-49 employees)</t>
  </si>
  <si>
    <t xml:space="preserve">Arts, Community and Leisure </t>
  </si>
  <si>
    <t>Table 8.1 &amp; 8.2</t>
  </si>
  <si>
    <t>Table 9.1 &amp; 9.2</t>
  </si>
  <si>
    <t xml:space="preserve">Number in electricity consumption sample (unweighted) </t>
  </si>
  <si>
    <t>Publication date:  20 November 2020</t>
  </si>
  <si>
    <t xml:space="preserve">Consumption values that round to less than 1TWh are surpressed. </t>
  </si>
  <si>
    <t xml:space="preserve">% of total floor area </t>
  </si>
  <si>
    <t xml:space="preserve">The 288,000 buildings which are missing floor area information are excluded from the sum of floor area figures. </t>
  </si>
  <si>
    <t xml:space="preserve">More information about why these buildings are missing floor area information can be found in the methodology section of the report. </t>
  </si>
  <si>
    <t xml:space="preserve">Building numbers and sum of floor areas of &lt;1000 are surpressed. </t>
  </si>
  <si>
    <t>ND-NEED non-domestic building electricity consumption and intensity by business size, 2018.</t>
  </si>
  <si>
    <t>ND-NEED non-domestic building gas consumption and intensity by business size, 2018.</t>
  </si>
  <si>
    <t>ND-NEED non-domestic building electricity consumption and intensity by building size, 2018.</t>
  </si>
  <si>
    <t>ND-NEED non-domestic building gas consumption and intensity by building size, 2018.</t>
  </si>
  <si>
    <t>ND-NEED non-domestic building electricity and gas consumption by business size and building size, 2018.</t>
  </si>
  <si>
    <t>Table 4.1: ND-NEED non-domestic building electricity consumption and intensity by business size, 2018.</t>
  </si>
  <si>
    <t>Table 4.3: ND-NEED non-domestic building gas consumption and intensity by business size, 2018.</t>
  </si>
  <si>
    <t>Table 5.1: ND-NEED non-domestic building electricity consumption and intensity by building size, 2018.</t>
  </si>
  <si>
    <t>Table 5.3: ND-NEED non-domestic building gas consumption and intensity by building size, 2018.</t>
  </si>
  <si>
    <t xml:space="preserve">Table 9.1: ND-NEED non-domestic building electricity and gas consumption by building use and business size, 2018. </t>
  </si>
  <si>
    <t xml:space="preserve">Information on the non-domestic building stock (building number, building use, building size) reflect the poisition at the end of March 2020. </t>
  </si>
  <si>
    <t xml:space="preserve">Table 1: Number and total floor area of ND-NEED non-domestic buildings by building use, end of March 2020. </t>
  </si>
  <si>
    <t xml:space="preserve">Table 2: Number and total floor area of ND-NEED non-domestic buildings by floor area bands, end of March 2020. </t>
  </si>
  <si>
    <t>Sample sizes of &lt;1000 are surpressed. Buildings without floor area are excluded from the gas intensity sample.</t>
  </si>
  <si>
    <t>Buildings without floor area are excluded from the electricity intensity sample.</t>
  </si>
  <si>
    <t xml:space="preserve">Sample sizes of &lt;1000 are surpressed. Buildings without floor area are excluded from the gas intensity sample. </t>
  </si>
  <si>
    <t xml:space="preserve">Sample sizes of &lt;1000 are surpressed. </t>
  </si>
  <si>
    <t xml:space="preserve">Sample sizes &lt;1000 are surpressed. </t>
  </si>
  <si>
    <r>
      <t>Electricity intensity (kWh/m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</si>
  <si>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Number in electricity intensity sample (unweighted) </t>
  </si>
  <si>
    <t xml:space="preserve">Table 6.1: ND-NEED non-domestic building number and floor area by building use and building size, end of March 2020. </t>
  </si>
  <si>
    <t xml:space="preserve">Table 7.1: ND-NEED non-domestic building electricity and gas consumption by business size and building size, 2018. </t>
  </si>
  <si>
    <t xml:space="preserve">Table 8.1: ND-NEED non-domestic building electricity and gas consumption by building use and business size, 2018. </t>
  </si>
  <si>
    <t>ND-NEED non-domestic building electricity consumption and intensity by building use, 2016-2018.</t>
  </si>
  <si>
    <t>ND-NEED non-domestic building gas consumption and intensity by building use, 2016-2018.</t>
  </si>
  <si>
    <t>Table 6.1</t>
  </si>
  <si>
    <t>Table 7.1 &amp; 7.2</t>
  </si>
  <si>
    <t xml:space="preserve">Table 3.1: ND-NEED non-domestic building electricity consumption and intensity by building use, 2016-2018. </t>
  </si>
  <si>
    <t xml:space="preserve">The ND NEED report can be found: https://www.gov.uk/government/collections/non-domestic-national-energy-efficiency-data-framework-nd-need  </t>
  </si>
  <si>
    <t>Gas intensity (kWh/m2)</t>
  </si>
  <si>
    <t>Number and total floor area of ND-NEED non-domestic buildings by building use, end of March 2020.</t>
  </si>
  <si>
    <t>Number and total floor area of ND-NEED non-domestic buildings by floor area bands, end of March 2020.</t>
  </si>
  <si>
    <t>ND-NEED non-domestic building number and floor area by building use and building size, end of March 2020.</t>
  </si>
  <si>
    <t>ND-NEED non-domestic building electricity and gas consumption by building use and business size, 2018.</t>
  </si>
  <si>
    <t>ND-NEED non-domestic building electricity and gas consumption by building use and building size, 2018.</t>
  </si>
  <si>
    <t>Non-domestic National Energy Efficiency Data-Framework (ND-NEED) 2020</t>
  </si>
  <si>
    <t>(England and Wales)</t>
  </si>
  <si>
    <t xml:space="preserve">Table 3.2: Sample size for ND-NEED non-domestic building electricity consumption and intensity by building use statistics (2016-2018). </t>
  </si>
  <si>
    <t xml:space="preserve">Table 3.3: ND-NEED non-domestic building gas consumption and intensity by building use, 2016-2018. </t>
  </si>
  <si>
    <t xml:space="preserve">Table 3.4: Sample size for ND-NEED non-domestic building gas consumption and intensity by building use statistics (2016-2018). </t>
  </si>
  <si>
    <t>Table 4.2: Sample size for ND-NEED non-domestic building electricity consumption and intensity by business size statistics (2018).</t>
  </si>
  <si>
    <t>Table 4.4: Sample size for ND-NEED non-domestic building gas consumption and intensity by business size statistics (2018).</t>
  </si>
  <si>
    <t>Table 5.2: Sample size for ND-NEED non-domestic building electricity consumption and intensity by building size statistics (2018).</t>
  </si>
  <si>
    <t>Table 5.4: Sample size for ND-NEED non-domestic building gas consumption and intensity by building size statistics (2018).</t>
  </si>
  <si>
    <t xml:space="preserve">Table 7.2: Sample size for ND-NEED non-domestic building electricity and gas consumption by business size and building size statistics (2018). </t>
  </si>
  <si>
    <t xml:space="preserve">Table 8.2: Sample size for ND-NEED non-domestic building electricity and gas consumption by building use and business size statistics (2018). </t>
  </si>
  <si>
    <t xml:space="preserve">Table 9.2: Sample size for ND-NEED non-domestic building electricity and gas consumption by building use and business size statistics (2018).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</si>
</sst>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</font>
    <font>
      <i/>
      <sz val="12"/>
      <color theme="1"/>
      <name val="Arial"/>
    </font>
    <font>
      <sz val="11"/>
      <name val="Arial"/>
    </font>
    <font>
      <sz val="11"/>
      <color theme="1"/>
      <name val="Arial"/>
    </font>
    <font>
      <b/>
      <sz val="11"/>
      <color theme="1"/>
      <name val="Arial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49" fontId="3" fillId="0" borderId="0" xfId="0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6" fillId="2" borderId="0" xfId="0" applyFont="1" applyFill="1"/>
    <xf numFmtId="0" fontId="11" fillId="2" borderId="0" xfId="5" applyFont="1" applyFill="1"/>
    <xf numFmtId="0" fontId="8" fillId="0" borderId="0" xfId="0" applyFont="1"/>
    <xf numFmtId="0" fontId="6" fillId="0" borderId="0" xfId="0" applyFont="1"/>
    <xf numFmtId="0" fontId="12" fillId="0" borderId="0" xfId="0" applyFont="1"/>
    <xf numFmtId="0" fontId="13" fillId="0" borderId="0" xfId="2" applyFont="1"/>
    <xf numFmtId="0" fontId="14" fillId="0" borderId="0" xfId="2" applyFont="1"/>
    <xf numFmtId="3" fontId="14" fillId="0" borderId="0" xfId="2" applyNumberFormat="1" applyFont="1"/>
    <xf numFmtId="3" fontId="6" fillId="0" borderId="0" xfId="0" applyNumberFormat="1" applyFont="1"/>
    <xf numFmtId="0" fontId="15" fillId="0" borderId="0" xfId="2" applyFont="1"/>
    <xf numFmtId="3" fontId="13" fillId="0" borderId="0" xfId="2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/>
    <xf numFmtId="0" fontId="6" fillId="0" borderId="0" xfId="0" applyFont="1" applyFill="1"/>
    <xf numFmtId="0" fontId="16" fillId="0" borderId="0" xfId="0" applyFont="1"/>
    <xf numFmtId="0" fontId="7" fillId="0" borderId="0" xfId="0" applyFont="1"/>
    <xf numFmtId="1" fontId="14" fillId="0" borderId="0" xfId="2" applyNumberFormat="1" applyFont="1"/>
    <xf numFmtId="0" fontId="14" fillId="0" borderId="0" xfId="2" applyFont="1" applyFill="1"/>
    <xf numFmtId="1" fontId="14" fillId="0" borderId="0" xfId="2" applyNumberFormat="1" applyFont="1" applyFill="1" applyAlignment="1">
      <alignment horizontal="right"/>
    </xf>
    <xf numFmtId="164" fontId="14" fillId="0" borderId="0" xfId="1" applyNumberFormat="1" applyFont="1" applyFill="1" applyAlignment="1">
      <alignment horizontal="right"/>
    </xf>
    <xf numFmtId="164" fontId="14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" fontId="14" fillId="0" borderId="0" xfId="2" applyNumberFormat="1" applyFont="1" applyFill="1"/>
    <xf numFmtId="1" fontId="13" fillId="0" borderId="0" xfId="2" applyNumberFormat="1" applyFont="1" applyFill="1"/>
    <xf numFmtId="0" fontId="14" fillId="0" borderId="0" xfId="2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3" fontId="6" fillId="0" borderId="0" xfId="0" applyNumberFormat="1" applyFont="1" applyFill="1" applyAlignment="1">
      <alignment horizontal="right"/>
    </xf>
    <xf numFmtId="3" fontId="14" fillId="0" borderId="0" xfId="1" applyNumberFormat="1" applyFont="1" applyFill="1" applyBorder="1"/>
    <xf numFmtId="1" fontId="6" fillId="0" borderId="0" xfId="0" applyNumberFormat="1" applyFont="1"/>
    <xf numFmtId="1" fontId="7" fillId="0" borderId="0" xfId="0" applyNumberFormat="1" applyFont="1" applyFill="1"/>
    <xf numFmtId="164" fontId="13" fillId="0" borderId="0" xfId="1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1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/>
    <xf numFmtId="0" fontId="20" fillId="0" borderId="0" xfId="0" applyFont="1"/>
    <xf numFmtId="0" fontId="21" fillId="0" borderId="0" xfId="0" applyFont="1"/>
    <xf numFmtId="0" fontId="24" fillId="0" borderId="0" xfId="0" applyFont="1"/>
    <xf numFmtId="3" fontId="0" fillId="0" borderId="0" xfId="0" applyNumberFormat="1"/>
    <xf numFmtId="0" fontId="13" fillId="0" borderId="0" xfId="2" applyFont="1" applyFill="1"/>
    <xf numFmtId="0" fontId="19" fillId="0" borderId="0" xfId="0" applyFont="1"/>
    <xf numFmtId="9" fontId="6" fillId="0" borderId="0" xfId="0" applyNumberFormat="1" applyFont="1"/>
    <xf numFmtId="3" fontId="14" fillId="0" borderId="0" xfId="2" applyNumberFormat="1" applyFont="1" applyAlignment="1">
      <alignment horizontal="right"/>
    </xf>
    <xf numFmtId="0" fontId="14" fillId="0" borderId="0" xfId="0" applyFont="1"/>
    <xf numFmtId="0" fontId="0" fillId="0" borderId="0" xfId="0" applyFill="1"/>
    <xf numFmtId="3" fontId="19" fillId="0" borderId="0" xfId="0" applyNumberFormat="1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0" xfId="2" applyNumberFormat="1" applyFont="1" applyFill="1" applyAlignment="1">
      <alignment horizontal="right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9" fillId="4" borderId="0" xfId="0" applyFont="1" applyFill="1"/>
    <xf numFmtId="0" fontId="6" fillId="4" borderId="0" xfId="0" applyFont="1" applyFill="1"/>
    <xf numFmtId="0" fontId="29" fillId="4" borderId="0" xfId="0" applyFont="1" applyFill="1"/>
    <xf numFmtId="0" fontId="7" fillId="4" borderId="0" xfId="0" applyFont="1" applyFill="1"/>
    <xf numFmtId="0" fontId="8" fillId="2" borderId="0" xfId="0" applyFont="1" applyFill="1"/>
    <xf numFmtId="0" fontId="14" fillId="2" borderId="0" xfId="3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6" fillId="2" borderId="0" xfId="0" applyFont="1" applyFill="1" applyBorder="1"/>
    <xf numFmtId="0" fontId="14" fillId="2" borderId="0" xfId="5" applyFont="1" applyFill="1" applyBorder="1" applyAlignment="1" applyProtection="1">
      <alignment horizontal="left" vertical="center"/>
    </xf>
    <xf numFmtId="1" fontId="0" fillId="0" borderId="0" xfId="0" applyNumberFormat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13" fillId="0" borderId="0" xfId="2" applyFont="1" applyAlignment="1">
      <alignment horizontal="right"/>
    </xf>
    <xf numFmtId="164" fontId="13" fillId="0" borderId="0" xfId="1" applyNumberFormat="1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14" fillId="0" borderId="0" xfId="2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" xfId="1" builtinId="3"/>
    <cellStyle name="Comma 3" xfId="4" xr:uid="{680EEF14-2449-460B-BF9B-6275D4922D43}"/>
    <cellStyle name="Hyperlink" xfId="5" builtinId="8"/>
    <cellStyle name="Normal" xfId="0" builtinId="0"/>
    <cellStyle name="Normal 2" xfId="3" xr:uid="{7CFE25C8-074B-4F85-8AF4-A1DC7910D191}"/>
    <cellStyle name="Normal 7" xfId="2" xr:uid="{5982703A-39FD-41BC-BCF9-0F3CBE8A7E5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794</xdr:colOff>
      <xdr:row>7</xdr:row>
      <xdr:rowOff>18256</xdr:rowOff>
    </xdr:to>
    <xdr:pic>
      <xdr:nvPicPr>
        <xdr:cNvPr id="2" name="irc_mi" descr="Image result for beis logo">
          <a:extLst>
            <a:ext uri="{FF2B5EF4-FFF2-40B4-BE49-F238E27FC236}">
              <a16:creationId xmlns:a16="http://schemas.microsoft.com/office/drawing/2014/main" id="{9741909E-0646-4A72-84BA-D3EFE3C4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2044" cy="124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ergy.stats@beis.gov.uk" TargetMode="External"/><Relationship Id="rId1" Type="http://schemas.openxmlformats.org/officeDocument/2006/relationships/hyperlink" Target="mailto:newsdesk@beis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1CE32-044A-46F1-BA50-6511F1407EEC}">
  <dimension ref="B9:P60"/>
  <sheetViews>
    <sheetView tabSelected="1" workbookViewId="0">
      <selection activeCell="B9" sqref="B9"/>
    </sheetView>
  </sheetViews>
  <sheetFormatPr defaultColWidth="8.69140625" defaultRowHeight="14.15" x14ac:dyDescent="0.35"/>
  <cols>
    <col min="1" max="1" width="8.69140625" style="3"/>
    <col min="2" max="2" width="25.53515625" style="3" customWidth="1"/>
    <col min="3" max="16384" width="8.69140625" style="3"/>
  </cols>
  <sheetData>
    <row r="9" spans="2:16" ht="33.75" customHeight="1" x14ac:dyDescent="0.35">
      <c r="B9" s="59" t="s">
        <v>123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ht="32.25" customHeight="1" x14ac:dyDescent="0.35">
      <c r="B10" s="59" t="s">
        <v>124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2:16" ht="20.149999999999999" x14ac:dyDescent="0.5">
      <c r="B11" s="63" t="s">
        <v>0</v>
      </c>
      <c r="C11" s="63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2:16" x14ac:dyDescent="0.35">
      <c r="B12" s="64" t="s">
        <v>82</v>
      </c>
      <c r="C12" s="6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4" spans="2:16" ht="17.25" customHeight="1" x14ac:dyDescent="0.4">
      <c r="B14" s="65" t="s">
        <v>1</v>
      </c>
    </row>
    <row r="15" spans="2:16" x14ac:dyDescent="0.35">
      <c r="B15" s="3" t="s">
        <v>2</v>
      </c>
    </row>
    <row r="16" spans="2:16" x14ac:dyDescent="0.35">
      <c r="B16" s="3" t="s">
        <v>3</v>
      </c>
    </row>
    <row r="18" spans="2:10" x14ac:dyDescent="0.35">
      <c r="B18" s="16" t="s">
        <v>98</v>
      </c>
      <c r="C18" s="16"/>
      <c r="D18" s="16"/>
      <c r="E18" s="16"/>
      <c r="F18" s="16"/>
      <c r="G18" s="16"/>
      <c r="H18" s="16"/>
    </row>
    <row r="19" spans="2:10" x14ac:dyDescent="0.35">
      <c r="B19" s="3" t="s">
        <v>4</v>
      </c>
    </row>
    <row r="21" spans="2:10" x14ac:dyDescent="0.35">
      <c r="B21" s="3" t="s">
        <v>5</v>
      </c>
    </row>
    <row r="23" spans="2:10" x14ac:dyDescent="0.35">
      <c r="B23" s="3" t="s">
        <v>116</v>
      </c>
    </row>
    <row r="25" spans="2:10" ht="15.45" x14ac:dyDescent="0.4">
      <c r="B25" s="65" t="s">
        <v>6</v>
      </c>
      <c r="J25" s="68"/>
    </row>
    <row r="26" spans="2:10" ht="9" customHeight="1" x14ac:dyDescent="0.35">
      <c r="J26" s="68"/>
    </row>
    <row r="27" spans="2:10" x14ac:dyDescent="0.35">
      <c r="B27" s="3" t="s">
        <v>7</v>
      </c>
      <c r="F27" s="3" t="s">
        <v>8</v>
      </c>
      <c r="I27" s="66" t="s">
        <v>9</v>
      </c>
      <c r="J27" s="69" t="s">
        <v>10</v>
      </c>
    </row>
    <row r="28" spans="2:10" x14ac:dyDescent="0.35">
      <c r="B28" s="3" t="s">
        <v>11</v>
      </c>
      <c r="F28" s="3" t="s">
        <v>12</v>
      </c>
      <c r="I28" s="67" t="s">
        <v>9</v>
      </c>
      <c r="J28" s="69" t="s">
        <v>13</v>
      </c>
    </row>
    <row r="29" spans="2:10" x14ac:dyDescent="0.35">
      <c r="I29" s="67"/>
      <c r="J29" s="69"/>
    </row>
    <row r="30" spans="2:10" ht="15.45" x14ac:dyDescent="0.4">
      <c r="B30" s="65" t="s">
        <v>14</v>
      </c>
    </row>
    <row r="32" spans="2:10" x14ac:dyDescent="0.35">
      <c r="B32" s="3" t="s">
        <v>15</v>
      </c>
      <c r="C32" s="4" t="s">
        <v>118</v>
      </c>
    </row>
    <row r="34" spans="2:3" x14ac:dyDescent="0.35">
      <c r="B34" s="3" t="s">
        <v>16</v>
      </c>
      <c r="C34" s="4" t="s">
        <v>119</v>
      </c>
    </row>
    <row r="36" spans="2:3" x14ac:dyDescent="0.35">
      <c r="B36" s="3" t="s">
        <v>17</v>
      </c>
      <c r="C36" s="4" t="s">
        <v>111</v>
      </c>
    </row>
    <row r="38" spans="2:3" x14ac:dyDescent="0.35">
      <c r="B38" s="3" t="s">
        <v>18</v>
      </c>
      <c r="C38" s="4" t="s">
        <v>112</v>
      </c>
    </row>
    <row r="40" spans="2:3" x14ac:dyDescent="0.35">
      <c r="B40" s="3" t="s">
        <v>19</v>
      </c>
      <c r="C40" s="4" t="s">
        <v>88</v>
      </c>
    </row>
    <row r="41" spans="2:3" x14ac:dyDescent="0.35">
      <c r="C41" s="4"/>
    </row>
    <row r="42" spans="2:3" x14ac:dyDescent="0.35">
      <c r="B42" s="3" t="s">
        <v>20</v>
      </c>
      <c r="C42" s="4" t="s">
        <v>89</v>
      </c>
    </row>
    <row r="44" spans="2:3" x14ac:dyDescent="0.35">
      <c r="B44" s="3" t="s">
        <v>21</v>
      </c>
      <c r="C44" s="4" t="s">
        <v>90</v>
      </c>
    </row>
    <row r="46" spans="2:3" x14ac:dyDescent="0.35">
      <c r="B46" s="3" t="s">
        <v>22</v>
      </c>
      <c r="C46" s="4" t="s">
        <v>91</v>
      </c>
    </row>
    <row r="48" spans="2:3" x14ac:dyDescent="0.35">
      <c r="B48" s="3" t="s">
        <v>113</v>
      </c>
      <c r="C48" s="4" t="s">
        <v>120</v>
      </c>
    </row>
    <row r="50" spans="2:3" x14ac:dyDescent="0.35">
      <c r="B50" s="3" t="s">
        <v>114</v>
      </c>
      <c r="C50" s="4" t="s">
        <v>92</v>
      </c>
    </row>
    <row r="52" spans="2:3" x14ac:dyDescent="0.35">
      <c r="B52" s="3" t="s">
        <v>79</v>
      </c>
      <c r="C52" s="4" t="s">
        <v>121</v>
      </c>
    </row>
    <row r="54" spans="2:3" x14ac:dyDescent="0.35">
      <c r="B54" s="3" t="s">
        <v>80</v>
      </c>
      <c r="C54" s="4" t="s">
        <v>122</v>
      </c>
    </row>
    <row r="56" spans="2:3" x14ac:dyDescent="0.35">
      <c r="C56" s="4"/>
    </row>
    <row r="58" spans="2:3" x14ac:dyDescent="0.35">
      <c r="C58" s="4"/>
    </row>
    <row r="60" spans="2:3" x14ac:dyDescent="0.35">
      <c r="C60" s="4"/>
    </row>
  </sheetData>
  <phoneticPr fontId="18" type="noConversion"/>
  <hyperlinks>
    <hyperlink ref="C32" location="'Table 1'!A1" display="Non-domestic building number by building type" xr:uid="{E83DD243-FF67-47CD-8838-E4FCE53C1A03}"/>
    <hyperlink ref="C34" location="'Table 2'!A1" display="Number and total floor area of non-domestic buildings  by floor area bands " xr:uid="{1AA5D5D1-1726-4A5B-988D-A62D579EBF35}"/>
    <hyperlink ref="C36" location="'Table 3.1 &amp; 3.2'!A1" display="Non-domestic building electricity consumption and intensity by building use, 2018" xr:uid="{3B54FF99-7121-44CE-99F3-B3D143435799}"/>
    <hyperlink ref="C40" location="'Table 4.1 &amp; 4.2'!A1" display="Non-domestic building electricity consumption and intensity by business size, 2018" xr:uid="{BF4F69A3-76D7-49EA-86FC-6AD55A0BBD44}"/>
    <hyperlink ref="C44" location="'Table 5.1 &amp; 5.2'!A1" display="Non-domestic building electricity consumption and intensity by building size, 2018" xr:uid="{6B1F2280-09F1-4454-BB56-4BBBD64256E7}"/>
    <hyperlink ref="C48" location="'Table 6.1'!A1" display="ND-NEED non-domestic building number and floor area by building use and building size, end of March 2020." xr:uid="{D551C540-CEA6-45F9-8433-754DB85A74E4}"/>
    <hyperlink ref="J27" r:id="rId1" xr:uid="{00F99559-07E5-4B70-B8CB-F8B37FCBA8DA}"/>
    <hyperlink ref="C38" location="'Table 3.3 &amp; 3.4'!A1" display="Non-domestic building gas consumption and intensity by building use, 2018" xr:uid="{5FBD1C31-B9A5-4C09-84B0-245B29F0CAEE}"/>
    <hyperlink ref="C42" location="'Table 4.3 &amp; 4.4'!A1" display="Non-domestic building gas consumption and intensity by business size, 2018" xr:uid="{75FE0A88-5D30-4EF6-8957-C9143F9D90AB}"/>
    <hyperlink ref="C46" location="'Table 5.3 &amp; 5.4'!A1" display="Non-domestic building gas consumption and intensity by building size, 2018" xr:uid="{5EC16902-232D-40CB-979A-7B4B82FBF3F0}"/>
    <hyperlink ref="C50" location="'Table 7.1 &amp; 7.2'!A1" display="ND-NEED non-domestic building electricity and gas consumption by business size and building size, 2018." xr:uid="{3FF649D8-D7F5-481D-B6A1-F6A1F275BFD3}"/>
    <hyperlink ref="C52" location="'Table 8.1 &amp; 8.2'!A1" display="ND-NEED on-domestic building electricity and gas consumption by building use and business size, 2018." xr:uid="{A51C2AA2-B69B-4628-8985-60BF62B6B0FE}"/>
    <hyperlink ref="C54" location="'Table 9.1 &amp; 9.2'!A1" display="ND-NEED on-domestic building electricity and gas consumption by building use and building size, 2018." xr:uid="{6D9424B2-9334-4FB9-A7B2-B774DF419C7B}"/>
    <hyperlink ref="J28" r:id="rId2" xr:uid="{33FFF03F-5708-4A76-B399-AD8CFDFE1F1C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E8DE-7E42-4C98-A3D7-8FA8C6DE961F}">
  <dimension ref="A1:J10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G15" sqref="G15"/>
    </sheetView>
  </sheetViews>
  <sheetFormatPr defaultRowHeight="14.6" x14ac:dyDescent="0.4"/>
  <cols>
    <col min="1" max="1" width="32.53515625" customWidth="1"/>
    <col min="2" max="2" width="25" customWidth="1"/>
    <col min="3" max="3" width="22" style="50" customWidth="1"/>
    <col min="4" max="4" width="23" style="50" customWidth="1"/>
    <col min="7" max="7" width="11.84375" customWidth="1"/>
  </cols>
  <sheetData>
    <row r="1" spans="1:10" ht="15.45" x14ac:dyDescent="0.4">
      <c r="A1" s="5" t="s">
        <v>108</v>
      </c>
    </row>
    <row r="2" spans="1:10" ht="15.45" x14ac:dyDescent="0.4">
      <c r="A2" s="39" t="s">
        <v>37</v>
      </c>
      <c r="E2" s="48"/>
      <c r="F2" s="48"/>
      <c r="G2" s="48"/>
      <c r="H2" s="48"/>
      <c r="I2" s="48"/>
      <c r="J2" s="48"/>
    </row>
    <row r="3" spans="1:10" x14ac:dyDescent="0.4">
      <c r="A3" s="17" t="s">
        <v>87</v>
      </c>
    </row>
    <row r="4" spans="1:10" ht="15.45" x14ac:dyDescent="0.4">
      <c r="A4" s="79" t="s">
        <v>85</v>
      </c>
      <c r="B4" s="7"/>
      <c r="C4" s="7"/>
      <c r="D4"/>
      <c r="I4" s="40"/>
    </row>
    <row r="5" spans="1:10" ht="15.45" x14ac:dyDescent="0.4">
      <c r="A5" s="79" t="s">
        <v>86</v>
      </c>
      <c r="B5" s="7"/>
      <c r="C5" s="7"/>
      <c r="D5"/>
      <c r="I5" s="40"/>
    </row>
    <row r="6" spans="1:10" ht="15.45" x14ac:dyDescent="0.4">
      <c r="A6" s="17" t="s">
        <v>70</v>
      </c>
      <c r="B6" s="39"/>
      <c r="C6" s="51"/>
    </row>
    <row r="7" spans="1:10" ht="15.45" x14ac:dyDescent="0.4">
      <c r="A7" s="40"/>
    </row>
    <row r="8" spans="1:10" ht="16.3" x14ac:dyDescent="0.4">
      <c r="B8" s="18" t="s">
        <v>71</v>
      </c>
      <c r="C8" s="52" t="s">
        <v>23</v>
      </c>
      <c r="D8" s="53" t="s">
        <v>38</v>
      </c>
    </row>
    <row r="9" spans="1:10" x14ac:dyDescent="0.4">
      <c r="A9" s="87" t="s">
        <v>26</v>
      </c>
      <c r="B9" s="47" t="s">
        <v>40</v>
      </c>
      <c r="C9" s="54">
        <v>11000</v>
      </c>
      <c r="D9" s="37" t="s">
        <v>41</v>
      </c>
      <c r="F9" s="42"/>
      <c r="G9" s="42"/>
    </row>
    <row r="10" spans="1:10" ht="15.9" x14ac:dyDescent="0.4">
      <c r="A10" s="87"/>
      <c r="B10" s="6" t="s">
        <v>42</v>
      </c>
      <c r="C10" s="54">
        <v>1000</v>
      </c>
      <c r="D10" s="37">
        <v>45000</v>
      </c>
      <c r="F10" s="42"/>
      <c r="G10" s="42"/>
    </row>
    <row r="11" spans="1:10" ht="15.9" x14ac:dyDescent="0.4">
      <c r="A11" s="87"/>
      <c r="B11" s="6" t="s">
        <v>43</v>
      </c>
      <c r="C11" s="54">
        <v>5000</v>
      </c>
      <c r="D11" s="37">
        <v>386000</v>
      </c>
      <c r="F11" s="42"/>
      <c r="G11" s="42"/>
    </row>
    <row r="12" spans="1:10" ht="15.9" x14ac:dyDescent="0.4">
      <c r="A12" s="87"/>
      <c r="B12" s="6" t="s">
        <v>44</v>
      </c>
      <c r="C12" s="54">
        <v>17000</v>
      </c>
      <c r="D12" s="37">
        <v>2801000</v>
      </c>
      <c r="F12" s="42"/>
      <c r="G12" s="42"/>
    </row>
    <row r="13" spans="1:10" ht="15.9" x14ac:dyDescent="0.4">
      <c r="A13" s="87"/>
      <c r="B13" s="6" t="s">
        <v>45</v>
      </c>
      <c r="C13" s="54">
        <v>11000</v>
      </c>
      <c r="D13" s="37">
        <v>3650000</v>
      </c>
      <c r="F13" s="42"/>
      <c r="G13" s="42"/>
    </row>
    <row r="14" spans="1:10" ht="15.9" x14ac:dyDescent="0.4">
      <c r="A14" s="87"/>
      <c r="B14" s="6" t="s">
        <v>46</v>
      </c>
      <c r="C14" s="54">
        <v>5000</v>
      </c>
      <c r="D14" s="37">
        <v>3118000</v>
      </c>
      <c r="F14" s="42"/>
      <c r="G14" s="42"/>
    </row>
    <row r="15" spans="1:10" ht="15.9" x14ac:dyDescent="0.4">
      <c r="A15" s="87"/>
      <c r="B15" s="6" t="s">
        <v>47</v>
      </c>
      <c r="C15" s="54">
        <v>2000</v>
      </c>
      <c r="D15" s="37">
        <v>3547000</v>
      </c>
      <c r="F15" s="42"/>
      <c r="G15" s="42"/>
    </row>
    <row r="16" spans="1:10" ht="15.9" x14ac:dyDescent="0.4">
      <c r="A16" s="87"/>
      <c r="B16" s="6" t="s">
        <v>48</v>
      </c>
      <c r="C16" s="37" t="s">
        <v>54</v>
      </c>
      <c r="D16" s="37">
        <v>1085000</v>
      </c>
      <c r="F16" s="42"/>
      <c r="G16" s="42"/>
    </row>
    <row r="17" spans="1:8" x14ac:dyDescent="0.4">
      <c r="A17" s="87"/>
      <c r="B17" s="41" t="s">
        <v>36</v>
      </c>
      <c r="C17" s="55">
        <v>51000</v>
      </c>
      <c r="D17" s="56">
        <v>14634000</v>
      </c>
      <c r="F17" s="42"/>
      <c r="G17" s="42"/>
    </row>
    <row r="18" spans="1:8" x14ac:dyDescent="0.4">
      <c r="A18" s="87" t="s">
        <v>27</v>
      </c>
      <c r="B18" s="47" t="s">
        <v>40</v>
      </c>
      <c r="C18" s="54">
        <v>26000</v>
      </c>
      <c r="D18" s="37" t="s">
        <v>41</v>
      </c>
      <c r="F18" s="42"/>
      <c r="G18" s="42"/>
    </row>
    <row r="19" spans="1:8" ht="15.9" x14ac:dyDescent="0.4">
      <c r="A19" s="87"/>
      <c r="B19" s="6" t="s">
        <v>42</v>
      </c>
      <c r="C19" s="37" t="s">
        <v>54</v>
      </c>
      <c r="D19" s="37">
        <v>8000</v>
      </c>
      <c r="F19" s="42"/>
      <c r="G19" s="42"/>
      <c r="H19" s="42"/>
    </row>
    <row r="20" spans="1:8" ht="15.9" x14ac:dyDescent="0.4">
      <c r="A20" s="87"/>
      <c r="B20" s="6" t="s">
        <v>43</v>
      </c>
      <c r="C20" s="54">
        <v>2000</v>
      </c>
      <c r="D20" s="37">
        <v>135000</v>
      </c>
      <c r="F20" s="42"/>
      <c r="G20" s="42"/>
    </row>
    <row r="21" spans="1:8" ht="15.9" x14ac:dyDescent="0.4">
      <c r="A21" s="87"/>
      <c r="B21" s="6" t="s">
        <v>44</v>
      </c>
      <c r="C21" s="54">
        <v>6000</v>
      </c>
      <c r="D21" s="37">
        <v>1061000</v>
      </c>
      <c r="F21" s="42"/>
      <c r="G21" s="42"/>
    </row>
    <row r="22" spans="1:8" ht="15.9" x14ac:dyDescent="0.4">
      <c r="A22" s="87"/>
      <c r="B22" s="6" t="s">
        <v>45</v>
      </c>
      <c r="C22" s="54">
        <v>4000</v>
      </c>
      <c r="D22" s="37">
        <v>1274000</v>
      </c>
      <c r="F22" s="42"/>
      <c r="G22" s="42"/>
    </row>
    <row r="23" spans="1:8" ht="15.9" x14ac:dyDescent="0.4">
      <c r="A23" s="87"/>
      <c r="B23" s="6" t="s">
        <v>46</v>
      </c>
      <c r="C23" s="54">
        <v>1000</v>
      </c>
      <c r="D23" s="37">
        <v>695000</v>
      </c>
      <c r="F23" s="42"/>
      <c r="G23" s="42"/>
    </row>
    <row r="24" spans="1:8" ht="15.9" x14ac:dyDescent="0.4">
      <c r="A24" s="87"/>
      <c r="B24" s="6" t="s">
        <v>47</v>
      </c>
      <c r="C24" s="37" t="s">
        <v>54</v>
      </c>
      <c r="D24" s="37">
        <v>433000</v>
      </c>
      <c r="F24" s="42"/>
      <c r="G24" s="42"/>
    </row>
    <row r="25" spans="1:8" ht="15.9" x14ac:dyDescent="0.4">
      <c r="A25" s="87"/>
      <c r="B25" s="6" t="s">
        <v>48</v>
      </c>
      <c r="C25" s="37" t="s">
        <v>54</v>
      </c>
      <c r="D25" s="37">
        <v>12000</v>
      </c>
      <c r="F25" s="42"/>
      <c r="G25" s="42"/>
    </row>
    <row r="26" spans="1:8" x14ac:dyDescent="0.4">
      <c r="A26" s="87"/>
      <c r="B26" s="41" t="s">
        <v>36</v>
      </c>
      <c r="C26" s="55">
        <v>39000</v>
      </c>
      <c r="D26" s="56">
        <v>3619000</v>
      </c>
      <c r="F26" s="42"/>
      <c r="G26" s="42"/>
    </row>
    <row r="27" spans="1:8" x14ac:dyDescent="0.4">
      <c r="A27" s="87" t="s">
        <v>28</v>
      </c>
      <c r="B27" s="47" t="s">
        <v>40</v>
      </c>
      <c r="C27" s="54">
        <v>4000</v>
      </c>
      <c r="D27" s="37" t="s">
        <v>41</v>
      </c>
      <c r="F27" s="42"/>
      <c r="G27" s="42"/>
    </row>
    <row r="28" spans="1:8" ht="15.9" x14ac:dyDescent="0.4">
      <c r="A28" s="87"/>
      <c r="B28" s="6" t="s">
        <v>42</v>
      </c>
      <c r="C28" s="54" t="s">
        <v>54</v>
      </c>
      <c r="D28" s="37" t="s">
        <v>54</v>
      </c>
      <c r="F28" s="42"/>
      <c r="G28" s="42"/>
    </row>
    <row r="29" spans="1:8" ht="15.9" x14ac:dyDescent="0.4">
      <c r="A29" s="87"/>
      <c r="B29" s="6" t="s">
        <v>43</v>
      </c>
      <c r="C29" s="54" t="s">
        <v>54</v>
      </c>
      <c r="D29" s="37">
        <v>1000</v>
      </c>
      <c r="F29" s="42"/>
      <c r="G29" s="42"/>
    </row>
    <row r="30" spans="1:8" ht="15.9" x14ac:dyDescent="0.4">
      <c r="A30" s="87"/>
      <c r="B30" s="6" t="s">
        <v>44</v>
      </c>
      <c r="C30" s="54" t="s">
        <v>54</v>
      </c>
      <c r="D30" s="37">
        <v>7000</v>
      </c>
      <c r="F30" s="42"/>
      <c r="G30" s="42"/>
    </row>
    <row r="31" spans="1:8" ht="15.9" x14ac:dyDescent="0.4">
      <c r="A31" s="87"/>
      <c r="B31" s="6" t="s">
        <v>45</v>
      </c>
      <c r="C31" s="54" t="s">
        <v>54</v>
      </c>
      <c r="D31" s="37">
        <v>17000</v>
      </c>
      <c r="F31" s="42"/>
      <c r="G31" s="42"/>
    </row>
    <row r="32" spans="1:8" ht="15.9" x14ac:dyDescent="0.4">
      <c r="A32" s="87"/>
      <c r="B32" s="6" t="s">
        <v>46</v>
      </c>
      <c r="C32" s="54" t="s">
        <v>54</v>
      </c>
      <c r="D32" s="37">
        <v>27000</v>
      </c>
      <c r="F32" s="42"/>
      <c r="G32" s="42"/>
    </row>
    <row r="33" spans="1:7" ht="15.9" x14ac:dyDescent="0.4">
      <c r="A33" s="87"/>
      <c r="B33" s="6" t="s">
        <v>47</v>
      </c>
      <c r="C33" s="54" t="s">
        <v>54</v>
      </c>
      <c r="D33" s="37">
        <v>74000</v>
      </c>
      <c r="F33" s="42"/>
      <c r="G33" s="42"/>
    </row>
    <row r="34" spans="1:7" ht="15.9" x14ac:dyDescent="0.4">
      <c r="A34" s="87"/>
      <c r="B34" s="6" t="s">
        <v>48</v>
      </c>
      <c r="C34" s="54" t="s">
        <v>54</v>
      </c>
      <c r="D34" s="37">
        <v>33000</v>
      </c>
      <c r="F34" s="42"/>
      <c r="G34" s="42"/>
    </row>
    <row r="35" spans="1:7" x14ac:dyDescent="0.4">
      <c r="A35" s="87"/>
      <c r="B35" s="41" t="s">
        <v>72</v>
      </c>
      <c r="C35" s="55">
        <v>4000</v>
      </c>
      <c r="D35" s="56">
        <v>160000</v>
      </c>
      <c r="F35" s="42"/>
      <c r="G35" s="42"/>
    </row>
    <row r="36" spans="1:7" x14ac:dyDescent="0.4">
      <c r="A36" s="87" t="s">
        <v>29</v>
      </c>
      <c r="B36" s="47" t="s">
        <v>40</v>
      </c>
      <c r="C36" s="54">
        <v>4000</v>
      </c>
      <c r="D36" s="37" t="s">
        <v>41</v>
      </c>
      <c r="F36" s="42"/>
      <c r="G36" s="42"/>
    </row>
    <row r="37" spans="1:7" ht="15.9" x14ac:dyDescent="0.4">
      <c r="A37" s="87"/>
      <c r="B37" s="6" t="s">
        <v>42</v>
      </c>
      <c r="C37" s="54">
        <v>27000</v>
      </c>
      <c r="D37" s="37">
        <v>939000</v>
      </c>
      <c r="F37" s="42"/>
      <c r="G37" s="42"/>
    </row>
    <row r="38" spans="1:7" ht="15.9" x14ac:dyDescent="0.4">
      <c r="A38" s="87"/>
      <c r="B38" s="6" t="s">
        <v>43</v>
      </c>
      <c r="C38" s="54">
        <v>44000</v>
      </c>
      <c r="D38" s="37">
        <v>3302000</v>
      </c>
      <c r="F38" s="42"/>
      <c r="G38" s="42"/>
    </row>
    <row r="39" spans="1:7" ht="15.9" x14ac:dyDescent="0.4">
      <c r="A39" s="87"/>
      <c r="B39" s="6" t="s">
        <v>44</v>
      </c>
      <c r="C39" s="54">
        <v>70000</v>
      </c>
      <c r="D39" s="37">
        <v>11305000</v>
      </c>
      <c r="F39" s="42"/>
      <c r="G39" s="42"/>
    </row>
    <row r="40" spans="1:7" ht="15.9" x14ac:dyDescent="0.4">
      <c r="A40" s="87"/>
      <c r="B40" s="6" t="s">
        <v>45</v>
      </c>
      <c r="C40" s="54">
        <v>37000</v>
      </c>
      <c r="D40" s="37">
        <v>12812000</v>
      </c>
      <c r="F40" s="42"/>
      <c r="G40" s="42"/>
    </row>
    <row r="41" spans="1:7" ht="15.9" x14ac:dyDescent="0.4">
      <c r="A41" s="87"/>
      <c r="B41" s="6" t="s">
        <v>46</v>
      </c>
      <c r="C41" s="54">
        <v>21000</v>
      </c>
      <c r="D41" s="37">
        <v>14320000</v>
      </c>
      <c r="F41" s="42"/>
      <c r="G41" s="42"/>
    </row>
    <row r="42" spans="1:7" ht="15.9" x14ac:dyDescent="0.4">
      <c r="A42" s="87"/>
      <c r="B42" s="6" t="s">
        <v>47</v>
      </c>
      <c r="C42" s="54">
        <v>19000</v>
      </c>
      <c r="D42" s="37">
        <v>39237000</v>
      </c>
      <c r="F42" s="42"/>
      <c r="G42" s="42"/>
    </row>
    <row r="43" spans="1:7" ht="15.9" x14ac:dyDescent="0.4">
      <c r="A43" s="87"/>
      <c r="B43" s="6" t="s">
        <v>48</v>
      </c>
      <c r="C43" s="54">
        <v>5000</v>
      </c>
      <c r="D43" s="37">
        <v>66551000</v>
      </c>
      <c r="F43" s="42"/>
      <c r="G43" s="42"/>
    </row>
    <row r="44" spans="1:7" x14ac:dyDescent="0.4">
      <c r="A44" s="87"/>
      <c r="B44" s="41" t="s">
        <v>72</v>
      </c>
      <c r="C44" s="55">
        <v>227000</v>
      </c>
      <c r="D44" s="56">
        <v>148466000</v>
      </c>
      <c r="F44" s="42"/>
      <c r="G44" s="42"/>
    </row>
    <row r="45" spans="1:7" x14ac:dyDescent="0.4">
      <c r="A45" s="87" t="s">
        <v>30</v>
      </c>
      <c r="B45" s="47" t="s">
        <v>40</v>
      </c>
      <c r="C45" s="54">
        <v>10000</v>
      </c>
      <c r="D45" s="37" t="s">
        <v>41</v>
      </c>
      <c r="F45" s="42"/>
      <c r="G45" s="42"/>
    </row>
    <row r="46" spans="1:7" ht="15" customHeight="1" x14ac:dyDescent="0.4">
      <c r="A46" s="87"/>
      <c r="B46" s="6" t="s">
        <v>42</v>
      </c>
      <c r="C46" s="54">
        <v>2000</v>
      </c>
      <c r="D46" s="37">
        <v>72000</v>
      </c>
      <c r="F46" s="42"/>
      <c r="G46" s="42"/>
    </row>
    <row r="47" spans="1:7" ht="15" customHeight="1" x14ac:dyDescent="0.4">
      <c r="A47" s="87"/>
      <c r="B47" s="6" t="s">
        <v>43</v>
      </c>
      <c r="C47" s="54">
        <v>5000</v>
      </c>
      <c r="D47" s="37">
        <v>356000</v>
      </c>
      <c r="F47" s="42"/>
      <c r="G47" s="42"/>
    </row>
    <row r="48" spans="1:7" ht="15" customHeight="1" x14ac:dyDescent="0.4">
      <c r="A48" s="87"/>
      <c r="B48" s="6" t="s">
        <v>44</v>
      </c>
      <c r="C48" s="54">
        <v>7000</v>
      </c>
      <c r="D48" s="37">
        <v>1019000</v>
      </c>
      <c r="F48" s="42"/>
      <c r="G48" s="42"/>
    </row>
    <row r="49" spans="1:7" ht="15.9" x14ac:dyDescent="0.4">
      <c r="A49" s="87"/>
      <c r="B49" s="6" t="s">
        <v>45</v>
      </c>
      <c r="C49" s="54">
        <v>2000</v>
      </c>
      <c r="D49" s="37">
        <v>542000</v>
      </c>
      <c r="F49" s="42"/>
      <c r="G49" s="42"/>
    </row>
    <row r="50" spans="1:7" ht="15.9" x14ac:dyDescent="0.4">
      <c r="A50" s="87"/>
      <c r="B50" s="6" t="s">
        <v>46</v>
      </c>
      <c r="C50" s="54" t="s">
        <v>73</v>
      </c>
      <c r="D50" s="37">
        <v>256000</v>
      </c>
      <c r="F50" s="42"/>
      <c r="G50" s="42"/>
    </row>
    <row r="51" spans="1:7" ht="15.9" x14ac:dyDescent="0.4">
      <c r="A51" s="87"/>
      <c r="B51" s="6" t="s">
        <v>47</v>
      </c>
      <c r="C51" s="54" t="s">
        <v>73</v>
      </c>
      <c r="D51" s="37">
        <v>104000</v>
      </c>
      <c r="F51" s="42"/>
      <c r="G51" s="42"/>
    </row>
    <row r="52" spans="1:7" ht="15.9" x14ac:dyDescent="0.4">
      <c r="A52" s="87"/>
      <c r="B52" s="6" t="s">
        <v>48</v>
      </c>
      <c r="C52" s="54" t="s">
        <v>73</v>
      </c>
      <c r="D52" s="37" t="s">
        <v>54</v>
      </c>
      <c r="F52" s="42"/>
      <c r="G52" s="42"/>
    </row>
    <row r="53" spans="1:7" x14ac:dyDescent="0.4">
      <c r="A53" s="87"/>
      <c r="B53" s="41" t="s">
        <v>72</v>
      </c>
      <c r="C53" s="55">
        <v>26000</v>
      </c>
      <c r="D53" s="56">
        <v>2348000</v>
      </c>
      <c r="F53" s="42"/>
      <c r="G53" s="42"/>
    </row>
    <row r="54" spans="1:7" x14ac:dyDescent="0.4">
      <c r="A54" s="87" t="s">
        <v>31</v>
      </c>
      <c r="B54" s="47" t="s">
        <v>40</v>
      </c>
      <c r="C54" s="54">
        <v>106000</v>
      </c>
      <c r="D54" s="37" t="s">
        <v>41</v>
      </c>
      <c r="F54" s="42"/>
      <c r="G54" s="42"/>
    </row>
    <row r="55" spans="1:7" ht="15" customHeight="1" x14ac:dyDescent="0.4">
      <c r="A55" s="87"/>
      <c r="B55" s="6" t="s">
        <v>42</v>
      </c>
      <c r="C55" s="54">
        <v>6000</v>
      </c>
      <c r="D55" s="37">
        <v>202000</v>
      </c>
      <c r="F55" s="42"/>
      <c r="G55" s="42"/>
    </row>
    <row r="56" spans="1:7" ht="15.9" x14ac:dyDescent="0.4">
      <c r="A56" s="87"/>
      <c r="B56" s="6" t="s">
        <v>43</v>
      </c>
      <c r="C56" s="54">
        <v>12000</v>
      </c>
      <c r="D56" s="37">
        <v>892000</v>
      </c>
      <c r="F56" s="42"/>
      <c r="G56" s="42"/>
    </row>
    <row r="57" spans="1:7" ht="15.9" x14ac:dyDescent="0.4">
      <c r="A57" s="87"/>
      <c r="B57" s="6" t="s">
        <v>44</v>
      </c>
      <c r="C57" s="54">
        <v>21000</v>
      </c>
      <c r="D57" s="37">
        <v>3361000</v>
      </c>
      <c r="F57" s="42"/>
      <c r="G57" s="42"/>
    </row>
    <row r="58" spans="1:7" ht="15.9" x14ac:dyDescent="0.4">
      <c r="A58" s="87"/>
      <c r="B58" s="6" t="s">
        <v>45</v>
      </c>
      <c r="C58" s="54">
        <v>12000</v>
      </c>
      <c r="D58" s="37">
        <v>4165000</v>
      </c>
      <c r="F58" s="42"/>
      <c r="G58" s="42"/>
    </row>
    <row r="59" spans="1:7" ht="15.9" x14ac:dyDescent="0.4">
      <c r="A59" s="87"/>
      <c r="B59" s="6" t="s">
        <v>46</v>
      </c>
      <c r="C59" s="54">
        <v>4000</v>
      </c>
      <c r="D59" s="37">
        <v>2872000</v>
      </c>
      <c r="F59" s="42"/>
      <c r="G59" s="42"/>
    </row>
    <row r="60" spans="1:7" ht="15.9" x14ac:dyDescent="0.4">
      <c r="A60" s="87"/>
      <c r="B60" s="6" t="s">
        <v>47</v>
      </c>
      <c r="C60" s="54" t="s">
        <v>54</v>
      </c>
      <c r="D60" s="37">
        <v>1080000</v>
      </c>
      <c r="F60" s="42"/>
      <c r="G60" s="42"/>
    </row>
    <row r="61" spans="1:7" ht="15.9" x14ac:dyDescent="0.4">
      <c r="A61" s="87"/>
      <c r="B61" s="6" t="s">
        <v>48</v>
      </c>
      <c r="C61" s="54" t="s">
        <v>54</v>
      </c>
      <c r="D61" s="37">
        <v>20000</v>
      </c>
      <c r="F61" s="42"/>
      <c r="G61" s="42"/>
    </row>
    <row r="62" spans="1:7" x14ac:dyDescent="0.4">
      <c r="A62" s="87"/>
      <c r="B62" s="41" t="s">
        <v>72</v>
      </c>
      <c r="C62" s="55">
        <v>162000</v>
      </c>
      <c r="D62" s="56">
        <v>12591000</v>
      </c>
      <c r="F62" s="42"/>
      <c r="G62" s="42"/>
    </row>
    <row r="63" spans="1:7" x14ac:dyDescent="0.4">
      <c r="A63" s="87" t="s">
        <v>32</v>
      </c>
      <c r="B63" s="47" t="s">
        <v>40</v>
      </c>
      <c r="C63" s="54">
        <v>40000</v>
      </c>
      <c r="D63" s="37" t="s">
        <v>41</v>
      </c>
      <c r="F63" s="42"/>
      <c r="G63" s="42"/>
    </row>
    <row r="64" spans="1:7" ht="15" customHeight="1" x14ac:dyDescent="0.4">
      <c r="A64" s="87"/>
      <c r="B64" s="6" t="s">
        <v>42</v>
      </c>
      <c r="C64" s="54">
        <v>104000</v>
      </c>
      <c r="D64" s="37">
        <v>3085000</v>
      </c>
      <c r="F64" s="42"/>
      <c r="G64" s="42"/>
    </row>
    <row r="65" spans="1:7" ht="15.9" x14ac:dyDescent="0.4">
      <c r="A65" s="87"/>
      <c r="B65" s="6" t="s">
        <v>43</v>
      </c>
      <c r="C65" s="54">
        <v>67000</v>
      </c>
      <c r="D65" s="37">
        <v>4846000</v>
      </c>
      <c r="F65" s="42"/>
      <c r="G65" s="42"/>
    </row>
    <row r="66" spans="1:7" ht="15.9" x14ac:dyDescent="0.4">
      <c r="A66" s="87"/>
      <c r="B66" s="6" t="s">
        <v>44</v>
      </c>
      <c r="C66" s="54">
        <v>69000</v>
      </c>
      <c r="D66" s="37">
        <v>10827000</v>
      </c>
      <c r="F66" s="42"/>
      <c r="G66" s="42"/>
    </row>
    <row r="67" spans="1:7" ht="15.9" x14ac:dyDescent="0.4">
      <c r="A67" s="87"/>
      <c r="B67" s="6" t="s">
        <v>45</v>
      </c>
      <c r="C67" s="54">
        <v>29000</v>
      </c>
      <c r="D67" s="37">
        <v>10104000</v>
      </c>
      <c r="F67" s="42"/>
      <c r="G67" s="42"/>
    </row>
    <row r="68" spans="1:7" ht="15.9" x14ac:dyDescent="0.4">
      <c r="A68" s="87"/>
      <c r="B68" s="6" t="s">
        <v>46</v>
      </c>
      <c r="C68" s="54">
        <v>15000</v>
      </c>
      <c r="D68" s="37">
        <v>10067000</v>
      </c>
      <c r="F68" s="42"/>
      <c r="G68" s="42"/>
    </row>
    <row r="69" spans="1:7" ht="15.9" x14ac:dyDescent="0.4">
      <c r="A69" s="87"/>
      <c r="B69" s="6" t="s">
        <v>47</v>
      </c>
      <c r="C69" s="54">
        <v>10000</v>
      </c>
      <c r="D69" s="37">
        <v>18771000</v>
      </c>
      <c r="F69" s="42"/>
      <c r="G69" s="42"/>
    </row>
    <row r="70" spans="1:7" ht="15.9" x14ac:dyDescent="0.4">
      <c r="A70" s="87"/>
      <c r="B70" s="6" t="s">
        <v>48</v>
      </c>
      <c r="C70" s="54">
        <v>2000</v>
      </c>
      <c r="D70" s="37">
        <v>18457000</v>
      </c>
      <c r="F70" s="42"/>
      <c r="G70" s="42"/>
    </row>
    <row r="71" spans="1:7" x14ac:dyDescent="0.4">
      <c r="A71" s="87"/>
      <c r="B71" s="41" t="s">
        <v>72</v>
      </c>
      <c r="C71" s="55">
        <v>335000</v>
      </c>
      <c r="D71" s="56">
        <v>76158000</v>
      </c>
      <c r="F71" s="42"/>
      <c r="G71" s="42"/>
    </row>
    <row r="72" spans="1:7" x14ac:dyDescent="0.4">
      <c r="A72" s="87" t="s">
        <v>33</v>
      </c>
      <c r="B72" s="47" t="s">
        <v>40</v>
      </c>
      <c r="C72" s="54">
        <v>12000</v>
      </c>
      <c r="D72" s="37" t="s">
        <v>41</v>
      </c>
      <c r="F72" s="42"/>
      <c r="G72" s="42"/>
    </row>
    <row r="73" spans="1:7" ht="15.9" x14ac:dyDescent="0.4">
      <c r="A73" s="87"/>
      <c r="B73" s="6" t="s">
        <v>42</v>
      </c>
      <c r="C73" s="54">
        <v>123000</v>
      </c>
      <c r="D73" s="37">
        <v>4297000</v>
      </c>
      <c r="F73" s="42"/>
      <c r="G73" s="42"/>
    </row>
    <row r="74" spans="1:7" ht="15.9" x14ac:dyDescent="0.4">
      <c r="A74" s="87"/>
      <c r="B74" s="6" t="s">
        <v>43</v>
      </c>
      <c r="C74" s="54">
        <v>167000</v>
      </c>
      <c r="D74" s="37">
        <v>11941000</v>
      </c>
      <c r="F74" s="42"/>
      <c r="G74" s="42"/>
    </row>
    <row r="75" spans="1:7" ht="15.9" x14ac:dyDescent="0.4">
      <c r="A75" s="87"/>
      <c r="B75" s="6" t="s">
        <v>44</v>
      </c>
      <c r="C75" s="54">
        <v>115000</v>
      </c>
      <c r="D75" s="37">
        <v>17247000</v>
      </c>
      <c r="F75" s="42"/>
      <c r="G75" s="42"/>
    </row>
    <row r="76" spans="1:7" ht="15.9" x14ac:dyDescent="0.4">
      <c r="A76" s="87"/>
      <c r="B76" s="6" t="s">
        <v>45</v>
      </c>
      <c r="C76" s="54">
        <v>32000</v>
      </c>
      <c r="D76" s="37">
        <v>11018000</v>
      </c>
      <c r="F76" s="42"/>
      <c r="G76" s="42"/>
    </row>
    <row r="77" spans="1:7" ht="15.9" x14ac:dyDescent="0.4">
      <c r="A77" s="87"/>
      <c r="B77" s="6" t="s">
        <v>46</v>
      </c>
      <c r="C77" s="54">
        <v>15000</v>
      </c>
      <c r="D77" s="37">
        <v>10467000</v>
      </c>
      <c r="F77" s="42"/>
      <c r="G77" s="42"/>
    </row>
    <row r="78" spans="1:7" ht="15.9" x14ac:dyDescent="0.4">
      <c r="A78" s="87"/>
      <c r="B78" s="6" t="s">
        <v>47</v>
      </c>
      <c r="C78" s="54">
        <v>11000</v>
      </c>
      <c r="D78" s="37">
        <v>23476000</v>
      </c>
      <c r="F78" s="42"/>
      <c r="G78" s="42"/>
    </row>
    <row r="79" spans="1:7" ht="15.9" x14ac:dyDescent="0.4">
      <c r="A79" s="87"/>
      <c r="B79" s="6" t="s">
        <v>48</v>
      </c>
      <c r="C79" s="54">
        <v>2000</v>
      </c>
      <c r="D79" s="37">
        <v>18658000</v>
      </c>
      <c r="F79" s="42"/>
      <c r="G79" s="42"/>
    </row>
    <row r="80" spans="1:7" x14ac:dyDescent="0.4">
      <c r="A80" s="87"/>
      <c r="B80" s="41" t="s">
        <v>72</v>
      </c>
      <c r="C80" s="55">
        <v>476000</v>
      </c>
      <c r="D80" s="56">
        <v>97104000</v>
      </c>
      <c r="F80" s="42"/>
      <c r="G80" s="42"/>
    </row>
    <row r="81" spans="1:7" x14ac:dyDescent="0.4">
      <c r="A81" s="87" t="s">
        <v>34</v>
      </c>
      <c r="B81" s="47" t="s">
        <v>40</v>
      </c>
      <c r="C81" s="54">
        <v>11000</v>
      </c>
      <c r="D81" s="37" t="s">
        <v>41</v>
      </c>
      <c r="F81" s="42"/>
      <c r="G81" s="42"/>
    </row>
    <row r="82" spans="1:7" ht="15.9" x14ac:dyDescent="0.4">
      <c r="A82" s="87"/>
      <c r="B82" s="6" t="s">
        <v>42</v>
      </c>
      <c r="C82" s="54">
        <v>22000</v>
      </c>
      <c r="D82" s="37">
        <v>697000</v>
      </c>
      <c r="F82" s="42"/>
      <c r="G82" s="42"/>
    </row>
    <row r="83" spans="1:7" ht="15.9" x14ac:dyDescent="0.4">
      <c r="A83" s="87"/>
      <c r="B83" s="6" t="s">
        <v>43</v>
      </c>
      <c r="C83" s="54">
        <v>26000</v>
      </c>
      <c r="D83" s="37">
        <v>1949000</v>
      </c>
      <c r="F83" s="42"/>
      <c r="G83" s="42"/>
    </row>
    <row r="84" spans="1:7" ht="15.9" x14ac:dyDescent="0.4">
      <c r="A84" s="87"/>
      <c r="B84" s="6" t="s">
        <v>44</v>
      </c>
      <c r="C84" s="54">
        <v>48000</v>
      </c>
      <c r="D84" s="37">
        <v>7981000</v>
      </c>
      <c r="F84" s="42"/>
      <c r="G84" s="42"/>
    </row>
    <row r="85" spans="1:7" ht="15.9" x14ac:dyDescent="0.4">
      <c r="A85" s="87"/>
      <c r="B85" s="6" t="s">
        <v>45</v>
      </c>
      <c r="C85" s="54">
        <v>35000</v>
      </c>
      <c r="D85" s="37">
        <v>12635000</v>
      </c>
      <c r="F85" s="42"/>
      <c r="G85" s="42"/>
    </row>
    <row r="86" spans="1:7" ht="15.9" x14ac:dyDescent="0.4">
      <c r="A86" s="87"/>
      <c r="B86" s="6" t="s">
        <v>46</v>
      </c>
      <c r="C86" s="54">
        <v>27000</v>
      </c>
      <c r="D86" s="37">
        <v>18918000</v>
      </c>
      <c r="F86" s="42"/>
      <c r="G86" s="42"/>
    </row>
    <row r="87" spans="1:7" ht="15.9" x14ac:dyDescent="0.4">
      <c r="A87" s="87"/>
      <c r="B87" s="6" t="s">
        <v>47</v>
      </c>
      <c r="C87" s="54">
        <v>29000</v>
      </c>
      <c r="D87" s="37">
        <v>61158000</v>
      </c>
      <c r="F87" s="42"/>
      <c r="G87" s="42"/>
    </row>
    <row r="88" spans="1:7" ht="15.9" x14ac:dyDescent="0.4">
      <c r="A88" s="87"/>
      <c r="B88" s="6" t="s">
        <v>48</v>
      </c>
      <c r="C88" s="54">
        <v>6000</v>
      </c>
      <c r="D88" s="37">
        <v>89372000</v>
      </c>
      <c r="F88" s="42"/>
      <c r="G88" s="42"/>
    </row>
    <row r="89" spans="1:7" x14ac:dyDescent="0.4">
      <c r="A89" s="87"/>
      <c r="B89" s="41" t="s">
        <v>72</v>
      </c>
      <c r="C89" s="55">
        <v>204000</v>
      </c>
      <c r="D89" s="56">
        <v>192710000</v>
      </c>
      <c r="F89" s="42"/>
      <c r="G89" s="42"/>
    </row>
    <row r="90" spans="1:7" x14ac:dyDescent="0.4">
      <c r="A90" s="87" t="s">
        <v>35</v>
      </c>
      <c r="B90" s="47" t="s">
        <v>40</v>
      </c>
      <c r="C90" s="54">
        <v>65000</v>
      </c>
      <c r="D90" s="37" t="s">
        <v>41</v>
      </c>
      <c r="F90" s="42"/>
      <c r="G90" s="42"/>
    </row>
    <row r="91" spans="1:7" ht="15.9" x14ac:dyDescent="0.4">
      <c r="A91" s="87"/>
      <c r="B91" s="6" t="s">
        <v>42</v>
      </c>
      <c r="C91" s="54">
        <v>11000</v>
      </c>
      <c r="D91" s="37">
        <v>322000</v>
      </c>
      <c r="F91" s="42"/>
      <c r="G91" s="42"/>
    </row>
    <row r="92" spans="1:7" ht="15.9" x14ac:dyDescent="0.4">
      <c r="A92" s="87"/>
      <c r="B92" s="6" t="s">
        <v>43</v>
      </c>
      <c r="C92" s="54">
        <v>9000</v>
      </c>
      <c r="D92" s="37">
        <v>681000</v>
      </c>
      <c r="F92" s="42"/>
      <c r="G92" s="42"/>
    </row>
    <row r="93" spans="1:7" ht="15.9" x14ac:dyDescent="0.4">
      <c r="A93" s="87"/>
      <c r="B93" s="6" t="s">
        <v>44</v>
      </c>
      <c r="C93" s="54">
        <v>19000</v>
      </c>
      <c r="D93" s="37">
        <v>3104000</v>
      </c>
      <c r="F93" s="42"/>
      <c r="G93" s="42"/>
    </row>
    <row r="94" spans="1:7" ht="15.9" x14ac:dyDescent="0.4">
      <c r="A94" s="87"/>
      <c r="B94" s="6" t="s">
        <v>45</v>
      </c>
      <c r="C94" s="54">
        <v>13000</v>
      </c>
      <c r="D94" s="37">
        <v>4392000</v>
      </c>
      <c r="F94" s="42"/>
      <c r="G94" s="42"/>
    </row>
    <row r="95" spans="1:7" ht="15.9" x14ac:dyDescent="0.4">
      <c r="A95" s="87"/>
      <c r="B95" s="6" t="s">
        <v>46</v>
      </c>
      <c r="C95" s="54">
        <v>7000</v>
      </c>
      <c r="D95" s="37">
        <v>5113000</v>
      </c>
      <c r="F95" s="42"/>
      <c r="G95" s="42"/>
    </row>
    <row r="96" spans="1:7" ht="15.9" x14ac:dyDescent="0.4">
      <c r="A96" s="87"/>
      <c r="B96" s="6" t="s">
        <v>47</v>
      </c>
      <c r="C96" s="54">
        <v>7000</v>
      </c>
      <c r="D96" s="37">
        <v>14583000</v>
      </c>
      <c r="F96" s="42"/>
      <c r="G96" s="42"/>
    </row>
    <row r="97" spans="1:7" ht="15.9" x14ac:dyDescent="0.4">
      <c r="A97" s="87"/>
      <c r="B97" s="6" t="s">
        <v>48</v>
      </c>
      <c r="C97" s="54">
        <v>1000</v>
      </c>
      <c r="D97" s="37">
        <v>16242000</v>
      </c>
      <c r="F97" s="42"/>
      <c r="G97" s="42"/>
    </row>
    <row r="98" spans="1:7" x14ac:dyDescent="0.4">
      <c r="A98" s="87"/>
      <c r="B98" s="41" t="s">
        <v>72</v>
      </c>
      <c r="C98" s="55">
        <v>132000</v>
      </c>
      <c r="D98" s="56">
        <v>44438000</v>
      </c>
      <c r="F98" s="42"/>
      <c r="G98" s="42"/>
    </row>
    <row r="99" spans="1:7" x14ac:dyDescent="0.4">
      <c r="A99" s="80" t="s">
        <v>36</v>
      </c>
      <c r="B99" s="18" t="s">
        <v>36</v>
      </c>
      <c r="C99" s="56">
        <f>SUM(C17,C26,C35,C44,C53,C62,C71,C80,C89,C98)</f>
        <v>1656000</v>
      </c>
      <c r="D99" s="56">
        <f>SUM(D17,D26,D35,D44,D53,D62,D71,D80,D89,D98)</f>
        <v>592228000</v>
      </c>
    </row>
    <row r="101" spans="1:7" x14ac:dyDescent="0.4">
      <c r="C101" s="57"/>
    </row>
  </sheetData>
  <mergeCells count="10">
    <mergeCell ref="A63:A71"/>
    <mergeCell ref="A90:A98"/>
    <mergeCell ref="A72:A80"/>
    <mergeCell ref="A81:A89"/>
    <mergeCell ref="A9:A17"/>
    <mergeCell ref="A18:A26"/>
    <mergeCell ref="A27:A35"/>
    <mergeCell ref="A36:A44"/>
    <mergeCell ref="A45:A53"/>
    <mergeCell ref="A54:A6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9928-F66D-4895-9C46-747B9F3AC846}">
  <dimension ref="A1:D123"/>
  <sheetViews>
    <sheetView workbookViewId="0">
      <pane xSplit="1" ySplit="6" topLeftCell="B121" activePane="bottomRight" state="frozen"/>
      <selection pane="topRight" activeCell="B1" sqref="B1"/>
      <selection pane="bottomLeft" activeCell="A7" sqref="A7"/>
      <selection pane="bottomRight" sqref="A1:A4"/>
    </sheetView>
  </sheetViews>
  <sheetFormatPr defaultColWidth="8.69140625" defaultRowHeight="14.15" x14ac:dyDescent="0.35"/>
  <cols>
    <col min="1" max="1" width="31.53515625" style="6" customWidth="1"/>
    <col min="2" max="2" width="22" style="6" customWidth="1"/>
    <col min="3" max="3" width="56.4609375" style="32" bestFit="1" customWidth="1"/>
    <col min="4" max="4" width="48.53515625" style="6" bestFit="1" customWidth="1"/>
    <col min="5" max="16384" width="8.69140625" style="6"/>
  </cols>
  <sheetData>
    <row r="1" spans="1:4" ht="15.45" x14ac:dyDescent="0.4">
      <c r="A1" s="5" t="s">
        <v>109</v>
      </c>
    </row>
    <row r="2" spans="1:4" ht="15.45" x14ac:dyDescent="0.4">
      <c r="A2" s="5" t="s">
        <v>49</v>
      </c>
    </row>
    <row r="3" spans="1:4" x14ac:dyDescent="0.35">
      <c r="A3" s="17" t="s">
        <v>83</v>
      </c>
    </row>
    <row r="4" spans="1:4" x14ac:dyDescent="0.35">
      <c r="A4" s="17" t="s">
        <v>70</v>
      </c>
    </row>
    <row r="5" spans="1:4" x14ac:dyDescent="0.35">
      <c r="A5" s="17"/>
    </row>
    <row r="6" spans="1:4" x14ac:dyDescent="0.35">
      <c r="C6" s="72" t="s">
        <v>74</v>
      </c>
      <c r="D6" s="53" t="s">
        <v>69</v>
      </c>
    </row>
    <row r="7" spans="1:4" x14ac:dyDescent="0.35">
      <c r="A7" s="88" t="s">
        <v>40</v>
      </c>
      <c r="B7" s="47" t="s">
        <v>40</v>
      </c>
      <c r="C7" s="32">
        <v>20.421239108999998</v>
      </c>
      <c r="D7" s="32">
        <v>28.445715745000001</v>
      </c>
    </row>
    <row r="8" spans="1:4" ht="15.45" x14ac:dyDescent="0.35">
      <c r="A8" s="88"/>
      <c r="B8" s="6" t="s">
        <v>42</v>
      </c>
      <c r="C8" s="32">
        <v>2.0778844030000001</v>
      </c>
      <c r="D8" s="32">
        <v>1.301280411</v>
      </c>
    </row>
    <row r="9" spans="1:4" ht="15.45" x14ac:dyDescent="0.35">
      <c r="A9" s="88"/>
      <c r="B9" s="6" t="s">
        <v>43</v>
      </c>
      <c r="C9" s="32">
        <v>2.3503873770000001</v>
      </c>
      <c r="D9" s="32">
        <v>1.810413305</v>
      </c>
    </row>
    <row r="10" spans="1:4" ht="15.45" x14ac:dyDescent="0.35">
      <c r="A10" s="88"/>
      <c r="B10" s="6" t="s">
        <v>44</v>
      </c>
      <c r="C10" s="32">
        <v>3.5051120199999999</v>
      </c>
      <c r="D10" s="32">
        <v>2.3300447229999999</v>
      </c>
    </row>
    <row r="11" spans="1:4" ht="15.45" x14ac:dyDescent="0.35">
      <c r="A11" s="88"/>
      <c r="B11" s="6" t="s">
        <v>45</v>
      </c>
      <c r="C11" s="32">
        <v>2.898362804</v>
      </c>
      <c r="D11" s="32">
        <v>1.544020019</v>
      </c>
    </row>
    <row r="12" spans="1:4" ht="15.45" x14ac:dyDescent="0.35">
      <c r="A12" s="88"/>
      <c r="B12" s="6" t="s">
        <v>46</v>
      </c>
      <c r="C12" s="32">
        <v>2.6101262119999999</v>
      </c>
      <c r="D12" s="32">
        <v>1.3239069130000001</v>
      </c>
    </row>
    <row r="13" spans="1:4" ht="15.45" x14ac:dyDescent="0.35">
      <c r="A13" s="88"/>
      <c r="B13" s="6" t="s">
        <v>47</v>
      </c>
      <c r="C13" s="32">
        <v>6.4017869279999999</v>
      </c>
      <c r="D13" s="32">
        <v>3.2722004120000001</v>
      </c>
    </row>
    <row r="14" spans="1:4" ht="15.45" x14ac:dyDescent="0.35">
      <c r="A14" s="88"/>
      <c r="B14" s="6" t="s">
        <v>48</v>
      </c>
      <c r="C14" s="32">
        <v>12.031110688</v>
      </c>
      <c r="D14" s="32">
        <v>12.132856919</v>
      </c>
    </row>
    <row r="15" spans="1:4" x14ac:dyDescent="0.35">
      <c r="A15" s="88"/>
      <c r="B15" s="18" t="s">
        <v>36</v>
      </c>
      <c r="C15" s="36">
        <v>52.296009540999997</v>
      </c>
      <c r="D15" s="36">
        <v>52.160438446999997</v>
      </c>
    </row>
    <row r="16" spans="1:4" x14ac:dyDescent="0.35">
      <c r="A16" s="88" t="s">
        <v>59</v>
      </c>
      <c r="B16" s="47" t="s">
        <v>40</v>
      </c>
      <c r="C16" s="32">
        <v>4.4198424510000001</v>
      </c>
      <c r="D16" s="32">
        <v>7.8032554889999997</v>
      </c>
    </row>
    <row r="17" spans="1:4" ht="15.45" x14ac:dyDescent="0.35">
      <c r="A17" s="88"/>
      <c r="B17" s="6" t="s">
        <v>42</v>
      </c>
      <c r="C17" s="32">
        <v>1.274689712</v>
      </c>
      <c r="D17" s="32">
        <v>1.0871231240000001</v>
      </c>
    </row>
    <row r="18" spans="1:4" ht="15.45" x14ac:dyDescent="0.35">
      <c r="A18" s="88"/>
      <c r="B18" s="6" t="s">
        <v>43</v>
      </c>
      <c r="C18" s="32">
        <v>1.8464359319999999</v>
      </c>
      <c r="D18" s="32">
        <v>1.9387830589999999</v>
      </c>
    </row>
    <row r="19" spans="1:4" ht="15.45" x14ac:dyDescent="0.35">
      <c r="A19" s="88"/>
      <c r="B19" s="6" t="s">
        <v>44</v>
      </c>
      <c r="C19" s="32">
        <v>2.7724033590000001</v>
      </c>
      <c r="D19" s="32">
        <v>1.985795566</v>
      </c>
    </row>
    <row r="20" spans="1:4" ht="15.45" x14ac:dyDescent="0.35">
      <c r="A20" s="88"/>
      <c r="B20" s="6" t="s">
        <v>45</v>
      </c>
      <c r="C20" s="32">
        <v>1.4079615679999999</v>
      </c>
      <c r="D20" s="32">
        <v>1.5331007290000001</v>
      </c>
    </row>
    <row r="21" spans="1:4" ht="15.45" x14ac:dyDescent="0.35">
      <c r="A21" s="88"/>
      <c r="B21" s="6" t="s">
        <v>46</v>
      </c>
      <c r="C21" s="32">
        <v>0.97989408300000003</v>
      </c>
      <c r="D21" s="32">
        <v>0.87910104300000003</v>
      </c>
    </row>
    <row r="22" spans="1:4" ht="15.45" x14ac:dyDescent="0.35">
      <c r="A22" s="88"/>
      <c r="B22" s="6" t="s">
        <v>47</v>
      </c>
      <c r="C22" s="32">
        <v>1.2527573569999999</v>
      </c>
      <c r="D22" s="32">
        <v>1.164258166</v>
      </c>
    </row>
    <row r="23" spans="1:4" ht="15.45" x14ac:dyDescent="0.35">
      <c r="A23" s="88"/>
      <c r="B23" s="6" t="s">
        <v>48</v>
      </c>
      <c r="C23" s="32">
        <v>1.263105098</v>
      </c>
      <c r="D23" s="32">
        <v>0.99467155399999996</v>
      </c>
    </row>
    <row r="24" spans="1:4" x14ac:dyDescent="0.35">
      <c r="A24" s="88"/>
      <c r="B24" s="18" t="s">
        <v>36</v>
      </c>
      <c r="C24" s="36">
        <v>15.21708956</v>
      </c>
      <c r="D24" s="36">
        <v>17.386088730000001</v>
      </c>
    </row>
    <row r="25" spans="1:4" x14ac:dyDescent="0.35">
      <c r="A25" s="88" t="s">
        <v>60</v>
      </c>
      <c r="B25" s="47" t="s">
        <v>40</v>
      </c>
      <c r="C25" s="32">
        <v>5.4712261379999996</v>
      </c>
      <c r="D25" s="32">
        <v>7.2062846140000003</v>
      </c>
    </row>
    <row r="26" spans="1:4" ht="15.45" x14ac:dyDescent="0.35">
      <c r="A26" s="88"/>
      <c r="B26" s="6" t="s">
        <v>42</v>
      </c>
      <c r="C26" s="71" t="s">
        <v>55</v>
      </c>
      <c r="D26" s="32">
        <v>0.82930095299999995</v>
      </c>
    </row>
    <row r="27" spans="1:4" ht="15.45" x14ac:dyDescent="0.35">
      <c r="A27" s="88"/>
      <c r="B27" s="6" t="s">
        <v>43</v>
      </c>
      <c r="C27" s="71" t="s">
        <v>55</v>
      </c>
      <c r="D27" s="37" t="s">
        <v>54</v>
      </c>
    </row>
    <row r="28" spans="1:4" ht="15.45" x14ac:dyDescent="0.35">
      <c r="A28" s="88"/>
      <c r="B28" s="6" t="s">
        <v>44</v>
      </c>
      <c r="C28" s="32">
        <v>1.059517533</v>
      </c>
      <c r="D28" s="32">
        <v>1.4272440529999999</v>
      </c>
    </row>
    <row r="29" spans="1:4" ht="15.45" x14ac:dyDescent="0.35">
      <c r="A29" s="88"/>
      <c r="B29" s="6" t="s">
        <v>45</v>
      </c>
      <c r="C29" s="32">
        <v>1.157758691</v>
      </c>
      <c r="D29" s="32">
        <v>0.93410381600000003</v>
      </c>
    </row>
    <row r="30" spans="1:4" ht="15.45" x14ac:dyDescent="0.35">
      <c r="A30" s="88"/>
      <c r="B30" s="6" t="s">
        <v>46</v>
      </c>
      <c r="C30" s="32">
        <v>1.497733298</v>
      </c>
      <c r="D30" s="32">
        <v>1.3506268850000001</v>
      </c>
    </row>
    <row r="31" spans="1:4" ht="15.45" x14ac:dyDescent="0.35">
      <c r="A31" s="88"/>
      <c r="B31" s="6" t="s">
        <v>47</v>
      </c>
      <c r="C31" s="32">
        <v>3.4939978799999998</v>
      </c>
      <c r="D31" s="32">
        <v>3.0503549560000001</v>
      </c>
    </row>
    <row r="32" spans="1:4" ht="15.45" x14ac:dyDescent="0.35">
      <c r="A32" s="88"/>
      <c r="B32" s="6" t="s">
        <v>48</v>
      </c>
      <c r="C32" s="32">
        <v>1.5260144330000001</v>
      </c>
      <c r="D32" s="32">
        <v>0.78252366399999995</v>
      </c>
    </row>
    <row r="33" spans="1:4" x14ac:dyDescent="0.35">
      <c r="A33" s="88"/>
      <c r="B33" s="18" t="s">
        <v>36</v>
      </c>
      <c r="C33" s="36">
        <v>14.916171645</v>
      </c>
      <c r="D33" s="36">
        <v>15.891305426999999</v>
      </c>
    </row>
    <row r="34" spans="1:4" x14ac:dyDescent="0.35">
      <c r="A34" s="88" t="s">
        <v>61</v>
      </c>
      <c r="B34" s="47" t="s">
        <v>40</v>
      </c>
      <c r="C34" s="32">
        <v>5.7729040769999997</v>
      </c>
      <c r="D34" s="32">
        <v>12.116608304</v>
      </c>
    </row>
    <row r="35" spans="1:4" ht="15.45" x14ac:dyDescent="0.35">
      <c r="A35" s="88"/>
      <c r="B35" s="6" t="s">
        <v>42</v>
      </c>
      <c r="C35" s="71" t="s">
        <v>55</v>
      </c>
      <c r="D35" s="37" t="s">
        <v>54</v>
      </c>
    </row>
    <row r="36" spans="1:4" ht="15.45" x14ac:dyDescent="0.35">
      <c r="A36" s="88"/>
      <c r="B36" s="6" t="s">
        <v>43</v>
      </c>
      <c r="C36" s="71" t="s">
        <v>55</v>
      </c>
      <c r="D36" s="37" t="s">
        <v>54</v>
      </c>
    </row>
    <row r="37" spans="1:4" ht="15.45" x14ac:dyDescent="0.35">
      <c r="A37" s="88"/>
      <c r="B37" s="6" t="s">
        <v>44</v>
      </c>
      <c r="C37" s="71" t="s">
        <v>55</v>
      </c>
      <c r="D37" s="37" t="s">
        <v>54</v>
      </c>
    </row>
    <row r="38" spans="1:4" ht="15.45" x14ac:dyDescent="0.35">
      <c r="A38" s="88"/>
      <c r="B38" s="6" t="s">
        <v>45</v>
      </c>
      <c r="C38" s="71" t="s">
        <v>55</v>
      </c>
      <c r="D38" s="37" t="s">
        <v>54</v>
      </c>
    </row>
    <row r="39" spans="1:4" ht="15.45" x14ac:dyDescent="0.35">
      <c r="A39" s="88"/>
      <c r="B39" s="6" t="s">
        <v>46</v>
      </c>
      <c r="C39" s="32">
        <v>0.56267507000000005</v>
      </c>
      <c r="D39" s="37" t="s">
        <v>54</v>
      </c>
    </row>
    <row r="40" spans="1:4" ht="15.45" x14ac:dyDescent="0.35">
      <c r="A40" s="88"/>
      <c r="B40" s="6" t="s">
        <v>47</v>
      </c>
      <c r="C40" s="32">
        <v>3.259271563</v>
      </c>
      <c r="D40" s="32">
        <v>2.4819756009999998</v>
      </c>
    </row>
    <row r="41" spans="1:4" ht="15.45" x14ac:dyDescent="0.35">
      <c r="A41" s="88"/>
      <c r="B41" s="6" t="s">
        <v>48</v>
      </c>
      <c r="C41" s="32">
        <v>6.1804022590000001</v>
      </c>
      <c r="D41" s="32">
        <v>7.7497692989999996</v>
      </c>
    </row>
    <row r="42" spans="1:4" x14ac:dyDescent="0.35">
      <c r="A42" s="88"/>
      <c r="B42" s="18" t="s">
        <v>36</v>
      </c>
      <c r="C42" s="36">
        <v>17.086737995</v>
      </c>
      <c r="D42" s="36">
        <v>23.721774583000002</v>
      </c>
    </row>
    <row r="43" spans="1:4" x14ac:dyDescent="0.35">
      <c r="A43" s="88" t="s">
        <v>62</v>
      </c>
      <c r="B43" s="47" t="s">
        <v>40</v>
      </c>
      <c r="C43" s="32">
        <v>5.6878459919999997</v>
      </c>
      <c r="D43" s="32">
        <v>6.9087361969999996</v>
      </c>
    </row>
    <row r="44" spans="1:4" ht="15.45" x14ac:dyDescent="0.35">
      <c r="A44" s="88"/>
      <c r="B44" s="6" t="s">
        <v>42</v>
      </c>
      <c r="C44" s="71" t="s">
        <v>55</v>
      </c>
      <c r="D44" s="37" t="s">
        <v>54</v>
      </c>
    </row>
    <row r="45" spans="1:4" ht="15.45" x14ac:dyDescent="0.35">
      <c r="A45" s="88"/>
      <c r="B45" s="6" t="s">
        <v>43</v>
      </c>
      <c r="C45" s="71" t="s">
        <v>55</v>
      </c>
      <c r="D45" s="37" t="s">
        <v>54</v>
      </c>
    </row>
    <row r="46" spans="1:4" ht="15.45" x14ac:dyDescent="0.35">
      <c r="A46" s="88"/>
      <c r="B46" s="6" t="s">
        <v>44</v>
      </c>
      <c r="C46" s="71" t="s">
        <v>55</v>
      </c>
      <c r="D46" s="37" t="s">
        <v>54</v>
      </c>
    </row>
    <row r="47" spans="1:4" ht="15.45" x14ac:dyDescent="0.35">
      <c r="A47" s="88"/>
      <c r="B47" s="6" t="s">
        <v>45</v>
      </c>
      <c r="C47" s="71" t="s">
        <v>55</v>
      </c>
      <c r="D47" s="37" t="s">
        <v>54</v>
      </c>
    </row>
    <row r="48" spans="1:4" ht="15.45" x14ac:dyDescent="0.35">
      <c r="A48" s="88"/>
      <c r="B48" s="6" t="s">
        <v>46</v>
      </c>
      <c r="C48" s="71" t="s">
        <v>55</v>
      </c>
      <c r="D48" s="37" t="s">
        <v>54</v>
      </c>
    </row>
    <row r="49" spans="1:4" ht="15.45" x14ac:dyDescent="0.35">
      <c r="A49" s="88"/>
      <c r="B49" s="6" t="s">
        <v>47</v>
      </c>
      <c r="C49" s="32">
        <v>1.2356946449999999</v>
      </c>
      <c r="D49" s="32">
        <v>0.82742078200000002</v>
      </c>
    </row>
    <row r="50" spans="1:4" ht="15.45" x14ac:dyDescent="0.35">
      <c r="A50" s="88"/>
      <c r="B50" s="6" t="s">
        <v>48</v>
      </c>
      <c r="C50" s="32">
        <v>6.054923842</v>
      </c>
      <c r="D50" s="32">
        <v>10.548825872</v>
      </c>
    </row>
    <row r="51" spans="1:4" x14ac:dyDescent="0.35">
      <c r="A51" s="88"/>
      <c r="B51" s="18" t="s">
        <v>36</v>
      </c>
      <c r="C51" s="36">
        <v>14.192857391959999</v>
      </c>
      <c r="D51" s="36">
        <v>19.01647554449</v>
      </c>
    </row>
    <row r="52" spans="1:4" x14ac:dyDescent="0.35">
      <c r="A52" s="88" t="s">
        <v>75</v>
      </c>
      <c r="B52" s="47" t="s">
        <v>40</v>
      </c>
      <c r="C52" s="32">
        <v>8.4325153240000006</v>
      </c>
      <c r="D52" s="32">
        <v>12.686996904000001</v>
      </c>
    </row>
    <row r="53" spans="1:4" ht="15.45" x14ac:dyDescent="0.35">
      <c r="A53" s="88"/>
      <c r="B53" s="6" t="s">
        <v>42</v>
      </c>
      <c r="C53" s="71" t="s">
        <v>55</v>
      </c>
      <c r="D53" s="37" t="s">
        <v>54</v>
      </c>
    </row>
    <row r="54" spans="1:4" ht="15.45" x14ac:dyDescent="0.35">
      <c r="A54" s="88"/>
      <c r="B54" s="6" t="s">
        <v>43</v>
      </c>
      <c r="C54" s="71" t="s">
        <v>55</v>
      </c>
      <c r="D54" s="37" t="s">
        <v>54</v>
      </c>
    </row>
    <row r="55" spans="1:4" ht="15.45" x14ac:dyDescent="0.35">
      <c r="A55" s="88"/>
      <c r="B55" s="6" t="s">
        <v>44</v>
      </c>
      <c r="C55" s="32">
        <v>1.0313969009999999</v>
      </c>
      <c r="D55" s="37" t="s">
        <v>54</v>
      </c>
    </row>
    <row r="56" spans="1:4" ht="15.45" x14ac:dyDescent="0.35">
      <c r="A56" s="88"/>
      <c r="B56" s="6" t="s">
        <v>45</v>
      </c>
      <c r="C56" s="32">
        <v>1.842784615</v>
      </c>
      <c r="D56" s="32">
        <v>0.66359127299999998</v>
      </c>
    </row>
    <row r="57" spans="1:4" ht="15.45" x14ac:dyDescent="0.35">
      <c r="A57" s="88"/>
      <c r="B57" s="6" t="s">
        <v>46</v>
      </c>
      <c r="C57" s="32">
        <v>1.5153768190000001</v>
      </c>
      <c r="D57" s="37" t="s">
        <v>54</v>
      </c>
    </row>
    <row r="58" spans="1:4" ht="15.45" x14ac:dyDescent="0.35">
      <c r="A58" s="88"/>
      <c r="B58" s="6" t="s">
        <v>47</v>
      </c>
      <c r="C58" s="32">
        <v>3.8202915970000002</v>
      </c>
      <c r="D58" s="32">
        <v>2.0594278080000001</v>
      </c>
    </row>
    <row r="59" spans="1:4" ht="15.45" x14ac:dyDescent="0.35">
      <c r="A59" s="88"/>
      <c r="B59" s="6" t="s">
        <v>48</v>
      </c>
      <c r="C59" s="32">
        <v>9.1743616790000004</v>
      </c>
      <c r="D59" s="32">
        <v>8.9461199980000004</v>
      </c>
    </row>
    <row r="60" spans="1:4" x14ac:dyDescent="0.35">
      <c r="A60" s="88"/>
      <c r="B60" s="18" t="s">
        <v>36</v>
      </c>
      <c r="C60" s="36">
        <v>26.200074856000001</v>
      </c>
      <c r="D60" s="36">
        <v>25.271466063000002</v>
      </c>
    </row>
    <row r="61" spans="1:4" x14ac:dyDescent="0.35">
      <c r="A61" s="81" t="s">
        <v>36</v>
      </c>
      <c r="B61" s="18" t="s">
        <v>36</v>
      </c>
      <c r="C61" s="36">
        <f>SUM(C60,C51,C42,C33,C24,C15,)</f>
        <v>139.90894098896001</v>
      </c>
      <c r="D61" s="36">
        <f>SUM(D60,D51,D42,D33,D24,D15,)</f>
        <v>153.44754879448999</v>
      </c>
    </row>
    <row r="62" spans="1:4" x14ac:dyDescent="0.35">
      <c r="A62" s="77"/>
      <c r="B62" s="18"/>
      <c r="C62" s="36"/>
    </row>
    <row r="64" spans="1:4" ht="15.45" x14ac:dyDescent="0.4">
      <c r="A64" s="5" t="s">
        <v>132</v>
      </c>
    </row>
    <row r="65" spans="1:4" ht="15.45" x14ac:dyDescent="0.4">
      <c r="A65" s="5" t="s">
        <v>37</v>
      </c>
    </row>
    <row r="66" spans="1:4" x14ac:dyDescent="0.35">
      <c r="A66" s="17" t="s">
        <v>105</v>
      </c>
    </row>
    <row r="67" spans="1:4" x14ac:dyDescent="0.35">
      <c r="A67" s="17" t="s">
        <v>70</v>
      </c>
    </row>
    <row r="68" spans="1:4" x14ac:dyDescent="0.35">
      <c r="A68" s="17"/>
    </row>
    <row r="69" spans="1:4" x14ac:dyDescent="0.35">
      <c r="C69" s="72" t="s">
        <v>81</v>
      </c>
      <c r="D69" s="53" t="s">
        <v>58</v>
      </c>
    </row>
    <row r="70" spans="1:4" x14ac:dyDescent="0.35">
      <c r="A70" s="88" t="s">
        <v>76</v>
      </c>
      <c r="B70" s="47" t="s">
        <v>40</v>
      </c>
      <c r="C70" s="11">
        <v>70000</v>
      </c>
      <c r="D70" s="11">
        <v>34000</v>
      </c>
    </row>
    <row r="71" spans="1:4" ht="15.45" x14ac:dyDescent="0.35">
      <c r="A71" s="88"/>
      <c r="B71" s="6" t="s">
        <v>42</v>
      </c>
      <c r="C71" s="11">
        <v>57000</v>
      </c>
      <c r="D71" s="11">
        <v>19000</v>
      </c>
    </row>
    <row r="72" spans="1:4" ht="15.45" x14ac:dyDescent="0.35">
      <c r="A72" s="88"/>
      <c r="B72" s="6" t="s">
        <v>43</v>
      </c>
      <c r="C72" s="11">
        <v>78000</v>
      </c>
      <c r="D72" s="11">
        <v>29000</v>
      </c>
    </row>
    <row r="73" spans="1:4" ht="15.45" x14ac:dyDescent="0.35">
      <c r="A73" s="88"/>
      <c r="B73" s="6" t="s">
        <v>44</v>
      </c>
      <c r="C73" s="11">
        <v>74000</v>
      </c>
      <c r="D73" s="11">
        <v>24000</v>
      </c>
    </row>
    <row r="74" spans="1:4" ht="15.45" x14ac:dyDescent="0.35">
      <c r="A74" s="88"/>
      <c r="B74" s="6" t="s">
        <v>45</v>
      </c>
      <c r="C74" s="11">
        <v>30000</v>
      </c>
      <c r="D74" s="11">
        <v>10000</v>
      </c>
    </row>
    <row r="75" spans="1:4" ht="15.45" x14ac:dyDescent="0.35">
      <c r="A75" s="88"/>
      <c r="B75" s="6" t="s">
        <v>46</v>
      </c>
      <c r="C75" s="11">
        <v>15000</v>
      </c>
      <c r="D75" s="11">
        <v>5000</v>
      </c>
    </row>
    <row r="76" spans="1:4" ht="15.45" x14ac:dyDescent="0.35">
      <c r="A76" s="88"/>
      <c r="B76" s="6" t="s">
        <v>47</v>
      </c>
      <c r="C76" s="11">
        <v>11000</v>
      </c>
      <c r="D76" s="37">
        <v>4000</v>
      </c>
    </row>
    <row r="77" spans="1:4" ht="15.45" x14ac:dyDescent="0.35">
      <c r="A77" s="88"/>
      <c r="B77" s="6" t="s">
        <v>48</v>
      </c>
      <c r="C77" s="37">
        <v>2000</v>
      </c>
      <c r="D77" s="37" t="s">
        <v>54</v>
      </c>
    </row>
    <row r="78" spans="1:4" x14ac:dyDescent="0.35">
      <c r="A78" s="88"/>
      <c r="B78" s="18" t="s">
        <v>36</v>
      </c>
      <c r="C78" s="38">
        <v>338000</v>
      </c>
      <c r="D78" s="38">
        <v>126000</v>
      </c>
    </row>
    <row r="79" spans="1:4" x14ac:dyDescent="0.35">
      <c r="A79" s="88" t="s">
        <v>59</v>
      </c>
      <c r="B79" s="47" t="s">
        <v>40</v>
      </c>
      <c r="C79" s="11">
        <v>17000</v>
      </c>
      <c r="D79" s="11">
        <v>10000</v>
      </c>
    </row>
    <row r="80" spans="1:4" ht="15.45" x14ac:dyDescent="0.35">
      <c r="A80" s="88"/>
      <c r="B80" s="6" t="s">
        <v>42</v>
      </c>
      <c r="C80" s="11">
        <v>41000</v>
      </c>
      <c r="D80" s="11">
        <v>16000</v>
      </c>
    </row>
    <row r="81" spans="1:4" ht="15.45" x14ac:dyDescent="0.35">
      <c r="A81" s="88"/>
      <c r="B81" s="6" t="s">
        <v>43</v>
      </c>
      <c r="C81" s="11">
        <v>68000</v>
      </c>
      <c r="D81" s="11">
        <v>31000</v>
      </c>
    </row>
    <row r="82" spans="1:4" ht="15.45" x14ac:dyDescent="0.35">
      <c r="A82" s="88"/>
      <c r="B82" s="6" t="s">
        <v>44</v>
      </c>
      <c r="C82" s="11">
        <v>55000</v>
      </c>
      <c r="D82" s="11">
        <v>25000</v>
      </c>
    </row>
    <row r="83" spans="1:4" ht="15.45" x14ac:dyDescent="0.35">
      <c r="A83" s="88"/>
      <c r="B83" s="6" t="s">
        <v>45</v>
      </c>
      <c r="C83" s="11">
        <v>19000</v>
      </c>
      <c r="D83" s="11">
        <v>8000</v>
      </c>
    </row>
    <row r="84" spans="1:4" ht="15.45" x14ac:dyDescent="0.35">
      <c r="A84" s="88"/>
      <c r="B84" s="6" t="s">
        <v>46</v>
      </c>
      <c r="C84" s="11">
        <v>8000</v>
      </c>
      <c r="D84" s="37">
        <v>3000</v>
      </c>
    </row>
    <row r="85" spans="1:4" ht="15.45" x14ac:dyDescent="0.35">
      <c r="A85" s="88"/>
      <c r="B85" s="6" t="s">
        <v>47</v>
      </c>
      <c r="C85" s="37">
        <v>4000</v>
      </c>
      <c r="D85" s="37">
        <v>1000</v>
      </c>
    </row>
    <row r="86" spans="1:4" ht="15.45" x14ac:dyDescent="0.35">
      <c r="A86" s="88"/>
      <c r="B86" s="6" t="s">
        <v>48</v>
      </c>
      <c r="C86" s="37" t="s">
        <v>54</v>
      </c>
      <c r="D86" s="37" t="s">
        <v>54</v>
      </c>
    </row>
    <row r="87" spans="1:4" x14ac:dyDescent="0.35">
      <c r="A87" s="88"/>
      <c r="B87" s="18" t="s">
        <v>36</v>
      </c>
      <c r="C87" s="38">
        <v>212000</v>
      </c>
      <c r="D87" s="38">
        <v>96000</v>
      </c>
    </row>
    <row r="88" spans="1:4" x14ac:dyDescent="0.35">
      <c r="A88" s="88" t="s">
        <v>77</v>
      </c>
      <c r="B88" s="47" t="s">
        <v>40</v>
      </c>
      <c r="C88" s="11">
        <v>10000</v>
      </c>
      <c r="D88" s="11">
        <v>6000</v>
      </c>
    </row>
    <row r="89" spans="1:4" ht="15.45" x14ac:dyDescent="0.35">
      <c r="A89" s="88"/>
      <c r="B89" s="6" t="s">
        <v>42</v>
      </c>
      <c r="C89" s="37">
        <v>4000</v>
      </c>
      <c r="D89" s="37">
        <v>1000</v>
      </c>
    </row>
    <row r="90" spans="1:4" ht="15.45" x14ac:dyDescent="0.35">
      <c r="A90" s="88"/>
      <c r="B90" s="6" t="s">
        <v>43</v>
      </c>
      <c r="C90" s="11">
        <v>9000</v>
      </c>
      <c r="D90" s="37">
        <v>4000</v>
      </c>
    </row>
    <row r="91" spans="1:4" ht="15.45" x14ac:dyDescent="0.35">
      <c r="A91" s="88"/>
      <c r="B91" s="6" t="s">
        <v>44</v>
      </c>
      <c r="C91" s="11">
        <v>17000</v>
      </c>
      <c r="D91" s="11">
        <v>9000</v>
      </c>
    </row>
    <row r="92" spans="1:4" ht="15.45" x14ac:dyDescent="0.35">
      <c r="A92" s="88"/>
      <c r="B92" s="6" t="s">
        <v>45</v>
      </c>
      <c r="C92" s="11">
        <v>11000</v>
      </c>
      <c r="D92" s="11">
        <v>5000</v>
      </c>
    </row>
    <row r="93" spans="1:4" ht="15.45" x14ac:dyDescent="0.35">
      <c r="A93" s="88"/>
      <c r="B93" s="6" t="s">
        <v>46</v>
      </c>
      <c r="C93" s="11">
        <v>8000</v>
      </c>
      <c r="D93" s="37">
        <v>4000</v>
      </c>
    </row>
    <row r="94" spans="1:4" ht="15.45" x14ac:dyDescent="0.35">
      <c r="A94" s="88"/>
      <c r="B94" s="6" t="s">
        <v>47</v>
      </c>
      <c r="C94" s="11">
        <v>7000</v>
      </c>
      <c r="D94" s="37">
        <v>3000</v>
      </c>
    </row>
    <row r="95" spans="1:4" ht="15.45" x14ac:dyDescent="0.35">
      <c r="A95" s="88"/>
      <c r="B95" s="6" t="s">
        <v>48</v>
      </c>
      <c r="C95" s="37" t="s">
        <v>54</v>
      </c>
      <c r="D95" s="37" t="s">
        <v>54</v>
      </c>
    </row>
    <row r="96" spans="1:4" x14ac:dyDescent="0.35">
      <c r="A96" s="88"/>
      <c r="B96" s="18" t="s">
        <v>36</v>
      </c>
      <c r="C96" s="38">
        <v>66000</v>
      </c>
      <c r="D96" s="38">
        <v>33000</v>
      </c>
    </row>
    <row r="97" spans="1:4" x14ac:dyDescent="0.35">
      <c r="A97" s="88" t="s">
        <v>61</v>
      </c>
      <c r="B97" s="47" t="s">
        <v>40</v>
      </c>
      <c r="C97" s="11">
        <v>5000</v>
      </c>
      <c r="D97" s="37">
        <v>3000</v>
      </c>
    </row>
    <row r="98" spans="1:4" ht="15.45" x14ac:dyDescent="0.35">
      <c r="A98" s="88"/>
      <c r="B98" s="6" t="s">
        <v>42</v>
      </c>
      <c r="C98" s="37">
        <v>1000</v>
      </c>
      <c r="D98" s="37" t="s">
        <v>54</v>
      </c>
    </row>
    <row r="99" spans="1:4" ht="15.45" x14ac:dyDescent="0.35">
      <c r="A99" s="88"/>
      <c r="B99" s="6" t="s">
        <v>43</v>
      </c>
      <c r="C99" s="37">
        <v>3000</v>
      </c>
      <c r="D99" s="37">
        <v>1000</v>
      </c>
    </row>
    <row r="100" spans="1:4" ht="15.45" x14ac:dyDescent="0.35">
      <c r="A100" s="88"/>
      <c r="B100" s="6" t="s">
        <v>44</v>
      </c>
      <c r="C100" s="11">
        <v>5000</v>
      </c>
      <c r="D100" s="37">
        <v>2000</v>
      </c>
    </row>
    <row r="101" spans="1:4" ht="15.45" x14ac:dyDescent="0.35">
      <c r="A101" s="88"/>
      <c r="B101" s="6" t="s">
        <v>45</v>
      </c>
      <c r="C101" s="37">
        <v>3000</v>
      </c>
      <c r="D101" s="37">
        <v>1000</v>
      </c>
    </row>
    <row r="102" spans="1:4" ht="15.45" x14ac:dyDescent="0.35">
      <c r="A102" s="88"/>
      <c r="B102" s="6" t="s">
        <v>46</v>
      </c>
      <c r="C102" s="37">
        <v>2000</v>
      </c>
      <c r="D102" s="37" t="s">
        <v>54</v>
      </c>
    </row>
    <row r="103" spans="1:4" ht="15.45" x14ac:dyDescent="0.35">
      <c r="A103" s="88"/>
      <c r="B103" s="6" t="s">
        <v>47</v>
      </c>
      <c r="C103" s="37">
        <v>4000</v>
      </c>
      <c r="D103" s="37">
        <v>2000</v>
      </c>
    </row>
    <row r="104" spans="1:4" ht="15.45" x14ac:dyDescent="0.35">
      <c r="A104" s="88"/>
      <c r="B104" s="6" t="s">
        <v>48</v>
      </c>
      <c r="C104" s="37">
        <v>1000</v>
      </c>
      <c r="D104" s="37" t="s">
        <v>54</v>
      </c>
    </row>
    <row r="105" spans="1:4" x14ac:dyDescent="0.35">
      <c r="A105" s="88"/>
      <c r="B105" s="18" t="s">
        <v>36</v>
      </c>
      <c r="C105" s="38">
        <v>23000</v>
      </c>
      <c r="D105" s="38">
        <v>11000</v>
      </c>
    </row>
    <row r="106" spans="1:4" x14ac:dyDescent="0.35">
      <c r="A106" s="88" t="s">
        <v>62</v>
      </c>
      <c r="B106" s="47" t="s">
        <v>40</v>
      </c>
      <c r="C106" s="37">
        <v>2000</v>
      </c>
      <c r="D106" s="37">
        <v>2000</v>
      </c>
    </row>
    <row r="107" spans="1:4" ht="15.45" x14ac:dyDescent="0.35">
      <c r="A107" s="88"/>
      <c r="B107" s="6" t="s">
        <v>42</v>
      </c>
      <c r="C107" s="37" t="s">
        <v>54</v>
      </c>
      <c r="D107" s="37" t="s">
        <v>54</v>
      </c>
    </row>
    <row r="108" spans="1:4" ht="15.45" x14ac:dyDescent="0.35">
      <c r="A108" s="88"/>
      <c r="B108" s="6" t="s">
        <v>43</v>
      </c>
      <c r="C108" s="37">
        <v>2000</v>
      </c>
      <c r="D108" s="37" t="s">
        <v>54</v>
      </c>
    </row>
    <row r="109" spans="1:4" ht="15.45" x14ac:dyDescent="0.35">
      <c r="A109" s="88"/>
      <c r="B109" s="6" t="s">
        <v>44</v>
      </c>
      <c r="C109" s="37">
        <v>4000</v>
      </c>
      <c r="D109" s="37">
        <v>1000</v>
      </c>
    </row>
    <row r="110" spans="1:4" ht="15.45" x14ac:dyDescent="0.35">
      <c r="A110" s="88"/>
      <c r="B110" s="6" t="s">
        <v>45</v>
      </c>
      <c r="C110" s="37">
        <v>2000</v>
      </c>
      <c r="D110" s="37" t="s">
        <v>54</v>
      </c>
    </row>
    <row r="111" spans="1:4" ht="15.45" x14ac:dyDescent="0.35">
      <c r="A111" s="88"/>
      <c r="B111" s="6" t="s">
        <v>46</v>
      </c>
      <c r="C111" s="37" t="s">
        <v>54</v>
      </c>
      <c r="D111" s="37" t="s">
        <v>54</v>
      </c>
    </row>
    <row r="112" spans="1:4" ht="15.45" x14ac:dyDescent="0.35">
      <c r="A112" s="88"/>
      <c r="B112" s="6" t="s">
        <v>47</v>
      </c>
      <c r="C112" s="37">
        <v>1000</v>
      </c>
      <c r="D112" s="37" t="s">
        <v>54</v>
      </c>
    </row>
    <row r="113" spans="1:4" ht="15.45" x14ac:dyDescent="0.35">
      <c r="A113" s="88"/>
      <c r="B113" s="6" t="s">
        <v>48</v>
      </c>
      <c r="C113" s="37" t="s">
        <v>54</v>
      </c>
      <c r="D113" s="37" t="s">
        <v>54</v>
      </c>
    </row>
    <row r="114" spans="1:4" x14ac:dyDescent="0.35">
      <c r="A114" s="88"/>
      <c r="B114" s="18" t="s">
        <v>36</v>
      </c>
      <c r="C114" s="38">
        <v>14000</v>
      </c>
      <c r="D114" s="38">
        <v>6000</v>
      </c>
    </row>
    <row r="115" spans="1:4" x14ac:dyDescent="0.35">
      <c r="A115" s="88" t="s">
        <v>75</v>
      </c>
      <c r="B115" s="47" t="s">
        <v>40</v>
      </c>
      <c r="C115" s="11">
        <v>6000</v>
      </c>
      <c r="D115" s="37">
        <v>4000</v>
      </c>
    </row>
    <row r="116" spans="1:4" ht="15.45" x14ac:dyDescent="0.35">
      <c r="A116" s="88"/>
      <c r="B116" s="6" t="s">
        <v>42</v>
      </c>
      <c r="C116" s="37">
        <v>1000</v>
      </c>
      <c r="D116" s="37" t="s">
        <v>54</v>
      </c>
    </row>
    <row r="117" spans="1:4" ht="15.45" x14ac:dyDescent="0.35">
      <c r="A117" s="88"/>
      <c r="B117" s="6" t="s">
        <v>43</v>
      </c>
      <c r="C117" s="11">
        <v>6000</v>
      </c>
      <c r="D117" s="37">
        <v>2000</v>
      </c>
    </row>
    <row r="118" spans="1:4" ht="15.45" x14ac:dyDescent="0.35">
      <c r="A118" s="88"/>
      <c r="B118" s="6" t="s">
        <v>44</v>
      </c>
      <c r="C118" s="11">
        <v>13000</v>
      </c>
      <c r="D118" s="37">
        <v>3000</v>
      </c>
    </row>
    <row r="119" spans="1:4" ht="15.45" x14ac:dyDescent="0.35">
      <c r="A119" s="88"/>
      <c r="B119" s="6" t="s">
        <v>45</v>
      </c>
      <c r="C119" s="11">
        <v>8000</v>
      </c>
      <c r="D119" s="37">
        <v>2000</v>
      </c>
    </row>
    <row r="120" spans="1:4" ht="15.45" x14ac:dyDescent="0.35">
      <c r="A120" s="88"/>
      <c r="B120" s="6" t="s">
        <v>46</v>
      </c>
      <c r="C120" s="11">
        <v>5000</v>
      </c>
      <c r="D120" s="37">
        <v>2000</v>
      </c>
    </row>
    <row r="121" spans="1:4" ht="15.45" x14ac:dyDescent="0.35">
      <c r="A121" s="88"/>
      <c r="B121" s="6" t="s">
        <v>47</v>
      </c>
      <c r="C121" s="11">
        <v>5000</v>
      </c>
      <c r="D121" s="37">
        <v>2000</v>
      </c>
    </row>
    <row r="122" spans="1:4" ht="15.45" x14ac:dyDescent="0.35">
      <c r="A122" s="88"/>
      <c r="B122" s="6" t="s">
        <v>48</v>
      </c>
      <c r="C122" s="37">
        <v>1000</v>
      </c>
      <c r="D122" s="37" t="s">
        <v>54</v>
      </c>
    </row>
    <row r="123" spans="1:4" x14ac:dyDescent="0.35">
      <c r="A123" s="88"/>
      <c r="B123" s="18" t="s">
        <v>36</v>
      </c>
      <c r="C123" s="38">
        <v>46000</v>
      </c>
      <c r="D123" s="38">
        <v>16000</v>
      </c>
    </row>
  </sheetData>
  <mergeCells count="12">
    <mergeCell ref="A70:A78"/>
    <mergeCell ref="A7:A15"/>
    <mergeCell ref="A16:A24"/>
    <mergeCell ref="A25:A33"/>
    <mergeCell ref="A34:A42"/>
    <mergeCell ref="A43:A51"/>
    <mergeCell ref="A52:A60"/>
    <mergeCell ref="A79:A87"/>
    <mergeCell ref="A88:A96"/>
    <mergeCell ref="A115:A123"/>
    <mergeCell ref="A106:A114"/>
    <mergeCell ref="A97:A10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9014-3985-4C0B-9A5F-A3A60A088152}">
  <dimension ref="A1:D155"/>
  <sheetViews>
    <sheetView workbookViewId="0">
      <pane xSplit="1" ySplit="6" topLeftCell="B151" activePane="bottomRight" state="frozen"/>
      <selection pane="topRight" activeCell="B1" sqref="B1"/>
      <selection pane="bottomLeft" activeCell="A7" sqref="A7"/>
      <selection pane="bottomRight" activeCell="G75" sqref="G75"/>
    </sheetView>
  </sheetViews>
  <sheetFormatPr defaultColWidth="8.69140625" defaultRowHeight="14.15" x14ac:dyDescent="0.35"/>
  <cols>
    <col min="1" max="1" width="27.07421875" style="6" customWidth="1"/>
    <col min="2" max="2" width="31.15234375" style="6" customWidth="1"/>
    <col min="3" max="3" width="55.921875" style="32" bestFit="1" customWidth="1"/>
    <col min="4" max="4" width="48.53515625" style="6" bestFit="1" customWidth="1"/>
    <col min="5" max="16384" width="8.69140625" style="6"/>
  </cols>
  <sheetData>
    <row r="1" spans="1:4" ht="15.45" x14ac:dyDescent="0.4">
      <c r="A1" s="84" t="s">
        <v>110</v>
      </c>
    </row>
    <row r="2" spans="1:4" ht="15.45" x14ac:dyDescent="0.4">
      <c r="A2" s="84" t="s">
        <v>49</v>
      </c>
    </row>
    <row r="3" spans="1:4" x14ac:dyDescent="0.35">
      <c r="A3" s="79" t="s">
        <v>83</v>
      </c>
    </row>
    <row r="4" spans="1:4" x14ac:dyDescent="0.35">
      <c r="A4" s="79" t="s">
        <v>70</v>
      </c>
    </row>
    <row r="6" spans="1:4" x14ac:dyDescent="0.35">
      <c r="C6" s="53" t="s">
        <v>74</v>
      </c>
      <c r="D6" s="53" t="s">
        <v>69</v>
      </c>
    </row>
    <row r="7" spans="1:4" x14ac:dyDescent="0.35">
      <c r="A7" s="88" t="s">
        <v>26</v>
      </c>
      <c r="B7" s="6" t="s">
        <v>40</v>
      </c>
      <c r="C7" s="32">
        <v>1.4742152150000001</v>
      </c>
      <c r="D7" s="32">
        <v>2.2196786039999998</v>
      </c>
    </row>
    <row r="8" spans="1:4" x14ac:dyDescent="0.35">
      <c r="A8" s="88"/>
      <c r="B8" s="9" t="s">
        <v>59</v>
      </c>
      <c r="C8" s="32">
        <v>0.67343127999999997</v>
      </c>
      <c r="D8" s="32">
        <v>0.97850267000000002</v>
      </c>
    </row>
    <row r="9" spans="1:4" x14ac:dyDescent="0.35">
      <c r="A9" s="88"/>
      <c r="B9" s="9" t="s">
        <v>60</v>
      </c>
      <c r="C9" s="32">
        <v>0.57376539299999996</v>
      </c>
      <c r="D9" s="32">
        <v>0.97493297400000001</v>
      </c>
    </row>
    <row r="10" spans="1:4" x14ac:dyDescent="0.35">
      <c r="A10" s="88"/>
      <c r="B10" s="9" t="s">
        <v>61</v>
      </c>
      <c r="C10" s="32">
        <v>0.69285074099999999</v>
      </c>
      <c r="D10" s="32">
        <v>0.97513535699999998</v>
      </c>
    </row>
    <row r="11" spans="1:4" x14ac:dyDescent="0.35">
      <c r="A11" s="88"/>
      <c r="B11" s="9" t="s">
        <v>62</v>
      </c>
      <c r="C11" s="71" t="s">
        <v>55</v>
      </c>
      <c r="D11" s="32">
        <v>0.55880307100000004</v>
      </c>
    </row>
    <row r="12" spans="1:4" x14ac:dyDescent="0.35">
      <c r="A12" s="88"/>
      <c r="B12" s="9" t="s">
        <v>63</v>
      </c>
      <c r="C12" s="71" t="s">
        <v>55</v>
      </c>
      <c r="D12" s="32">
        <v>0.62653787500000002</v>
      </c>
    </row>
    <row r="13" spans="1:4" x14ac:dyDescent="0.35">
      <c r="A13" s="88"/>
      <c r="B13" s="18" t="s">
        <v>36</v>
      </c>
      <c r="C13" s="36">
        <v>4.1348860529999998</v>
      </c>
      <c r="D13" s="36">
        <v>6.3335905510000003</v>
      </c>
    </row>
    <row r="14" spans="1:4" x14ac:dyDescent="0.35">
      <c r="A14" s="88" t="s">
        <v>27</v>
      </c>
      <c r="B14" s="6" t="s">
        <v>40</v>
      </c>
      <c r="C14" s="32">
        <v>3.0461590809999999</v>
      </c>
      <c r="D14" s="32">
        <v>6.8166906850000002</v>
      </c>
    </row>
    <row r="15" spans="1:4" x14ac:dyDescent="0.35">
      <c r="A15" s="88"/>
      <c r="B15" s="9" t="s">
        <v>59</v>
      </c>
      <c r="C15" s="32">
        <v>0.71282189900000004</v>
      </c>
      <c r="D15" s="32">
        <v>1.7329878590000001</v>
      </c>
    </row>
    <row r="16" spans="1:4" x14ac:dyDescent="0.35">
      <c r="A16" s="88"/>
      <c r="B16" s="9" t="s">
        <v>60</v>
      </c>
      <c r="C16" s="32">
        <v>0.90074657599999997</v>
      </c>
      <c r="D16" s="32">
        <v>1.5113833919999999</v>
      </c>
    </row>
    <row r="17" spans="1:4" x14ac:dyDescent="0.35">
      <c r="A17" s="88"/>
      <c r="B17" s="9" t="s">
        <v>61</v>
      </c>
      <c r="C17" s="32">
        <v>0.89563297399999997</v>
      </c>
      <c r="D17" s="32">
        <v>2.144055523</v>
      </c>
    </row>
    <row r="18" spans="1:4" x14ac:dyDescent="0.35">
      <c r="A18" s="88"/>
      <c r="B18" s="9" t="s">
        <v>62</v>
      </c>
      <c r="C18" s="71" t="s">
        <v>55</v>
      </c>
      <c r="D18" s="32">
        <v>0.88591107199999997</v>
      </c>
    </row>
    <row r="19" spans="1:4" x14ac:dyDescent="0.35">
      <c r="A19" s="88"/>
      <c r="B19" s="9" t="s">
        <v>63</v>
      </c>
      <c r="C19" s="71" t="s">
        <v>55</v>
      </c>
      <c r="D19" s="71" t="s">
        <v>54</v>
      </c>
    </row>
    <row r="20" spans="1:4" x14ac:dyDescent="0.35">
      <c r="A20" s="88"/>
      <c r="B20" s="18" t="s">
        <v>36</v>
      </c>
      <c r="C20" s="36">
        <v>6.017813834</v>
      </c>
      <c r="D20" s="36">
        <v>13.572613235999999</v>
      </c>
    </row>
    <row r="21" spans="1:4" x14ac:dyDescent="0.35">
      <c r="A21" s="88" t="s">
        <v>28</v>
      </c>
      <c r="B21" s="6" t="s">
        <v>40</v>
      </c>
      <c r="C21" s="71" t="s">
        <v>55</v>
      </c>
      <c r="D21" s="32">
        <v>0.697976504</v>
      </c>
    </row>
    <row r="22" spans="1:4" x14ac:dyDescent="0.35">
      <c r="A22" s="88"/>
      <c r="B22" s="9" t="s">
        <v>59</v>
      </c>
      <c r="C22" s="71" t="s">
        <v>55</v>
      </c>
      <c r="D22" s="71" t="s">
        <v>54</v>
      </c>
    </row>
    <row r="23" spans="1:4" x14ac:dyDescent="0.35">
      <c r="A23" s="88"/>
      <c r="B23" s="9" t="s">
        <v>60</v>
      </c>
      <c r="C23" s="71" t="s">
        <v>55</v>
      </c>
      <c r="D23" s="71" t="s">
        <v>54</v>
      </c>
    </row>
    <row r="24" spans="1:4" x14ac:dyDescent="0.35">
      <c r="A24" s="88"/>
      <c r="B24" s="9" t="s">
        <v>61</v>
      </c>
      <c r="C24" s="71" t="s">
        <v>55</v>
      </c>
      <c r="D24" s="71" t="s">
        <v>54</v>
      </c>
    </row>
    <row r="25" spans="1:4" x14ac:dyDescent="0.35">
      <c r="A25" s="88"/>
      <c r="B25" s="9" t="s">
        <v>62</v>
      </c>
      <c r="C25" s="71" t="s">
        <v>55</v>
      </c>
      <c r="D25" s="71" t="s">
        <v>54</v>
      </c>
    </row>
    <row r="26" spans="1:4" x14ac:dyDescent="0.35">
      <c r="A26" s="88"/>
      <c r="B26" s="9" t="s">
        <v>63</v>
      </c>
      <c r="C26" s="71" t="s">
        <v>55</v>
      </c>
      <c r="D26" s="71" t="s">
        <v>54</v>
      </c>
    </row>
    <row r="27" spans="1:4" x14ac:dyDescent="0.35">
      <c r="A27" s="88"/>
      <c r="B27" s="18" t="s">
        <v>36</v>
      </c>
      <c r="C27" s="36">
        <v>0.81900389930999995</v>
      </c>
      <c r="D27" s="36">
        <v>1.39406616089</v>
      </c>
    </row>
    <row r="28" spans="1:4" x14ac:dyDescent="0.35">
      <c r="A28" s="88" t="s">
        <v>29</v>
      </c>
      <c r="B28" s="6" t="s">
        <v>40</v>
      </c>
      <c r="C28" s="32">
        <v>13.370818266000001</v>
      </c>
      <c r="D28" s="32">
        <v>18.968797966</v>
      </c>
    </row>
    <row r="29" spans="1:4" x14ac:dyDescent="0.35">
      <c r="A29" s="88"/>
      <c r="B29" s="9" t="s">
        <v>59</v>
      </c>
      <c r="C29" s="32">
        <v>2.0566059980000002</v>
      </c>
      <c r="D29" s="32">
        <v>1.483346619</v>
      </c>
    </row>
    <row r="30" spans="1:4" x14ac:dyDescent="0.35">
      <c r="A30" s="88"/>
      <c r="B30" s="9" t="s">
        <v>60</v>
      </c>
      <c r="C30" s="32">
        <v>4.0627158650000004</v>
      </c>
      <c r="D30" s="32">
        <v>3.1409300999999998</v>
      </c>
    </row>
    <row r="31" spans="1:4" x14ac:dyDescent="0.35">
      <c r="A31" s="88"/>
      <c r="B31" s="9" t="s">
        <v>61</v>
      </c>
      <c r="C31" s="32">
        <v>7.6257364120000002</v>
      </c>
      <c r="D31" s="32">
        <v>9.3933877740000007</v>
      </c>
    </row>
    <row r="32" spans="1:4" x14ac:dyDescent="0.35">
      <c r="A32" s="88"/>
      <c r="B32" s="9" t="s">
        <v>62</v>
      </c>
      <c r="C32" s="32">
        <v>8.3822173959999997</v>
      </c>
      <c r="D32" s="32">
        <v>10.096525271999999</v>
      </c>
    </row>
    <row r="33" spans="1:4" x14ac:dyDescent="0.35">
      <c r="A33" s="88"/>
      <c r="B33" s="9" t="s">
        <v>63</v>
      </c>
      <c r="C33" s="32">
        <v>8.2317916629999992</v>
      </c>
      <c r="D33" s="32">
        <v>13.541982535000001</v>
      </c>
    </row>
    <row r="34" spans="1:4" x14ac:dyDescent="0.35">
      <c r="A34" s="88"/>
      <c r="B34" s="18" t="s">
        <v>36</v>
      </c>
      <c r="C34" s="36">
        <v>43.729885600000003</v>
      </c>
      <c r="D34" s="36">
        <v>56.624970265999991</v>
      </c>
    </row>
    <row r="35" spans="1:4" x14ac:dyDescent="0.35">
      <c r="A35" s="88" t="s">
        <v>30</v>
      </c>
      <c r="B35" s="6" t="s">
        <v>40</v>
      </c>
      <c r="C35" s="32">
        <v>1.120575882</v>
      </c>
      <c r="D35" s="32">
        <v>2.1127991439999998</v>
      </c>
    </row>
    <row r="36" spans="1:4" x14ac:dyDescent="0.35">
      <c r="A36" s="88"/>
      <c r="B36" s="9" t="s">
        <v>59</v>
      </c>
      <c r="C36" s="32">
        <v>0.75814283800000004</v>
      </c>
      <c r="D36" s="32">
        <v>2.2215663719999998</v>
      </c>
    </row>
    <row r="37" spans="1:4" x14ac:dyDescent="0.35">
      <c r="A37" s="88"/>
      <c r="B37" s="9" t="s">
        <v>60</v>
      </c>
      <c r="C37" s="32">
        <v>0.85342412700000003</v>
      </c>
      <c r="D37" s="32">
        <v>2.6820870440000002</v>
      </c>
    </row>
    <row r="38" spans="1:4" x14ac:dyDescent="0.35">
      <c r="A38" s="88"/>
      <c r="B38" s="9" t="s">
        <v>61</v>
      </c>
      <c r="C38" s="71" t="s">
        <v>55</v>
      </c>
      <c r="D38" s="32">
        <v>1.847170156</v>
      </c>
    </row>
    <row r="39" spans="1:4" x14ac:dyDescent="0.35">
      <c r="A39" s="88"/>
      <c r="B39" s="9" t="s">
        <v>62</v>
      </c>
      <c r="C39" s="71" t="s">
        <v>55</v>
      </c>
      <c r="D39" s="32">
        <v>0.74608283500000006</v>
      </c>
    </row>
    <row r="40" spans="1:4" x14ac:dyDescent="0.35">
      <c r="A40" s="88"/>
      <c r="B40" s="9" t="s">
        <v>63</v>
      </c>
      <c r="C40" s="71" t="s">
        <v>55</v>
      </c>
      <c r="D40" s="32">
        <v>1.3433350610000001</v>
      </c>
    </row>
    <row r="41" spans="1:4" x14ac:dyDescent="0.35">
      <c r="A41" s="88"/>
      <c r="B41" s="18" t="s">
        <v>36</v>
      </c>
      <c r="C41" s="36">
        <v>3.757817593</v>
      </c>
      <c r="D41" s="36">
        <v>10.953040612000001</v>
      </c>
    </row>
    <row r="42" spans="1:4" x14ac:dyDescent="0.35">
      <c r="A42" s="88" t="s">
        <v>31</v>
      </c>
      <c r="B42" s="6" t="s">
        <v>40</v>
      </c>
      <c r="C42" s="32">
        <v>3.5952186909999999</v>
      </c>
      <c r="D42" s="32">
        <v>4.0925731230000002</v>
      </c>
    </row>
    <row r="43" spans="1:4" x14ac:dyDescent="0.35">
      <c r="A43" s="88"/>
      <c r="B43" s="9" t="s">
        <v>59</v>
      </c>
      <c r="C43" s="32">
        <v>1.522108306</v>
      </c>
      <c r="D43" s="32">
        <v>2.3947818440000002</v>
      </c>
    </row>
    <row r="44" spans="1:4" x14ac:dyDescent="0.35">
      <c r="A44" s="88"/>
      <c r="B44" s="9" t="s">
        <v>60</v>
      </c>
      <c r="C44" s="32">
        <v>1.3428950040000001</v>
      </c>
      <c r="D44" s="32">
        <v>2.06893175</v>
      </c>
    </row>
    <row r="45" spans="1:4" x14ac:dyDescent="0.35">
      <c r="A45" s="88"/>
      <c r="B45" s="9" t="s">
        <v>61</v>
      </c>
      <c r="C45" s="32">
        <v>1.005412617</v>
      </c>
      <c r="D45" s="32">
        <v>1.4365469559999999</v>
      </c>
    </row>
    <row r="46" spans="1:4" x14ac:dyDescent="0.35">
      <c r="A46" s="88"/>
      <c r="B46" s="9" t="s">
        <v>62</v>
      </c>
      <c r="C46" s="71" t="s">
        <v>55</v>
      </c>
      <c r="D46" s="71" t="s">
        <v>54</v>
      </c>
    </row>
    <row r="47" spans="1:4" x14ac:dyDescent="0.35">
      <c r="A47" s="88"/>
      <c r="B47" s="9" t="s">
        <v>63</v>
      </c>
      <c r="C47" s="32">
        <v>2.2472057329999999</v>
      </c>
      <c r="D47" s="32">
        <v>1.8692558960000001</v>
      </c>
    </row>
    <row r="48" spans="1:4" x14ac:dyDescent="0.35">
      <c r="A48" s="88"/>
      <c r="B48" s="18" t="s">
        <v>36</v>
      </c>
      <c r="C48" s="36">
        <v>10.047109204</v>
      </c>
      <c r="D48" s="36">
        <v>12.331362703</v>
      </c>
    </row>
    <row r="49" spans="1:4" x14ac:dyDescent="0.35">
      <c r="A49" s="88" t="s">
        <v>32</v>
      </c>
      <c r="B49" s="6" t="s">
        <v>40</v>
      </c>
      <c r="C49" s="32">
        <v>7.8287861000000003</v>
      </c>
      <c r="D49" s="32">
        <v>3.147350753</v>
      </c>
    </row>
    <row r="50" spans="1:4" x14ac:dyDescent="0.35">
      <c r="A50" s="88"/>
      <c r="B50" s="9" t="s">
        <v>59</v>
      </c>
      <c r="C50" s="32">
        <v>3.3724244429999999</v>
      </c>
      <c r="D50" s="32">
        <v>2.1460312479999999</v>
      </c>
    </row>
    <row r="51" spans="1:4" x14ac:dyDescent="0.35">
      <c r="A51" s="88"/>
      <c r="B51" s="9" t="s">
        <v>60</v>
      </c>
      <c r="C51" s="32">
        <v>2.4915115769999998</v>
      </c>
      <c r="D51" s="32">
        <v>1.429909254</v>
      </c>
    </row>
    <row r="52" spans="1:4" x14ac:dyDescent="0.35">
      <c r="A52" s="88"/>
      <c r="B52" s="9" t="s">
        <v>61</v>
      </c>
      <c r="C52" s="32">
        <v>2.5067590009999998</v>
      </c>
      <c r="D52" s="32">
        <v>1.279911614</v>
      </c>
    </row>
    <row r="53" spans="1:4" x14ac:dyDescent="0.35">
      <c r="A53" s="88"/>
      <c r="B53" s="9" t="s">
        <v>62</v>
      </c>
      <c r="C53" s="32">
        <v>1.566446139</v>
      </c>
      <c r="D53" s="32">
        <v>1.0630167619999999</v>
      </c>
    </row>
    <row r="54" spans="1:4" x14ac:dyDescent="0.35">
      <c r="A54" s="88"/>
      <c r="B54" s="9" t="s">
        <v>63</v>
      </c>
      <c r="C54" s="32">
        <v>1.930063133</v>
      </c>
      <c r="D54" s="32">
        <v>1.174704354</v>
      </c>
    </row>
    <row r="55" spans="1:4" x14ac:dyDescent="0.35">
      <c r="A55" s="88"/>
      <c r="B55" s="18" t="s">
        <v>36</v>
      </c>
      <c r="C55" s="36">
        <v>19.695990392999999</v>
      </c>
      <c r="D55" s="36">
        <v>10.240923985</v>
      </c>
    </row>
    <row r="56" spans="1:4" x14ac:dyDescent="0.35">
      <c r="A56" s="88" t="s">
        <v>33</v>
      </c>
      <c r="B56" s="6" t="s">
        <v>40</v>
      </c>
      <c r="C56" s="32">
        <v>5.5495035359999996</v>
      </c>
      <c r="D56" s="32">
        <v>3.0847417620000002</v>
      </c>
    </row>
    <row r="57" spans="1:4" x14ac:dyDescent="0.35">
      <c r="A57" s="88"/>
      <c r="B57" s="9" t="s">
        <v>59</v>
      </c>
      <c r="C57" s="32">
        <v>2.7867519039999999</v>
      </c>
      <c r="D57" s="32">
        <v>3.0177483710000002</v>
      </c>
    </row>
    <row r="58" spans="1:4" x14ac:dyDescent="0.35">
      <c r="A58" s="88"/>
      <c r="B58" s="9" t="s">
        <v>60</v>
      </c>
      <c r="C58" s="32">
        <v>0.78573736699999996</v>
      </c>
      <c r="D58" s="32">
        <v>0.51128185299999995</v>
      </c>
    </row>
    <row r="59" spans="1:4" x14ac:dyDescent="0.35">
      <c r="A59" s="88"/>
      <c r="B59" s="9" t="s">
        <v>61</v>
      </c>
      <c r="C59" s="71" t="s">
        <v>55</v>
      </c>
      <c r="D59" s="71" t="s">
        <v>54</v>
      </c>
    </row>
    <row r="60" spans="1:4" x14ac:dyDescent="0.35">
      <c r="A60" s="88"/>
      <c r="B60" s="9" t="s">
        <v>62</v>
      </c>
      <c r="C60" s="32">
        <v>0.52939468099999998</v>
      </c>
      <c r="D60" s="71" t="s">
        <v>54</v>
      </c>
    </row>
    <row r="61" spans="1:4" x14ac:dyDescent="0.35">
      <c r="A61" s="88"/>
      <c r="B61" s="9" t="s">
        <v>63</v>
      </c>
      <c r="C61" s="32">
        <v>8.0062546349999995</v>
      </c>
      <c r="D61" s="32">
        <v>2.5843866360000001</v>
      </c>
    </row>
    <row r="62" spans="1:4" x14ac:dyDescent="0.35">
      <c r="A62" s="88"/>
      <c r="B62" s="18" t="s">
        <v>36</v>
      </c>
      <c r="C62" s="36">
        <v>18.144216649000001</v>
      </c>
      <c r="D62" s="36">
        <v>9.5850010250000004</v>
      </c>
    </row>
    <row r="63" spans="1:4" x14ac:dyDescent="0.35">
      <c r="A63" s="88" t="s">
        <v>34</v>
      </c>
      <c r="B63" s="6" t="s">
        <v>40</v>
      </c>
      <c r="C63" s="32">
        <v>6.2350694459999998</v>
      </c>
      <c r="D63" s="32">
        <v>2.2575463469999999</v>
      </c>
    </row>
    <row r="64" spans="1:4" x14ac:dyDescent="0.35">
      <c r="A64" s="88"/>
      <c r="B64" s="9" t="s">
        <v>59</v>
      </c>
      <c r="C64" s="32">
        <v>1.433275214</v>
      </c>
      <c r="D64" s="32">
        <v>0.674384918</v>
      </c>
    </row>
    <row r="65" spans="1:4" x14ac:dyDescent="0.35">
      <c r="A65" s="88"/>
      <c r="B65" s="9" t="s">
        <v>60</v>
      </c>
      <c r="C65" s="32">
        <v>1.9788076539999999</v>
      </c>
      <c r="D65" s="32">
        <v>1.1091630130000001</v>
      </c>
    </row>
    <row r="66" spans="1:4" x14ac:dyDescent="0.35">
      <c r="A66" s="88"/>
      <c r="B66" s="9" t="s">
        <v>61</v>
      </c>
      <c r="C66" s="32">
        <v>1.7321199570000001</v>
      </c>
      <c r="D66" s="32">
        <v>1.163630323</v>
      </c>
    </row>
    <row r="67" spans="1:4" x14ac:dyDescent="0.35">
      <c r="A67" s="88"/>
      <c r="B67" s="9" t="s">
        <v>62</v>
      </c>
      <c r="C67" s="32">
        <v>0.83537994599999998</v>
      </c>
      <c r="D67" s="32">
        <v>0.53709318100000003</v>
      </c>
    </row>
    <row r="68" spans="1:4" x14ac:dyDescent="0.35">
      <c r="A68" s="88"/>
      <c r="B68" s="9" t="s">
        <v>63</v>
      </c>
      <c r="C68" s="32">
        <v>2.0093156670000001</v>
      </c>
      <c r="D68" s="32">
        <v>1.54626731</v>
      </c>
    </row>
    <row r="69" spans="1:4" x14ac:dyDescent="0.35">
      <c r="A69" s="88"/>
      <c r="B69" s="18" t="s">
        <v>36</v>
      </c>
      <c r="C69" s="36">
        <v>14.223967884</v>
      </c>
      <c r="D69" s="36">
        <v>7.2880850920000002</v>
      </c>
    </row>
    <row r="70" spans="1:4" x14ac:dyDescent="0.35">
      <c r="A70" s="88" t="s">
        <v>35</v>
      </c>
      <c r="B70" s="6" t="s">
        <v>40</v>
      </c>
      <c r="C70" s="32">
        <v>9.5980710009999992</v>
      </c>
      <c r="D70" s="32">
        <v>8.7622835610000003</v>
      </c>
    </row>
    <row r="71" spans="1:4" x14ac:dyDescent="0.35">
      <c r="A71" s="88"/>
      <c r="B71" s="9" t="s">
        <v>59</v>
      </c>
      <c r="C71" s="32">
        <v>1.8483772169999999</v>
      </c>
      <c r="D71" s="32">
        <v>2.6414676689999999</v>
      </c>
    </row>
    <row r="72" spans="1:4" x14ac:dyDescent="0.35">
      <c r="A72" s="88"/>
      <c r="B72" s="9" t="s">
        <v>60</v>
      </c>
      <c r="C72" s="32">
        <v>1.8744268799999999</v>
      </c>
      <c r="D72" s="32">
        <v>2.3708019500000002</v>
      </c>
    </row>
    <row r="73" spans="1:4" x14ac:dyDescent="0.35">
      <c r="A73" s="88"/>
      <c r="B73" s="9" t="s">
        <v>61</v>
      </c>
      <c r="C73" s="32">
        <v>1.6147633219999999</v>
      </c>
      <c r="D73" s="32">
        <v>5.0900357789999999</v>
      </c>
    </row>
    <row r="74" spans="1:4" x14ac:dyDescent="0.35">
      <c r="A74" s="88"/>
      <c r="B74" s="9" t="s">
        <v>62</v>
      </c>
      <c r="C74" s="32">
        <v>1.6098060439999999</v>
      </c>
      <c r="D74" s="32">
        <v>4.2135423059999999</v>
      </c>
    </row>
    <row r="75" spans="1:4" x14ac:dyDescent="0.35">
      <c r="A75" s="88"/>
      <c r="B75" s="9" t="s">
        <v>63</v>
      </c>
      <c r="C75" s="32">
        <v>2.7928054160000002</v>
      </c>
      <c r="D75" s="32">
        <v>2.045763902</v>
      </c>
    </row>
    <row r="76" spans="1:4" x14ac:dyDescent="0.35">
      <c r="A76" s="88"/>
      <c r="B76" s="18" t="s">
        <v>36</v>
      </c>
      <c r="C76" s="36">
        <v>19.338249879999999</v>
      </c>
      <c r="D76" s="36">
        <v>25.123895167000001</v>
      </c>
    </row>
    <row r="77" spans="1:4" x14ac:dyDescent="0.35">
      <c r="A77" s="81" t="s">
        <v>36</v>
      </c>
      <c r="B77" s="18" t="s">
        <v>36</v>
      </c>
      <c r="C77" s="36">
        <f>SUM(C76,C69,C62,C55,C48,C41,C34,C27,C20,C13,)</f>
        <v>139.90894098931</v>
      </c>
      <c r="D77" s="36">
        <f>SUM(D76,D69,D62,D55,D48,D41,D34,D27,D20,D13,)</f>
        <v>153.44754879788997</v>
      </c>
    </row>
    <row r="78" spans="1:4" x14ac:dyDescent="0.35">
      <c r="A78" s="78"/>
      <c r="B78" s="18"/>
      <c r="C78" s="36"/>
      <c r="D78" s="36"/>
    </row>
    <row r="80" spans="1:4" ht="15.45" x14ac:dyDescent="0.4">
      <c r="A80" s="5" t="s">
        <v>133</v>
      </c>
    </row>
    <row r="81" spans="1:4" ht="15.45" x14ac:dyDescent="0.4">
      <c r="A81" s="5" t="s">
        <v>37</v>
      </c>
    </row>
    <row r="82" spans="1:4" x14ac:dyDescent="0.35">
      <c r="A82" s="17" t="s">
        <v>105</v>
      </c>
    </row>
    <row r="83" spans="1:4" x14ac:dyDescent="0.35">
      <c r="A83" s="17" t="s">
        <v>70</v>
      </c>
    </row>
    <row r="84" spans="1:4" x14ac:dyDescent="0.35">
      <c r="A84" s="17"/>
    </row>
    <row r="85" spans="1:4" x14ac:dyDescent="0.35">
      <c r="C85" s="53" t="s">
        <v>52</v>
      </c>
      <c r="D85" s="53" t="s">
        <v>58</v>
      </c>
    </row>
    <row r="86" spans="1:4" x14ac:dyDescent="0.35">
      <c r="A86" s="88" t="s">
        <v>26</v>
      </c>
      <c r="B86" s="6" t="s">
        <v>40</v>
      </c>
      <c r="C86" s="11">
        <v>11000</v>
      </c>
      <c r="D86" s="37">
        <v>4000</v>
      </c>
    </row>
    <row r="87" spans="1:4" x14ac:dyDescent="0.35">
      <c r="A87" s="88"/>
      <c r="B87" s="9" t="s">
        <v>59</v>
      </c>
      <c r="C87" s="37">
        <v>4000</v>
      </c>
      <c r="D87" s="37">
        <v>2000</v>
      </c>
    </row>
    <row r="88" spans="1:4" x14ac:dyDescent="0.35">
      <c r="A88" s="88"/>
      <c r="B88" s="9" t="s">
        <v>60</v>
      </c>
      <c r="C88" s="37">
        <v>2000</v>
      </c>
      <c r="D88" s="37">
        <v>1000</v>
      </c>
    </row>
    <row r="89" spans="1:4" x14ac:dyDescent="0.35">
      <c r="A89" s="88"/>
      <c r="B89" s="9" t="s">
        <v>61</v>
      </c>
      <c r="C89" s="37" t="s">
        <v>54</v>
      </c>
      <c r="D89" s="37" t="s">
        <v>54</v>
      </c>
    </row>
    <row r="90" spans="1:4" x14ac:dyDescent="0.35">
      <c r="A90" s="88"/>
      <c r="B90" s="9" t="s">
        <v>62</v>
      </c>
      <c r="C90" s="37" t="s">
        <v>54</v>
      </c>
      <c r="D90" s="37" t="s">
        <v>54</v>
      </c>
    </row>
    <row r="91" spans="1:4" x14ac:dyDescent="0.35">
      <c r="A91" s="88"/>
      <c r="B91" s="9" t="s">
        <v>63</v>
      </c>
      <c r="C91" s="37" t="s">
        <v>54</v>
      </c>
      <c r="D91" s="37" t="s">
        <v>54</v>
      </c>
    </row>
    <row r="92" spans="1:4" x14ac:dyDescent="0.35">
      <c r="A92" s="88"/>
      <c r="B92" s="18" t="s">
        <v>36</v>
      </c>
      <c r="C92" s="38">
        <v>19000</v>
      </c>
      <c r="D92" s="38">
        <v>9000</v>
      </c>
    </row>
    <row r="93" spans="1:4" x14ac:dyDescent="0.35">
      <c r="A93" s="88" t="s">
        <v>27</v>
      </c>
      <c r="B93" s="6" t="s">
        <v>40</v>
      </c>
      <c r="C93" s="11">
        <v>14000</v>
      </c>
      <c r="D93" s="11">
        <v>9000</v>
      </c>
    </row>
    <row r="94" spans="1:4" x14ac:dyDescent="0.35">
      <c r="A94" s="88"/>
      <c r="B94" s="9" t="s">
        <v>59</v>
      </c>
      <c r="C94" s="37">
        <v>2000</v>
      </c>
      <c r="D94" s="37">
        <v>2000</v>
      </c>
    </row>
    <row r="95" spans="1:4" x14ac:dyDescent="0.35">
      <c r="A95" s="88"/>
      <c r="B95" s="9" t="s">
        <v>60</v>
      </c>
      <c r="C95" s="11">
        <v>5000</v>
      </c>
      <c r="D95" s="37">
        <v>3000</v>
      </c>
    </row>
    <row r="96" spans="1:4" x14ac:dyDescent="0.35">
      <c r="A96" s="88"/>
      <c r="B96" s="9" t="s">
        <v>61</v>
      </c>
      <c r="C96" s="37">
        <v>2000</v>
      </c>
      <c r="D96" s="37">
        <v>1000</v>
      </c>
    </row>
    <row r="97" spans="1:4" x14ac:dyDescent="0.35">
      <c r="A97" s="88"/>
      <c r="B97" s="9" t="s">
        <v>62</v>
      </c>
      <c r="C97" s="37" t="s">
        <v>54</v>
      </c>
      <c r="D97" s="37" t="s">
        <v>54</v>
      </c>
    </row>
    <row r="98" spans="1:4" x14ac:dyDescent="0.35">
      <c r="A98" s="88"/>
      <c r="B98" s="9" t="s">
        <v>63</v>
      </c>
      <c r="C98" s="37" t="s">
        <v>54</v>
      </c>
      <c r="D98" s="37" t="s">
        <v>54</v>
      </c>
    </row>
    <row r="99" spans="1:4" x14ac:dyDescent="0.35">
      <c r="A99" s="88"/>
      <c r="B99" s="18" t="s">
        <v>36</v>
      </c>
      <c r="C99" s="38">
        <v>24000</v>
      </c>
      <c r="D99" s="38">
        <v>16000</v>
      </c>
    </row>
    <row r="100" spans="1:4" x14ac:dyDescent="0.35">
      <c r="A100" s="88" t="s">
        <v>28</v>
      </c>
      <c r="B100" s="6" t="s">
        <v>40</v>
      </c>
      <c r="C100" s="37">
        <v>2000</v>
      </c>
      <c r="D100" s="37">
        <v>1000</v>
      </c>
    </row>
    <row r="101" spans="1:4" x14ac:dyDescent="0.35">
      <c r="A101" s="88"/>
      <c r="B101" s="9" t="s">
        <v>59</v>
      </c>
      <c r="C101" s="37" t="s">
        <v>54</v>
      </c>
      <c r="D101" s="37" t="s">
        <v>54</v>
      </c>
    </row>
    <row r="102" spans="1:4" x14ac:dyDescent="0.35">
      <c r="A102" s="88"/>
      <c r="B102" s="9" t="s">
        <v>60</v>
      </c>
      <c r="C102" s="37" t="s">
        <v>54</v>
      </c>
      <c r="D102" s="37" t="s">
        <v>54</v>
      </c>
    </row>
    <row r="103" spans="1:4" x14ac:dyDescent="0.35">
      <c r="A103" s="88"/>
      <c r="B103" s="9" t="s">
        <v>61</v>
      </c>
      <c r="C103" s="37" t="s">
        <v>54</v>
      </c>
      <c r="D103" s="37" t="s">
        <v>54</v>
      </c>
    </row>
    <row r="104" spans="1:4" x14ac:dyDescent="0.35">
      <c r="A104" s="88"/>
      <c r="B104" s="9" t="s">
        <v>62</v>
      </c>
      <c r="C104" s="37" t="s">
        <v>54</v>
      </c>
      <c r="D104" s="37" t="s">
        <v>54</v>
      </c>
    </row>
    <row r="105" spans="1:4" x14ac:dyDescent="0.35">
      <c r="A105" s="88"/>
      <c r="B105" s="9" t="s">
        <v>63</v>
      </c>
      <c r="C105" s="37" t="s">
        <v>54</v>
      </c>
      <c r="D105" s="37" t="s">
        <v>54</v>
      </c>
    </row>
    <row r="106" spans="1:4" x14ac:dyDescent="0.35">
      <c r="A106" s="88"/>
      <c r="B106" s="18" t="s">
        <v>36</v>
      </c>
      <c r="C106" s="56" t="s">
        <v>54</v>
      </c>
      <c r="D106" s="56">
        <v>1000</v>
      </c>
    </row>
    <row r="107" spans="1:4" x14ac:dyDescent="0.35">
      <c r="A107" s="88" t="s">
        <v>29</v>
      </c>
      <c r="B107" s="6" t="s">
        <v>40</v>
      </c>
      <c r="C107" s="11">
        <v>40000</v>
      </c>
      <c r="D107" s="11">
        <v>9000</v>
      </c>
    </row>
    <row r="108" spans="1:4" x14ac:dyDescent="0.35">
      <c r="A108" s="88"/>
      <c r="B108" s="9" t="s">
        <v>59</v>
      </c>
      <c r="C108" s="11">
        <v>23000</v>
      </c>
      <c r="D108" s="11">
        <v>7000</v>
      </c>
    </row>
    <row r="109" spans="1:4" x14ac:dyDescent="0.35">
      <c r="A109" s="88"/>
      <c r="B109" s="9" t="s">
        <v>60</v>
      </c>
      <c r="C109" s="37">
        <v>10000</v>
      </c>
      <c r="D109" s="37">
        <v>4000</v>
      </c>
    </row>
    <row r="110" spans="1:4" x14ac:dyDescent="0.35">
      <c r="A110" s="88"/>
      <c r="B110" s="9" t="s">
        <v>61</v>
      </c>
      <c r="C110" s="37">
        <v>3000</v>
      </c>
      <c r="D110" s="37">
        <v>1000</v>
      </c>
    </row>
    <row r="111" spans="1:4" x14ac:dyDescent="0.35">
      <c r="A111" s="88"/>
      <c r="B111" s="9" t="s">
        <v>62</v>
      </c>
      <c r="C111" s="37" t="s">
        <v>54</v>
      </c>
      <c r="D111" s="37" t="s">
        <v>54</v>
      </c>
    </row>
    <row r="112" spans="1:4" x14ac:dyDescent="0.35">
      <c r="A112" s="88"/>
      <c r="B112" s="9" t="s">
        <v>63</v>
      </c>
      <c r="C112" s="37" t="s">
        <v>54</v>
      </c>
      <c r="D112" s="37" t="s">
        <v>54</v>
      </c>
    </row>
    <row r="113" spans="1:4" x14ac:dyDescent="0.35">
      <c r="A113" s="88"/>
      <c r="B113" s="18" t="s">
        <v>36</v>
      </c>
      <c r="C113" s="38">
        <v>77000</v>
      </c>
      <c r="D113" s="38">
        <v>22000</v>
      </c>
    </row>
    <row r="114" spans="1:4" x14ac:dyDescent="0.35">
      <c r="A114" s="88" t="s">
        <v>30</v>
      </c>
      <c r="B114" s="6" t="s">
        <v>40</v>
      </c>
      <c r="C114" s="11">
        <v>5000</v>
      </c>
      <c r="D114" s="37">
        <v>3000</v>
      </c>
    </row>
    <row r="115" spans="1:4" x14ac:dyDescent="0.35">
      <c r="A115" s="88"/>
      <c r="B115" s="9" t="s">
        <v>59</v>
      </c>
      <c r="C115" s="11">
        <v>6000</v>
      </c>
      <c r="D115" s="11">
        <v>5000</v>
      </c>
    </row>
    <row r="116" spans="1:4" x14ac:dyDescent="0.35">
      <c r="A116" s="88"/>
      <c r="B116" s="9" t="s">
        <v>60</v>
      </c>
      <c r="C116" s="37">
        <v>4000</v>
      </c>
      <c r="D116" s="37">
        <v>3000</v>
      </c>
    </row>
    <row r="117" spans="1:4" x14ac:dyDescent="0.35">
      <c r="A117" s="88"/>
      <c r="B117" s="9" t="s">
        <v>61</v>
      </c>
      <c r="C117" s="37" t="s">
        <v>54</v>
      </c>
      <c r="D117" s="37" t="s">
        <v>54</v>
      </c>
    </row>
    <row r="118" spans="1:4" x14ac:dyDescent="0.35">
      <c r="A118" s="88"/>
      <c r="B118" s="9" t="s">
        <v>62</v>
      </c>
      <c r="C118" s="37" t="s">
        <v>54</v>
      </c>
      <c r="D118" s="37" t="s">
        <v>54</v>
      </c>
    </row>
    <row r="119" spans="1:4" x14ac:dyDescent="0.35">
      <c r="A119" s="88"/>
      <c r="B119" s="9" t="s">
        <v>63</v>
      </c>
      <c r="C119" s="37" t="s">
        <v>54</v>
      </c>
      <c r="D119" s="37" t="s">
        <v>54</v>
      </c>
    </row>
    <row r="120" spans="1:4" x14ac:dyDescent="0.35">
      <c r="A120" s="88"/>
      <c r="B120" s="18" t="s">
        <v>36</v>
      </c>
      <c r="C120" s="38">
        <v>16000</v>
      </c>
      <c r="D120" s="38">
        <v>11000</v>
      </c>
    </row>
    <row r="121" spans="1:4" x14ac:dyDescent="0.35">
      <c r="A121" s="88" t="s">
        <v>31</v>
      </c>
      <c r="B121" s="6" t="s">
        <v>40</v>
      </c>
      <c r="C121" s="11">
        <v>56000</v>
      </c>
      <c r="D121" s="11">
        <v>28000</v>
      </c>
    </row>
    <row r="122" spans="1:4" x14ac:dyDescent="0.35">
      <c r="A122" s="88"/>
      <c r="B122" s="9" t="s">
        <v>59</v>
      </c>
      <c r="C122" s="11">
        <v>20000</v>
      </c>
      <c r="D122" s="11">
        <v>14000</v>
      </c>
    </row>
    <row r="123" spans="1:4" x14ac:dyDescent="0.35">
      <c r="A123" s="88"/>
      <c r="B123" s="9" t="s">
        <v>60</v>
      </c>
      <c r="C123" s="11">
        <v>8000</v>
      </c>
      <c r="D123" s="11">
        <v>5000</v>
      </c>
    </row>
    <row r="124" spans="1:4" x14ac:dyDescent="0.35">
      <c r="A124" s="88"/>
      <c r="B124" s="9" t="s">
        <v>61</v>
      </c>
      <c r="C124" s="37">
        <v>2000</v>
      </c>
      <c r="D124" s="37">
        <v>2000</v>
      </c>
    </row>
    <row r="125" spans="1:4" x14ac:dyDescent="0.35">
      <c r="A125" s="88"/>
      <c r="B125" s="9" t="s">
        <v>62</v>
      </c>
      <c r="C125" s="37">
        <v>1000</v>
      </c>
      <c r="D125" s="37" t="s">
        <v>54</v>
      </c>
    </row>
    <row r="126" spans="1:4" x14ac:dyDescent="0.35">
      <c r="A126" s="88"/>
      <c r="B126" s="9" t="s">
        <v>63</v>
      </c>
      <c r="C126" s="11">
        <v>7000</v>
      </c>
      <c r="D126" s="37">
        <v>4000</v>
      </c>
    </row>
    <row r="127" spans="1:4" x14ac:dyDescent="0.35">
      <c r="A127" s="88"/>
      <c r="B127" s="18" t="s">
        <v>36</v>
      </c>
      <c r="C127" s="38">
        <v>94000</v>
      </c>
      <c r="D127" s="38">
        <v>54000</v>
      </c>
    </row>
    <row r="128" spans="1:4" x14ac:dyDescent="0.35">
      <c r="A128" s="88" t="s">
        <v>32</v>
      </c>
      <c r="B128" s="6" t="s">
        <v>40</v>
      </c>
      <c r="C128" s="11">
        <v>34000</v>
      </c>
      <c r="D128" s="11">
        <v>10000</v>
      </c>
    </row>
    <row r="129" spans="1:4" x14ac:dyDescent="0.35">
      <c r="A129" s="88"/>
      <c r="B129" s="9" t="s">
        <v>59</v>
      </c>
      <c r="C129" s="11">
        <v>19000</v>
      </c>
      <c r="D129" s="11">
        <v>9000</v>
      </c>
    </row>
    <row r="130" spans="1:4" x14ac:dyDescent="0.35">
      <c r="A130" s="88"/>
      <c r="B130" s="9" t="s">
        <v>60</v>
      </c>
      <c r="C130" s="11">
        <v>10000</v>
      </c>
      <c r="D130" s="11">
        <v>5000</v>
      </c>
    </row>
    <row r="131" spans="1:4" x14ac:dyDescent="0.35">
      <c r="A131" s="88"/>
      <c r="B131" s="9" t="s">
        <v>61</v>
      </c>
      <c r="C131" s="37">
        <v>4000</v>
      </c>
      <c r="D131" s="37">
        <v>2000</v>
      </c>
    </row>
    <row r="132" spans="1:4" x14ac:dyDescent="0.35">
      <c r="A132" s="88"/>
      <c r="B132" s="9" t="s">
        <v>62</v>
      </c>
      <c r="C132" s="37">
        <v>1000</v>
      </c>
      <c r="D132" s="37" t="s">
        <v>54</v>
      </c>
    </row>
    <row r="133" spans="1:4" x14ac:dyDescent="0.35">
      <c r="A133" s="88"/>
      <c r="B133" s="9" t="s">
        <v>63</v>
      </c>
      <c r="C133" s="37">
        <v>2000</v>
      </c>
      <c r="D133" s="37" t="s">
        <v>54</v>
      </c>
    </row>
    <row r="134" spans="1:4" x14ac:dyDescent="0.35">
      <c r="A134" s="88"/>
      <c r="B134" s="18" t="s">
        <v>36</v>
      </c>
      <c r="C134" s="38">
        <v>70000</v>
      </c>
      <c r="D134" s="38">
        <v>28000</v>
      </c>
    </row>
    <row r="135" spans="1:4" x14ac:dyDescent="0.35">
      <c r="A135" s="88" t="s">
        <v>33</v>
      </c>
      <c r="B135" s="6" t="s">
        <v>40</v>
      </c>
      <c r="C135" s="11">
        <v>128000</v>
      </c>
      <c r="D135" s="11">
        <v>49000</v>
      </c>
    </row>
    <row r="136" spans="1:4" x14ac:dyDescent="0.35">
      <c r="A136" s="88"/>
      <c r="B136" s="9" t="s">
        <v>59</v>
      </c>
      <c r="C136" s="11">
        <v>113000</v>
      </c>
      <c r="D136" s="11">
        <v>50000</v>
      </c>
    </row>
    <row r="137" spans="1:4" x14ac:dyDescent="0.35">
      <c r="A137" s="88"/>
      <c r="B137" s="9" t="s">
        <v>60</v>
      </c>
      <c r="C137" s="11">
        <v>17000</v>
      </c>
      <c r="D137" s="11">
        <v>7000</v>
      </c>
    </row>
    <row r="138" spans="1:4" x14ac:dyDescent="0.35">
      <c r="A138" s="88"/>
      <c r="B138" s="9" t="s">
        <v>61</v>
      </c>
      <c r="C138" s="11">
        <v>7000</v>
      </c>
      <c r="D138" s="37">
        <v>2000</v>
      </c>
    </row>
    <row r="139" spans="1:4" x14ac:dyDescent="0.35">
      <c r="A139" s="88"/>
      <c r="B139" s="9" t="s">
        <v>62</v>
      </c>
      <c r="C139" s="11">
        <v>7000</v>
      </c>
      <c r="D139" s="37">
        <v>2000</v>
      </c>
    </row>
    <row r="140" spans="1:4" x14ac:dyDescent="0.35">
      <c r="A140" s="88"/>
      <c r="B140" s="9" t="s">
        <v>63</v>
      </c>
      <c r="C140" s="11">
        <v>32000</v>
      </c>
      <c r="D140" s="11">
        <v>8000</v>
      </c>
    </row>
    <row r="141" spans="1:4" x14ac:dyDescent="0.35">
      <c r="A141" s="88"/>
      <c r="B141" s="18" t="s">
        <v>36</v>
      </c>
      <c r="C141" s="38">
        <v>304000</v>
      </c>
      <c r="D141" s="38">
        <v>119000</v>
      </c>
    </row>
    <row r="142" spans="1:4" x14ac:dyDescent="0.35">
      <c r="A142" s="88" t="s">
        <v>34</v>
      </c>
      <c r="B142" s="6" t="s">
        <v>40</v>
      </c>
      <c r="C142" s="11">
        <v>29000</v>
      </c>
      <c r="D142" s="11">
        <v>7000</v>
      </c>
    </row>
    <row r="143" spans="1:4" x14ac:dyDescent="0.35">
      <c r="A143" s="88"/>
      <c r="B143" s="9" t="s">
        <v>59</v>
      </c>
      <c r="C143" s="11">
        <v>15000</v>
      </c>
      <c r="D143" s="37">
        <v>4000</v>
      </c>
    </row>
    <row r="144" spans="1:4" x14ac:dyDescent="0.35">
      <c r="A144" s="88"/>
      <c r="B144" s="9" t="s">
        <v>60</v>
      </c>
      <c r="C144" s="11">
        <v>8000</v>
      </c>
      <c r="D144" s="37">
        <v>3000</v>
      </c>
    </row>
    <row r="145" spans="1:4" x14ac:dyDescent="0.35">
      <c r="A145" s="88"/>
      <c r="B145" s="9" t="s">
        <v>61</v>
      </c>
      <c r="C145" s="37">
        <v>2000</v>
      </c>
      <c r="D145" s="37">
        <v>1000</v>
      </c>
    </row>
    <row r="146" spans="1:4" x14ac:dyDescent="0.35">
      <c r="A146" s="88"/>
      <c r="B146" s="9" t="s">
        <v>62</v>
      </c>
      <c r="C146" s="37">
        <v>1000</v>
      </c>
      <c r="D146" s="37" t="s">
        <v>54</v>
      </c>
    </row>
    <row r="147" spans="1:4" x14ac:dyDescent="0.35">
      <c r="A147" s="88"/>
      <c r="B147" s="9" t="s">
        <v>63</v>
      </c>
      <c r="C147" s="37">
        <v>2000</v>
      </c>
      <c r="D147" s="37" t="s">
        <v>54</v>
      </c>
    </row>
    <row r="148" spans="1:4" x14ac:dyDescent="0.35">
      <c r="A148" s="88"/>
      <c r="B148" s="18" t="s">
        <v>36</v>
      </c>
      <c r="C148" s="38">
        <v>58000</v>
      </c>
      <c r="D148" s="38">
        <v>17000</v>
      </c>
    </row>
    <row r="149" spans="1:4" x14ac:dyDescent="0.35">
      <c r="A149" s="88" t="s">
        <v>35</v>
      </c>
      <c r="B149" s="6" t="s">
        <v>40</v>
      </c>
      <c r="C149" s="11">
        <v>18000</v>
      </c>
      <c r="D149" s="11">
        <v>5000</v>
      </c>
    </row>
    <row r="150" spans="1:4" x14ac:dyDescent="0.35">
      <c r="A150" s="88"/>
      <c r="B150" s="9" t="s">
        <v>59</v>
      </c>
      <c r="C150" s="11">
        <v>9000</v>
      </c>
      <c r="D150" s="37">
        <v>3000</v>
      </c>
    </row>
    <row r="151" spans="1:4" x14ac:dyDescent="0.35">
      <c r="A151" s="88"/>
      <c r="B151" s="9" t="s">
        <v>60</v>
      </c>
      <c r="C151" s="37">
        <v>3000</v>
      </c>
      <c r="D151" s="37">
        <v>1000</v>
      </c>
    </row>
    <row r="152" spans="1:4" x14ac:dyDescent="0.35">
      <c r="A152" s="88"/>
      <c r="B152" s="9" t="s">
        <v>61</v>
      </c>
      <c r="C152" s="37">
        <v>1000</v>
      </c>
      <c r="D152" s="37" t="s">
        <v>54</v>
      </c>
    </row>
    <row r="153" spans="1:4" x14ac:dyDescent="0.35">
      <c r="A153" s="88"/>
      <c r="B153" s="9" t="s">
        <v>62</v>
      </c>
      <c r="C153" s="37" t="s">
        <v>54</v>
      </c>
      <c r="D153" s="37" t="s">
        <v>54</v>
      </c>
    </row>
    <row r="154" spans="1:4" x14ac:dyDescent="0.35">
      <c r="A154" s="88"/>
      <c r="B154" s="9" t="s">
        <v>63</v>
      </c>
      <c r="C154" s="37">
        <v>2000</v>
      </c>
      <c r="D154" s="37" t="s">
        <v>54</v>
      </c>
    </row>
    <row r="155" spans="1:4" x14ac:dyDescent="0.35">
      <c r="A155" s="88"/>
      <c r="B155" s="18" t="s">
        <v>36</v>
      </c>
      <c r="C155" s="38">
        <v>35000</v>
      </c>
      <c r="D155" s="38">
        <v>10000</v>
      </c>
    </row>
  </sheetData>
  <mergeCells count="20">
    <mergeCell ref="A93:A99"/>
    <mergeCell ref="A7:A13"/>
    <mergeCell ref="A14:A20"/>
    <mergeCell ref="A21:A27"/>
    <mergeCell ref="A28:A34"/>
    <mergeCell ref="A35:A41"/>
    <mergeCell ref="A42:A48"/>
    <mergeCell ref="A49:A55"/>
    <mergeCell ref="A56:A62"/>
    <mergeCell ref="A63:A69"/>
    <mergeCell ref="A70:A76"/>
    <mergeCell ref="A86:A92"/>
    <mergeCell ref="A142:A148"/>
    <mergeCell ref="A149:A155"/>
    <mergeCell ref="A100:A106"/>
    <mergeCell ref="A107:A113"/>
    <mergeCell ref="A114:A120"/>
    <mergeCell ref="A121:A127"/>
    <mergeCell ref="A128:A134"/>
    <mergeCell ref="A135:A14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9DE8-8CC1-4090-B728-EF67582DC7D1}">
  <dimension ref="A1:D195"/>
  <sheetViews>
    <sheetView workbookViewId="0">
      <pane xSplit="1" ySplit="6" topLeftCell="B181" activePane="bottomRight" state="frozen"/>
      <selection pane="topRight" activeCell="B1" sqref="B1"/>
      <selection pane="bottomLeft" activeCell="A7" sqref="A7"/>
      <selection pane="bottomRight" activeCell="E102" sqref="E102"/>
    </sheetView>
  </sheetViews>
  <sheetFormatPr defaultRowHeight="14.6" x14ac:dyDescent="0.4"/>
  <cols>
    <col min="1" max="1" width="32.84375" customWidth="1"/>
    <col min="2" max="2" width="31.3828125" customWidth="1"/>
    <col min="3" max="3" width="56.4609375" style="70" bestFit="1" customWidth="1"/>
    <col min="4" max="4" width="49.69140625" bestFit="1" customWidth="1"/>
  </cols>
  <sheetData>
    <row r="1" spans="1:4" ht="15.45" x14ac:dyDescent="0.4">
      <c r="A1" s="5" t="s">
        <v>97</v>
      </c>
    </row>
    <row r="2" spans="1:4" ht="15.45" x14ac:dyDescent="0.4">
      <c r="A2" s="5" t="s">
        <v>49</v>
      </c>
    </row>
    <row r="3" spans="1:4" x14ac:dyDescent="0.4">
      <c r="A3" s="17" t="s">
        <v>83</v>
      </c>
    </row>
    <row r="4" spans="1:4" x14ac:dyDescent="0.4">
      <c r="A4" s="17" t="s">
        <v>70</v>
      </c>
    </row>
    <row r="6" spans="1:4" x14ac:dyDescent="0.4">
      <c r="C6" s="72" t="s">
        <v>74</v>
      </c>
      <c r="D6" s="72" t="s">
        <v>69</v>
      </c>
    </row>
    <row r="7" spans="1:4" x14ac:dyDescent="0.4">
      <c r="A7" s="88" t="s">
        <v>78</v>
      </c>
      <c r="B7" s="47" t="s">
        <v>40</v>
      </c>
      <c r="C7" s="32">
        <v>2.4504856359999998</v>
      </c>
      <c r="D7" s="32">
        <v>4.0392768779999999</v>
      </c>
    </row>
    <row r="8" spans="1:4" ht="15.9" x14ac:dyDescent="0.4">
      <c r="A8" s="88"/>
      <c r="B8" s="6" t="s">
        <v>42</v>
      </c>
      <c r="C8" s="71" t="s">
        <v>55</v>
      </c>
      <c r="D8" s="37" t="s">
        <v>54</v>
      </c>
    </row>
    <row r="9" spans="1:4" ht="15.9" x14ac:dyDescent="0.4">
      <c r="A9" s="88"/>
      <c r="B9" s="6" t="s">
        <v>43</v>
      </c>
      <c r="C9" s="71" t="s">
        <v>55</v>
      </c>
      <c r="D9" s="37" t="s">
        <v>54</v>
      </c>
    </row>
    <row r="10" spans="1:4" ht="15.9" x14ac:dyDescent="0.4">
      <c r="A10" s="88"/>
      <c r="B10" s="6" t="s">
        <v>44</v>
      </c>
      <c r="C10" s="71" t="s">
        <v>55</v>
      </c>
      <c r="D10" s="37" t="s">
        <v>54</v>
      </c>
    </row>
    <row r="11" spans="1:4" ht="15.9" x14ac:dyDescent="0.4">
      <c r="A11" s="88"/>
      <c r="B11" s="6" t="s">
        <v>45</v>
      </c>
      <c r="C11" s="71" t="s">
        <v>55</v>
      </c>
      <c r="D11" s="37" t="s">
        <v>54</v>
      </c>
    </row>
    <row r="12" spans="1:4" ht="15.9" x14ac:dyDescent="0.4">
      <c r="A12" s="88"/>
      <c r="B12" s="6" t="s">
        <v>46</v>
      </c>
      <c r="C12" s="71" t="s">
        <v>55</v>
      </c>
      <c r="D12" s="37" t="s">
        <v>54</v>
      </c>
    </row>
    <row r="13" spans="1:4" ht="15.9" x14ac:dyDescent="0.4">
      <c r="A13" s="88"/>
      <c r="B13" s="6" t="s">
        <v>47</v>
      </c>
      <c r="C13" s="71" t="s">
        <v>55</v>
      </c>
      <c r="D13" s="32">
        <v>0.59782315799999997</v>
      </c>
    </row>
    <row r="14" spans="1:4" ht="15.9" x14ac:dyDescent="0.4">
      <c r="A14" s="88"/>
      <c r="B14" s="6" t="s">
        <v>48</v>
      </c>
      <c r="C14" s="71" t="s">
        <v>55</v>
      </c>
      <c r="D14" s="37" t="s">
        <v>54</v>
      </c>
    </row>
    <row r="15" spans="1:4" x14ac:dyDescent="0.4">
      <c r="A15" s="88"/>
      <c r="B15" s="18" t="s">
        <v>36</v>
      </c>
      <c r="C15" s="36">
        <v>4.1348860533300007</v>
      </c>
      <c r="D15" s="36">
        <v>6.3335905512499995</v>
      </c>
    </row>
    <row r="16" spans="1:4" x14ac:dyDescent="0.4">
      <c r="A16" s="88" t="s">
        <v>27</v>
      </c>
      <c r="B16" s="47" t="s">
        <v>40</v>
      </c>
      <c r="C16" s="32">
        <v>5.5817254969999999</v>
      </c>
      <c r="D16" s="32">
        <v>12.447618780000001</v>
      </c>
    </row>
    <row r="17" spans="1:4" ht="15.9" x14ac:dyDescent="0.4">
      <c r="A17" s="88"/>
      <c r="B17" s="6" t="s">
        <v>42</v>
      </c>
      <c r="C17" s="71" t="s">
        <v>55</v>
      </c>
      <c r="D17" s="37" t="s">
        <v>54</v>
      </c>
    </row>
    <row r="18" spans="1:4" ht="15.9" x14ac:dyDescent="0.4">
      <c r="A18" s="88"/>
      <c r="B18" s="6" t="s">
        <v>43</v>
      </c>
      <c r="C18" s="71" t="s">
        <v>55</v>
      </c>
      <c r="D18" s="37" t="s">
        <v>54</v>
      </c>
    </row>
    <row r="19" spans="1:4" ht="15.9" x14ac:dyDescent="0.4">
      <c r="A19" s="88"/>
      <c r="B19" s="6" t="s">
        <v>44</v>
      </c>
      <c r="C19" s="71" t="s">
        <v>55</v>
      </c>
      <c r="D19" s="37" t="s">
        <v>54</v>
      </c>
    </row>
    <row r="20" spans="1:4" ht="15.9" x14ac:dyDescent="0.4">
      <c r="A20" s="88"/>
      <c r="B20" s="6" t="s">
        <v>45</v>
      </c>
      <c r="C20" s="71" t="s">
        <v>55</v>
      </c>
      <c r="D20" s="32">
        <v>0.65985341799999997</v>
      </c>
    </row>
    <row r="21" spans="1:4" ht="15.9" x14ac:dyDescent="0.4">
      <c r="A21" s="88"/>
      <c r="B21" s="6" t="s">
        <v>46</v>
      </c>
      <c r="C21" s="71" t="s">
        <v>55</v>
      </c>
      <c r="D21" s="37" t="s">
        <v>54</v>
      </c>
    </row>
    <row r="22" spans="1:4" ht="15.9" x14ac:dyDescent="0.4">
      <c r="A22" s="88"/>
      <c r="B22" s="6" t="s">
        <v>47</v>
      </c>
      <c r="C22" s="71" t="s">
        <v>55</v>
      </c>
      <c r="D22" s="37" t="s">
        <v>54</v>
      </c>
    </row>
    <row r="23" spans="1:4" ht="15.9" x14ac:dyDescent="0.4">
      <c r="A23" s="88"/>
      <c r="B23" s="6" t="s">
        <v>48</v>
      </c>
      <c r="C23" s="71" t="s">
        <v>55</v>
      </c>
      <c r="D23" s="37" t="s">
        <v>54</v>
      </c>
    </row>
    <row r="24" spans="1:4" x14ac:dyDescent="0.4">
      <c r="A24" s="88"/>
      <c r="B24" s="18" t="s">
        <v>36</v>
      </c>
      <c r="C24" s="36">
        <v>6.0178138344800001</v>
      </c>
      <c r="D24" s="36">
        <v>13.572613236480001</v>
      </c>
    </row>
    <row r="25" spans="1:4" x14ac:dyDescent="0.4">
      <c r="A25" s="88" t="s">
        <v>28</v>
      </c>
      <c r="B25" s="47" t="s">
        <v>40</v>
      </c>
      <c r="C25" s="32">
        <v>0.80566740999999997</v>
      </c>
      <c r="D25" s="32">
        <v>1.373816785</v>
      </c>
    </row>
    <row r="26" spans="1:4" ht="15.9" x14ac:dyDescent="0.4">
      <c r="A26" s="88"/>
      <c r="B26" s="6" t="s">
        <v>42</v>
      </c>
      <c r="C26" s="71" t="s">
        <v>55</v>
      </c>
      <c r="D26" s="37" t="s">
        <v>54</v>
      </c>
    </row>
    <row r="27" spans="1:4" ht="15.9" x14ac:dyDescent="0.4">
      <c r="A27" s="88"/>
      <c r="B27" s="6" t="s">
        <v>43</v>
      </c>
      <c r="C27" s="71" t="s">
        <v>55</v>
      </c>
      <c r="D27" s="37" t="s">
        <v>54</v>
      </c>
    </row>
    <row r="28" spans="1:4" ht="15.9" x14ac:dyDescent="0.4">
      <c r="A28" s="88"/>
      <c r="B28" s="6" t="s">
        <v>44</v>
      </c>
      <c r="C28" s="71" t="s">
        <v>55</v>
      </c>
      <c r="D28" s="37" t="s">
        <v>54</v>
      </c>
    </row>
    <row r="29" spans="1:4" ht="15.9" x14ac:dyDescent="0.4">
      <c r="A29" s="88"/>
      <c r="B29" s="6" t="s">
        <v>45</v>
      </c>
      <c r="C29" s="71" t="s">
        <v>55</v>
      </c>
      <c r="D29" s="37" t="s">
        <v>54</v>
      </c>
    </row>
    <row r="30" spans="1:4" ht="15.9" x14ac:dyDescent="0.4">
      <c r="A30" s="88"/>
      <c r="B30" s="6" t="s">
        <v>46</v>
      </c>
      <c r="C30" s="71" t="s">
        <v>55</v>
      </c>
      <c r="D30" s="37" t="s">
        <v>54</v>
      </c>
    </row>
    <row r="31" spans="1:4" ht="15.9" x14ac:dyDescent="0.4">
      <c r="A31" s="88"/>
      <c r="B31" s="6" t="s">
        <v>47</v>
      </c>
      <c r="C31" s="71" t="s">
        <v>55</v>
      </c>
      <c r="D31" s="37" t="s">
        <v>54</v>
      </c>
    </row>
    <row r="32" spans="1:4" ht="15.9" x14ac:dyDescent="0.4">
      <c r="A32" s="88"/>
      <c r="B32" s="6" t="s">
        <v>48</v>
      </c>
      <c r="C32" s="71" t="s">
        <v>55</v>
      </c>
      <c r="D32" s="37" t="s">
        <v>54</v>
      </c>
    </row>
    <row r="33" spans="1:4" x14ac:dyDescent="0.4">
      <c r="A33" s="88"/>
      <c r="B33" s="18" t="s">
        <v>36</v>
      </c>
      <c r="C33" s="36">
        <v>0.81900389892999992</v>
      </c>
      <c r="D33" s="36">
        <v>1.3940661609000002</v>
      </c>
    </row>
    <row r="34" spans="1:4" x14ac:dyDescent="0.4">
      <c r="A34" s="88" t="s">
        <v>29</v>
      </c>
      <c r="B34" s="47" t="s">
        <v>40</v>
      </c>
      <c r="C34" s="32">
        <v>14.206419125</v>
      </c>
      <c r="D34" s="32">
        <v>15.39207781</v>
      </c>
    </row>
    <row r="35" spans="1:4" ht="15.9" x14ac:dyDescent="0.4">
      <c r="A35" s="88"/>
      <c r="B35" s="6" t="s">
        <v>42</v>
      </c>
      <c r="C35" s="71" t="s">
        <v>55</v>
      </c>
      <c r="D35" s="37" t="s">
        <v>54</v>
      </c>
    </row>
    <row r="36" spans="1:4" ht="15.9" x14ac:dyDescent="0.4">
      <c r="A36" s="88"/>
      <c r="B36" s="6" t="s">
        <v>43</v>
      </c>
      <c r="C36" s="71" t="s">
        <v>55</v>
      </c>
      <c r="D36" s="37" t="s">
        <v>54</v>
      </c>
    </row>
    <row r="37" spans="1:4" ht="15.9" x14ac:dyDescent="0.4">
      <c r="A37" s="88"/>
      <c r="B37" s="6" t="s">
        <v>44</v>
      </c>
      <c r="C37" s="32">
        <v>1.1101299490000001</v>
      </c>
      <c r="D37" s="37" t="s">
        <v>54</v>
      </c>
    </row>
    <row r="38" spans="1:4" ht="15.9" x14ac:dyDescent="0.4">
      <c r="A38" s="88"/>
      <c r="B38" s="6" t="s">
        <v>45</v>
      </c>
      <c r="C38" s="32">
        <v>1.10527329</v>
      </c>
      <c r="D38" s="32">
        <v>0.543939383</v>
      </c>
    </row>
    <row r="39" spans="1:4" ht="15.9" x14ac:dyDescent="0.4">
      <c r="A39" s="88"/>
      <c r="B39" s="6" t="s">
        <v>46</v>
      </c>
      <c r="C39" s="32">
        <v>1.398980965</v>
      </c>
      <c r="D39" s="32">
        <v>1.0632590790000001</v>
      </c>
    </row>
    <row r="40" spans="1:4" ht="15.9" x14ac:dyDescent="0.4">
      <c r="A40" s="88"/>
      <c r="B40" s="6" t="s">
        <v>47</v>
      </c>
      <c r="C40" s="32">
        <v>5.5214466209999999</v>
      </c>
      <c r="D40" s="32">
        <v>5.4835101890000004</v>
      </c>
    </row>
    <row r="41" spans="1:4" ht="15.9" x14ac:dyDescent="0.4">
      <c r="A41" s="88"/>
      <c r="B41" s="6" t="s">
        <v>48</v>
      </c>
      <c r="C41" s="32">
        <v>19.681065006000001</v>
      </c>
      <c r="D41" s="32">
        <v>33.447914034999997</v>
      </c>
    </row>
    <row r="42" spans="1:4" x14ac:dyDescent="0.4">
      <c r="A42" s="88"/>
      <c r="B42" s="18" t="s">
        <v>36</v>
      </c>
      <c r="C42" s="36">
        <v>43.729885598999999</v>
      </c>
      <c r="D42" s="36">
        <v>56.624970266710001</v>
      </c>
    </row>
    <row r="43" spans="1:4" x14ac:dyDescent="0.4">
      <c r="A43" s="88" t="s">
        <v>30</v>
      </c>
      <c r="B43" s="47" t="s">
        <v>40</v>
      </c>
      <c r="C43" s="32">
        <v>3.4517700210000002</v>
      </c>
      <c r="D43" s="32">
        <v>10.568615933</v>
      </c>
    </row>
    <row r="44" spans="1:4" ht="15.9" x14ac:dyDescent="0.4">
      <c r="A44" s="88"/>
      <c r="B44" s="6" t="s">
        <v>42</v>
      </c>
      <c r="C44" s="71" t="s">
        <v>55</v>
      </c>
      <c r="D44" s="37" t="s">
        <v>54</v>
      </c>
    </row>
    <row r="45" spans="1:4" ht="15.9" x14ac:dyDescent="0.4">
      <c r="A45" s="88"/>
      <c r="B45" s="6" t="s">
        <v>43</v>
      </c>
      <c r="C45" s="71" t="s">
        <v>55</v>
      </c>
      <c r="D45" s="37" t="s">
        <v>54</v>
      </c>
    </row>
    <row r="46" spans="1:4" ht="15.9" x14ac:dyDescent="0.4">
      <c r="A46" s="88"/>
      <c r="B46" s="6" t="s">
        <v>44</v>
      </c>
      <c r="C46" s="71" t="s">
        <v>55</v>
      </c>
      <c r="D46" s="37" t="s">
        <v>54</v>
      </c>
    </row>
    <row r="47" spans="1:4" ht="15.9" x14ac:dyDescent="0.4">
      <c r="A47" s="88"/>
      <c r="B47" s="6" t="s">
        <v>45</v>
      </c>
      <c r="C47" s="71" t="s">
        <v>55</v>
      </c>
      <c r="D47" s="37" t="s">
        <v>54</v>
      </c>
    </row>
    <row r="48" spans="1:4" ht="15.9" x14ac:dyDescent="0.4">
      <c r="A48" s="88"/>
      <c r="B48" s="6" t="s">
        <v>46</v>
      </c>
      <c r="C48" s="71" t="s">
        <v>55</v>
      </c>
      <c r="D48" s="37" t="s">
        <v>54</v>
      </c>
    </row>
    <row r="49" spans="1:4" ht="15.9" x14ac:dyDescent="0.4">
      <c r="A49" s="88"/>
      <c r="B49" s="6" t="s">
        <v>47</v>
      </c>
      <c r="C49" s="71" t="s">
        <v>55</v>
      </c>
      <c r="D49" s="37" t="s">
        <v>54</v>
      </c>
    </row>
    <row r="50" spans="1:4" ht="15.9" x14ac:dyDescent="0.4">
      <c r="A50" s="88"/>
      <c r="B50" s="6" t="s">
        <v>48</v>
      </c>
      <c r="C50" s="71" t="s">
        <v>55</v>
      </c>
      <c r="D50" s="37" t="s">
        <v>54</v>
      </c>
    </row>
    <row r="51" spans="1:4" x14ac:dyDescent="0.4">
      <c r="A51" s="88"/>
      <c r="B51" s="18" t="s">
        <v>36</v>
      </c>
      <c r="C51" s="36">
        <v>3.7578175935099996</v>
      </c>
      <c r="D51" s="36">
        <v>10.95304061062</v>
      </c>
    </row>
    <row r="52" spans="1:4" x14ac:dyDescent="0.4">
      <c r="A52" s="88" t="s">
        <v>31</v>
      </c>
      <c r="B52" s="47" t="s">
        <v>40</v>
      </c>
      <c r="C52" s="32">
        <v>6.4571234349999997</v>
      </c>
      <c r="D52" s="32">
        <v>8.7133311249999998</v>
      </c>
    </row>
    <row r="53" spans="1:4" ht="15.9" x14ac:dyDescent="0.4">
      <c r="A53" s="88"/>
      <c r="B53" s="6" t="s">
        <v>42</v>
      </c>
      <c r="C53" s="71" t="s">
        <v>55</v>
      </c>
      <c r="D53" s="37" t="s">
        <v>54</v>
      </c>
    </row>
    <row r="54" spans="1:4" ht="15.9" x14ac:dyDescent="0.4">
      <c r="A54" s="88"/>
      <c r="B54" s="6" t="s">
        <v>43</v>
      </c>
      <c r="C54" s="71" t="s">
        <v>55</v>
      </c>
      <c r="D54" s="37" t="s">
        <v>54</v>
      </c>
    </row>
    <row r="55" spans="1:4" ht="15.9" x14ac:dyDescent="0.4">
      <c r="A55" s="88"/>
      <c r="B55" s="6" t="s">
        <v>44</v>
      </c>
      <c r="C55" s="32">
        <v>0.96370761699999996</v>
      </c>
      <c r="D55" s="32">
        <v>1.2863946900000001</v>
      </c>
    </row>
    <row r="56" spans="1:4" ht="15.9" x14ac:dyDescent="0.4">
      <c r="A56" s="88"/>
      <c r="B56" s="6" t="s">
        <v>45</v>
      </c>
      <c r="C56" s="32">
        <v>1.4318247369999999</v>
      </c>
      <c r="D56" s="32">
        <v>1.0740937639999999</v>
      </c>
    </row>
    <row r="57" spans="1:4" ht="15.9" x14ac:dyDescent="0.4">
      <c r="A57" s="88"/>
      <c r="B57" s="6" t="s">
        <v>46</v>
      </c>
      <c r="C57" s="32">
        <v>0.57679057099999997</v>
      </c>
      <c r="D57" s="37" t="s">
        <v>54</v>
      </c>
    </row>
    <row r="58" spans="1:4" ht="15.9" x14ac:dyDescent="0.4">
      <c r="A58" s="88"/>
      <c r="B58" s="6" t="s">
        <v>47</v>
      </c>
      <c r="C58" s="71" t="s">
        <v>55</v>
      </c>
      <c r="D58" s="37" t="s">
        <v>54</v>
      </c>
    </row>
    <row r="59" spans="1:4" ht="15.9" x14ac:dyDescent="0.4">
      <c r="A59" s="88"/>
      <c r="B59" s="6" t="s">
        <v>48</v>
      </c>
      <c r="C59" s="71" t="s">
        <v>55</v>
      </c>
      <c r="D59" s="37" t="s">
        <v>54</v>
      </c>
    </row>
    <row r="60" spans="1:4" x14ac:dyDescent="0.4">
      <c r="A60" s="88"/>
      <c r="B60" s="18" t="s">
        <v>36</v>
      </c>
      <c r="C60" s="36">
        <v>10.047109203790001</v>
      </c>
      <c r="D60" s="36">
        <v>12.331362700930002</v>
      </c>
    </row>
    <row r="61" spans="1:4" x14ac:dyDescent="0.4">
      <c r="A61" s="88" t="s">
        <v>32</v>
      </c>
      <c r="B61" s="47" t="s">
        <v>40</v>
      </c>
      <c r="C61" s="32">
        <v>2.2943741869999998</v>
      </c>
      <c r="D61" s="32">
        <v>2.0688494569999998</v>
      </c>
    </row>
    <row r="62" spans="1:4" ht="15.9" x14ac:dyDescent="0.4">
      <c r="A62" s="88"/>
      <c r="B62" s="6" t="s">
        <v>42</v>
      </c>
      <c r="C62" s="32">
        <v>1.759401668</v>
      </c>
      <c r="D62" s="32">
        <v>1.037640441</v>
      </c>
    </row>
    <row r="63" spans="1:4" ht="15.9" x14ac:dyDescent="0.4">
      <c r="A63" s="88"/>
      <c r="B63" s="6" t="s">
        <v>43</v>
      </c>
      <c r="C63" s="32">
        <v>1.3639346210000001</v>
      </c>
      <c r="D63" s="32">
        <v>0.82113492600000004</v>
      </c>
    </row>
    <row r="64" spans="1:4" ht="15.9" x14ac:dyDescent="0.4">
      <c r="A64" s="88"/>
      <c r="B64" s="6" t="s">
        <v>44</v>
      </c>
      <c r="C64" s="32">
        <v>2.0366071360000002</v>
      </c>
      <c r="D64" s="32">
        <v>1.095095994</v>
      </c>
    </row>
    <row r="65" spans="1:4" ht="15.9" x14ac:dyDescent="0.4">
      <c r="A65" s="88"/>
      <c r="B65" s="6" t="s">
        <v>45</v>
      </c>
      <c r="C65" s="32">
        <v>1.423092193</v>
      </c>
      <c r="D65" s="32">
        <v>0.962810163</v>
      </c>
    </row>
    <row r="66" spans="1:4" ht="15.9" x14ac:dyDescent="0.4">
      <c r="A66" s="88"/>
      <c r="B66" s="6" t="s">
        <v>46</v>
      </c>
      <c r="C66" s="32">
        <v>1.5630431469999999</v>
      </c>
      <c r="D66" s="32">
        <v>0.91748861599999998</v>
      </c>
    </row>
    <row r="67" spans="1:4" ht="15.9" x14ac:dyDescent="0.4">
      <c r="A67" s="88"/>
      <c r="B67" s="6" t="s">
        <v>47</v>
      </c>
      <c r="C67" s="32">
        <v>4.1405744139999996</v>
      </c>
      <c r="D67" s="32">
        <v>2.0987218990000001</v>
      </c>
    </row>
    <row r="68" spans="1:4" ht="15.9" x14ac:dyDescent="0.4">
      <c r="A68" s="88"/>
      <c r="B68" s="6" t="s">
        <v>48</v>
      </c>
      <c r="C68" s="32">
        <v>5.1149630269999999</v>
      </c>
      <c r="D68" s="32">
        <v>1.2391824890000001</v>
      </c>
    </row>
    <row r="69" spans="1:4" x14ac:dyDescent="0.4">
      <c r="A69" s="88"/>
      <c r="B69" s="18" t="s">
        <v>36</v>
      </c>
      <c r="C69" s="36">
        <v>19.695990392999999</v>
      </c>
      <c r="D69" s="36">
        <v>10.240923985000002</v>
      </c>
    </row>
    <row r="70" spans="1:4" x14ac:dyDescent="0.4">
      <c r="A70" s="88" t="s">
        <v>33</v>
      </c>
      <c r="B70" s="47" t="s">
        <v>40</v>
      </c>
      <c r="C70" s="71" t="s">
        <v>55</v>
      </c>
      <c r="D70" s="37" t="s">
        <v>54</v>
      </c>
    </row>
    <row r="71" spans="1:4" ht="15.9" x14ac:dyDescent="0.4">
      <c r="A71" s="88"/>
      <c r="B71" s="6" t="s">
        <v>42</v>
      </c>
      <c r="C71" s="32">
        <v>1.2840664850000001</v>
      </c>
      <c r="D71" s="32">
        <v>1.3049167610000001</v>
      </c>
    </row>
    <row r="72" spans="1:4" ht="15.9" x14ac:dyDescent="0.4">
      <c r="A72" s="88"/>
      <c r="B72" s="6" t="s">
        <v>43</v>
      </c>
      <c r="C72" s="32">
        <v>2.649080063</v>
      </c>
      <c r="D72" s="32">
        <v>2.7589632580000001</v>
      </c>
    </row>
    <row r="73" spans="1:4" ht="15.9" x14ac:dyDescent="0.4">
      <c r="A73" s="88"/>
      <c r="B73" s="6" t="s">
        <v>44</v>
      </c>
      <c r="C73" s="32">
        <v>3.1125037519999998</v>
      </c>
      <c r="D73" s="32">
        <v>1.7317198519999999</v>
      </c>
    </row>
    <row r="74" spans="1:4" ht="15.9" x14ac:dyDescent="0.4">
      <c r="A74" s="88"/>
      <c r="B74" s="6" t="s">
        <v>45</v>
      </c>
      <c r="C74" s="32">
        <v>1.8886374100000001</v>
      </c>
      <c r="D74" s="32">
        <v>0.55193269899999997</v>
      </c>
    </row>
    <row r="75" spans="1:4" ht="15.9" x14ac:dyDescent="0.4">
      <c r="A75" s="88"/>
      <c r="B75" s="6" t="s">
        <v>46</v>
      </c>
      <c r="C75" s="32">
        <v>1.775153585</v>
      </c>
      <c r="D75" s="37" t="s">
        <v>54</v>
      </c>
    </row>
    <row r="76" spans="1:4" ht="15.9" x14ac:dyDescent="0.4">
      <c r="A76" s="88"/>
      <c r="B76" s="6" t="s">
        <v>47</v>
      </c>
      <c r="C76" s="32">
        <v>3.844162538</v>
      </c>
      <c r="D76" s="32">
        <v>1.230311189</v>
      </c>
    </row>
    <row r="77" spans="1:4" ht="15.9" x14ac:dyDescent="0.4">
      <c r="A77" s="88"/>
      <c r="B77" s="6" t="s">
        <v>48</v>
      </c>
      <c r="C77" s="32">
        <v>3.359346409</v>
      </c>
      <c r="D77" s="32">
        <v>1.410780264</v>
      </c>
    </row>
    <row r="78" spans="1:4" x14ac:dyDescent="0.4">
      <c r="A78" s="88"/>
      <c r="B78" s="18" t="s">
        <v>36</v>
      </c>
      <c r="C78" s="36">
        <v>18.144216649000001</v>
      </c>
      <c r="D78" s="36">
        <v>9.5850010240000003</v>
      </c>
    </row>
    <row r="79" spans="1:4" x14ac:dyDescent="0.4">
      <c r="A79" s="88" t="s">
        <v>34</v>
      </c>
      <c r="B79" s="47" t="s">
        <v>40</v>
      </c>
      <c r="C79" s="71" t="s">
        <v>55</v>
      </c>
      <c r="D79" s="37" t="s">
        <v>54</v>
      </c>
    </row>
    <row r="80" spans="1:4" ht="15.9" x14ac:dyDescent="0.4">
      <c r="A80" s="88"/>
      <c r="B80" s="6" t="s">
        <v>42</v>
      </c>
      <c r="C80" s="71" t="s">
        <v>55</v>
      </c>
      <c r="D80" s="37" t="s">
        <v>54</v>
      </c>
    </row>
    <row r="81" spans="1:4" ht="15.9" x14ac:dyDescent="0.4">
      <c r="A81" s="88"/>
      <c r="B81" s="6" t="s">
        <v>43</v>
      </c>
      <c r="C81" s="71" t="s">
        <v>55</v>
      </c>
      <c r="D81" s="37" t="s">
        <v>54</v>
      </c>
    </row>
    <row r="82" spans="1:4" ht="15.9" x14ac:dyDescent="0.4">
      <c r="A82" s="88"/>
      <c r="B82" s="6" t="s">
        <v>44</v>
      </c>
      <c r="C82" s="32">
        <v>0.85363533599999997</v>
      </c>
      <c r="D82" s="37" t="s">
        <v>54</v>
      </c>
    </row>
    <row r="83" spans="1:4" ht="15.9" x14ac:dyDescent="0.4">
      <c r="A83" s="88"/>
      <c r="B83" s="6" t="s">
        <v>45</v>
      </c>
      <c r="C83" s="32">
        <v>0.99711527200000005</v>
      </c>
      <c r="D83" s="37" t="s">
        <v>54</v>
      </c>
    </row>
    <row r="84" spans="1:4" ht="15.9" x14ac:dyDescent="0.4">
      <c r="A84" s="88"/>
      <c r="B84" s="6" t="s">
        <v>46</v>
      </c>
      <c r="C84" s="32">
        <v>1.4501403390000001</v>
      </c>
      <c r="D84" s="32">
        <v>0.767388348</v>
      </c>
    </row>
    <row r="85" spans="1:4" ht="15.9" x14ac:dyDescent="0.4">
      <c r="A85" s="88"/>
      <c r="B85" s="6" t="s">
        <v>47</v>
      </c>
      <c r="C85" s="32">
        <v>4.0355181230000001</v>
      </c>
      <c r="D85" s="32">
        <v>2.3319076330000001</v>
      </c>
    </row>
    <row r="86" spans="1:4" ht="15.9" x14ac:dyDescent="0.4">
      <c r="A86" s="88"/>
      <c r="B86" s="6" t="s">
        <v>48</v>
      </c>
      <c r="C86" s="32">
        <v>5.9118037430000001</v>
      </c>
      <c r="D86" s="32">
        <v>3.009418192</v>
      </c>
    </row>
    <row r="87" spans="1:4" x14ac:dyDescent="0.4">
      <c r="A87" s="88"/>
      <c r="B87" s="18" t="s">
        <v>36</v>
      </c>
      <c r="C87" s="36">
        <v>14.223967885</v>
      </c>
      <c r="D87" s="36">
        <v>7.2880850916300002</v>
      </c>
    </row>
    <row r="88" spans="1:4" x14ac:dyDescent="0.4">
      <c r="A88" s="88" t="s">
        <v>35</v>
      </c>
      <c r="B88" s="47" t="s">
        <v>40</v>
      </c>
      <c r="C88" s="32">
        <v>14.339704245</v>
      </c>
      <c r="D88" s="32">
        <v>20.343644589</v>
      </c>
    </row>
    <row r="89" spans="1:4" ht="15.9" x14ac:dyDescent="0.4">
      <c r="A89" s="88"/>
      <c r="B89" s="6" t="s">
        <v>42</v>
      </c>
      <c r="C89" s="71" t="s">
        <v>55</v>
      </c>
      <c r="D89" s="32">
        <v>0.72555365699999996</v>
      </c>
    </row>
    <row r="90" spans="1:4" ht="15.9" x14ac:dyDescent="0.4">
      <c r="A90" s="88"/>
      <c r="B90" s="6" t="s">
        <v>43</v>
      </c>
      <c r="C90" s="71" t="s">
        <v>55</v>
      </c>
      <c r="D90" s="37" t="s">
        <v>54</v>
      </c>
    </row>
    <row r="91" spans="1:4" ht="15.9" x14ac:dyDescent="0.4">
      <c r="A91" s="88"/>
      <c r="B91" s="6" t="s">
        <v>44</v>
      </c>
      <c r="C91" s="71" t="s">
        <v>55</v>
      </c>
      <c r="D91" s="32">
        <v>0.81705693199999996</v>
      </c>
    </row>
    <row r="92" spans="1:4" ht="15.9" x14ac:dyDescent="0.4">
      <c r="A92" s="88"/>
      <c r="B92" s="6" t="s">
        <v>45</v>
      </c>
      <c r="C92" s="32">
        <v>0.59095298600000001</v>
      </c>
      <c r="D92" s="37" t="s">
        <v>54</v>
      </c>
    </row>
    <row r="93" spans="1:4" ht="15.9" x14ac:dyDescent="0.4">
      <c r="A93" s="88"/>
      <c r="B93" s="6" t="s">
        <v>46</v>
      </c>
      <c r="C93" s="71" t="s">
        <v>55</v>
      </c>
      <c r="D93" s="37" t="s">
        <v>54</v>
      </c>
    </row>
    <row r="94" spans="1:4" ht="15.9" x14ac:dyDescent="0.4">
      <c r="A94" s="88"/>
      <c r="B94" s="6" t="s">
        <v>47</v>
      </c>
      <c r="C94" s="32">
        <v>1.220641224</v>
      </c>
      <c r="D94" s="32">
        <v>0.87304305299999996</v>
      </c>
    </row>
    <row r="95" spans="1:4" ht="15.9" x14ac:dyDescent="0.4">
      <c r="A95" s="88"/>
      <c r="B95" s="6" t="s">
        <v>48</v>
      </c>
      <c r="C95" s="32">
        <v>2.0662602849999998</v>
      </c>
      <c r="D95" s="32">
        <v>1.719411217</v>
      </c>
    </row>
    <row r="96" spans="1:4" x14ac:dyDescent="0.4">
      <c r="A96" s="88"/>
      <c r="B96" s="18" t="s">
        <v>36</v>
      </c>
      <c r="C96" s="36">
        <v>19.338249877999999</v>
      </c>
      <c r="D96" s="36">
        <v>25.123895167370002</v>
      </c>
    </row>
    <row r="97" spans="1:4" x14ac:dyDescent="0.4">
      <c r="A97" s="81" t="s">
        <v>36</v>
      </c>
      <c r="B97" s="18" t="s">
        <v>36</v>
      </c>
      <c r="C97" s="36">
        <f>SUM(C96,C87,C78,C69,C60,C51,C42,C33,C24,C15)</f>
        <v>139.90894098803997</v>
      </c>
      <c r="D97" s="36">
        <f>SUM(D96,D87,D78,D69,D60,D51,D42,D33,D24,D15)</f>
        <v>153.44754879489003</v>
      </c>
    </row>
    <row r="98" spans="1:4" x14ac:dyDescent="0.4">
      <c r="A98" s="78"/>
      <c r="B98" s="18"/>
      <c r="C98" s="36"/>
      <c r="D98" s="36"/>
    </row>
    <row r="100" spans="1:4" ht="15.45" x14ac:dyDescent="0.4">
      <c r="A100" s="5" t="s">
        <v>134</v>
      </c>
    </row>
    <row r="101" spans="1:4" ht="15.45" x14ac:dyDescent="0.4">
      <c r="A101" s="5" t="s">
        <v>37</v>
      </c>
    </row>
    <row r="102" spans="1:4" x14ac:dyDescent="0.4">
      <c r="A102" s="17" t="s">
        <v>104</v>
      </c>
    </row>
    <row r="103" spans="1:4" x14ac:dyDescent="0.4">
      <c r="A103" s="17" t="s">
        <v>70</v>
      </c>
    </row>
    <row r="104" spans="1:4" x14ac:dyDescent="0.4">
      <c r="A104" s="17"/>
    </row>
    <row r="105" spans="1:4" x14ac:dyDescent="0.4">
      <c r="C105" s="72" t="s">
        <v>81</v>
      </c>
      <c r="D105" s="72" t="s">
        <v>58</v>
      </c>
    </row>
    <row r="106" spans="1:4" x14ac:dyDescent="0.4">
      <c r="A106" s="88" t="s">
        <v>78</v>
      </c>
      <c r="B106" s="47" t="s">
        <v>40</v>
      </c>
      <c r="C106" s="11">
        <v>5000</v>
      </c>
      <c r="D106" s="37">
        <v>2000</v>
      </c>
    </row>
    <row r="107" spans="1:4" ht="15.9" x14ac:dyDescent="0.4">
      <c r="A107" s="88"/>
      <c r="B107" s="6" t="s">
        <v>42</v>
      </c>
      <c r="C107" s="71" t="s">
        <v>54</v>
      </c>
      <c r="D107" s="37" t="s">
        <v>54</v>
      </c>
    </row>
    <row r="108" spans="1:4" ht="15.9" x14ac:dyDescent="0.4">
      <c r="A108" s="88"/>
      <c r="B108" s="6" t="s">
        <v>43</v>
      </c>
      <c r="C108" s="82">
        <v>1000</v>
      </c>
      <c r="D108" s="37" t="s">
        <v>54</v>
      </c>
    </row>
    <row r="109" spans="1:4" ht="15.9" x14ac:dyDescent="0.4">
      <c r="A109" s="88"/>
      <c r="B109" s="6" t="s">
        <v>44</v>
      </c>
      <c r="C109" s="11">
        <v>5000</v>
      </c>
      <c r="D109" s="37">
        <v>2000</v>
      </c>
    </row>
    <row r="110" spans="1:4" ht="15.9" x14ac:dyDescent="0.4">
      <c r="A110" s="88"/>
      <c r="B110" s="6" t="s">
        <v>45</v>
      </c>
      <c r="C110" s="11">
        <v>5000</v>
      </c>
      <c r="D110" s="37">
        <v>2000</v>
      </c>
    </row>
    <row r="111" spans="1:4" ht="15.9" x14ac:dyDescent="0.4">
      <c r="A111" s="88"/>
      <c r="B111" s="6" t="s">
        <v>46</v>
      </c>
      <c r="C111" s="37">
        <v>2000</v>
      </c>
      <c r="D111" s="37">
        <v>1000</v>
      </c>
    </row>
    <row r="112" spans="1:4" ht="15.9" x14ac:dyDescent="0.4">
      <c r="A112" s="88"/>
      <c r="B112" s="6" t="s">
        <v>47</v>
      </c>
      <c r="C112" s="71" t="s">
        <v>54</v>
      </c>
      <c r="D112" s="37" t="s">
        <v>54</v>
      </c>
    </row>
    <row r="113" spans="1:4" ht="15.9" x14ac:dyDescent="0.4">
      <c r="A113" s="88"/>
      <c r="B113" s="6" t="s">
        <v>48</v>
      </c>
      <c r="C113" s="71" t="s">
        <v>54</v>
      </c>
      <c r="D113" s="37" t="s">
        <v>54</v>
      </c>
    </row>
    <row r="114" spans="1:4" x14ac:dyDescent="0.4">
      <c r="A114" s="88"/>
      <c r="B114" s="18" t="s">
        <v>36</v>
      </c>
      <c r="C114" s="38">
        <v>19000</v>
      </c>
      <c r="D114" s="38">
        <v>9000</v>
      </c>
    </row>
    <row r="115" spans="1:4" x14ac:dyDescent="0.4">
      <c r="A115" s="88" t="s">
        <v>27</v>
      </c>
      <c r="B115" s="47" t="s">
        <v>40</v>
      </c>
      <c r="C115" s="11">
        <v>17000</v>
      </c>
      <c r="D115" s="11">
        <v>12000</v>
      </c>
    </row>
    <row r="116" spans="1:4" ht="15.9" x14ac:dyDescent="0.4">
      <c r="A116" s="88"/>
      <c r="B116" s="6" t="s">
        <v>42</v>
      </c>
      <c r="C116" s="71" t="s">
        <v>54</v>
      </c>
      <c r="D116" s="37" t="s">
        <v>54</v>
      </c>
    </row>
    <row r="117" spans="1:4" ht="15.9" x14ac:dyDescent="0.4">
      <c r="A117" s="88"/>
      <c r="B117" s="6" t="s">
        <v>43</v>
      </c>
      <c r="C117" s="71" t="s">
        <v>54</v>
      </c>
      <c r="D117" s="37" t="s">
        <v>54</v>
      </c>
    </row>
    <row r="118" spans="1:4" ht="15.9" x14ac:dyDescent="0.4">
      <c r="A118" s="88"/>
      <c r="B118" s="6" t="s">
        <v>44</v>
      </c>
      <c r="C118" s="37">
        <v>3000</v>
      </c>
      <c r="D118" s="37">
        <v>2000</v>
      </c>
    </row>
    <row r="119" spans="1:4" ht="15.9" x14ac:dyDescent="0.4">
      <c r="A119" s="88"/>
      <c r="B119" s="6" t="s">
        <v>45</v>
      </c>
      <c r="C119" s="37">
        <v>2000</v>
      </c>
      <c r="D119" s="37">
        <v>1000</v>
      </c>
    </row>
    <row r="120" spans="1:4" ht="15.9" x14ac:dyDescent="0.4">
      <c r="A120" s="88"/>
      <c r="B120" s="6" t="s">
        <v>46</v>
      </c>
      <c r="C120" s="71" t="s">
        <v>54</v>
      </c>
      <c r="D120" s="37" t="s">
        <v>54</v>
      </c>
    </row>
    <row r="121" spans="1:4" ht="15.9" x14ac:dyDescent="0.4">
      <c r="A121" s="88"/>
      <c r="B121" s="6" t="s">
        <v>47</v>
      </c>
      <c r="C121" s="71" t="s">
        <v>54</v>
      </c>
      <c r="D121" s="37" t="s">
        <v>54</v>
      </c>
    </row>
    <row r="122" spans="1:4" ht="15.9" x14ac:dyDescent="0.4">
      <c r="A122" s="88"/>
      <c r="B122" s="6" t="s">
        <v>48</v>
      </c>
      <c r="C122" s="71" t="s">
        <v>54</v>
      </c>
      <c r="D122" s="37" t="s">
        <v>54</v>
      </c>
    </row>
    <row r="123" spans="1:4" x14ac:dyDescent="0.4">
      <c r="A123" s="88"/>
      <c r="B123" s="18" t="s">
        <v>36</v>
      </c>
      <c r="C123" s="38">
        <v>24000</v>
      </c>
      <c r="D123" s="38">
        <v>16000</v>
      </c>
    </row>
    <row r="124" spans="1:4" x14ac:dyDescent="0.4">
      <c r="A124" s="88" t="s">
        <v>28</v>
      </c>
      <c r="B124" s="47" t="s">
        <v>40</v>
      </c>
      <c r="C124" s="37">
        <v>2000</v>
      </c>
      <c r="D124" s="37">
        <v>1000</v>
      </c>
    </row>
    <row r="125" spans="1:4" ht="15.9" x14ac:dyDescent="0.4">
      <c r="A125" s="88"/>
      <c r="B125" s="6" t="s">
        <v>42</v>
      </c>
      <c r="C125" s="71" t="s">
        <v>54</v>
      </c>
      <c r="D125" s="37" t="s">
        <v>54</v>
      </c>
    </row>
    <row r="126" spans="1:4" ht="15.9" x14ac:dyDescent="0.4">
      <c r="A126" s="88"/>
      <c r="B126" s="6" t="s">
        <v>43</v>
      </c>
      <c r="C126" s="71" t="s">
        <v>54</v>
      </c>
      <c r="D126" s="37" t="s">
        <v>54</v>
      </c>
    </row>
    <row r="127" spans="1:4" ht="15.9" x14ac:dyDescent="0.4">
      <c r="A127" s="88"/>
      <c r="B127" s="6" t="s">
        <v>44</v>
      </c>
      <c r="C127" s="71" t="s">
        <v>54</v>
      </c>
      <c r="D127" s="37" t="s">
        <v>54</v>
      </c>
    </row>
    <row r="128" spans="1:4" ht="15.9" x14ac:dyDescent="0.4">
      <c r="A128" s="88"/>
      <c r="B128" s="6" t="s">
        <v>45</v>
      </c>
      <c r="C128" s="71" t="s">
        <v>54</v>
      </c>
      <c r="D128" s="37" t="s">
        <v>54</v>
      </c>
    </row>
    <row r="129" spans="1:4" ht="15.9" x14ac:dyDescent="0.4">
      <c r="A129" s="88"/>
      <c r="B129" s="6" t="s">
        <v>46</v>
      </c>
      <c r="C129" s="71" t="s">
        <v>54</v>
      </c>
      <c r="D129" s="37" t="s">
        <v>54</v>
      </c>
    </row>
    <row r="130" spans="1:4" ht="15.9" x14ac:dyDescent="0.4">
      <c r="A130" s="88"/>
      <c r="B130" s="6" t="s">
        <v>47</v>
      </c>
      <c r="C130" s="71" t="s">
        <v>54</v>
      </c>
      <c r="D130" s="37" t="s">
        <v>54</v>
      </c>
    </row>
    <row r="131" spans="1:4" ht="15.9" x14ac:dyDescent="0.4">
      <c r="A131" s="88"/>
      <c r="B131" s="6" t="s">
        <v>48</v>
      </c>
      <c r="C131" s="71" t="s">
        <v>54</v>
      </c>
      <c r="D131" s="37" t="s">
        <v>54</v>
      </c>
    </row>
    <row r="132" spans="1:4" x14ac:dyDescent="0.4">
      <c r="A132" s="88"/>
      <c r="B132" s="18" t="s">
        <v>36</v>
      </c>
      <c r="C132" s="56">
        <v>2000</v>
      </c>
      <c r="D132" s="56">
        <v>1000</v>
      </c>
    </row>
    <row r="133" spans="1:4" x14ac:dyDescent="0.4">
      <c r="A133" s="88" t="s">
        <v>29</v>
      </c>
      <c r="B133" s="47" t="s">
        <v>40</v>
      </c>
      <c r="C133" s="71" t="s">
        <v>54</v>
      </c>
      <c r="D133" s="37" t="s">
        <v>54</v>
      </c>
    </row>
    <row r="134" spans="1:4" ht="15.9" x14ac:dyDescent="0.4">
      <c r="A134" s="88"/>
      <c r="B134" s="6" t="s">
        <v>42</v>
      </c>
      <c r="C134" s="11">
        <v>6000</v>
      </c>
      <c r="D134" s="37" t="s">
        <v>54</v>
      </c>
    </row>
    <row r="135" spans="1:4" ht="15.9" x14ac:dyDescent="0.4">
      <c r="A135" s="88"/>
      <c r="B135" s="6" t="s">
        <v>43</v>
      </c>
      <c r="C135" s="11">
        <v>13000</v>
      </c>
      <c r="D135" s="37">
        <v>2000</v>
      </c>
    </row>
    <row r="136" spans="1:4" ht="15.9" x14ac:dyDescent="0.4">
      <c r="A136" s="88"/>
      <c r="B136" s="6" t="s">
        <v>44</v>
      </c>
      <c r="C136" s="11">
        <v>25000</v>
      </c>
      <c r="D136" s="11">
        <v>6000</v>
      </c>
    </row>
    <row r="137" spans="1:4" ht="15.9" x14ac:dyDescent="0.4">
      <c r="A137" s="88"/>
      <c r="B137" s="6" t="s">
        <v>45</v>
      </c>
      <c r="C137" s="11">
        <v>14000</v>
      </c>
      <c r="D137" s="11">
        <v>5000</v>
      </c>
    </row>
    <row r="138" spans="1:4" ht="15.9" x14ac:dyDescent="0.4">
      <c r="A138" s="88"/>
      <c r="B138" s="6" t="s">
        <v>46</v>
      </c>
      <c r="C138" s="11">
        <v>9000</v>
      </c>
      <c r="D138" s="37">
        <v>3000</v>
      </c>
    </row>
    <row r="139" spans="1:4" ht="15.9" x14ac:dyDescent="0.4">
      <c r="A139" s="88"/>
      <c r="B139" s="6" t="s">
        <v>47</v>
      </c>
      <c r="C139" s="11">
        <v>8000</v>
      </c>
      <c r="D139" s="37">
        <v>4000</v>
      </c>
    </row>
    <row r="140" spans="1:4" ht="15.9" x14ac:dyDescent="0.4">
      <c r="A140" s="88"/>
      <c r="B140" s="6" t="s">
        <v>48</v>
      </c>
      <c r="C140" s="37">
        <v>2000</v>
      </c>
      <c r="D140" s="37">
        <v>1000</v>
      </c>
    </row>
    <row r="141" spans="1:4" x14ac:dyDescent="0.4">
      <c r="A141" s="88"/>
      <c r="B141" s="18" t="s">
        <v>36</v>
      </c>
      <c r="C141" s="38">
        <v>77000</v>
      </c>
      <c r="D141" s="38">
        <v>22000</v>
      </c>
    </row>
    <row r="142" spans="1:4" x14ac:dyDescent="0.4">
      <c r="A142" s="88" t="s">
        <v>30</v>
      </c>
      <c r="B142" s="47" t="s">
        <v>40</v>
      </c>
      <c r="C142" s="11">
        <v>5000</v>
      </c>
      <c r="D142" s="37">
        <v>3000</v>
      </c>
    </row>
    <row r="143" spans="1:4" ht="15.9" x14ac:dyDescent="0.4">
      <c r="A143" s="88"/>
      <c r="B143" s="6" t="s">
        <v>42</v>
      </c>
      <c r="C143" s="37">
        <v>1000</v>
      </c>
      <c r="D143" s="37" t="s">
        <v>54</v>
      </c>
    </row>
    <row r="144" spans="1:4" ht="15.9" x14ac:dyDescent="0.4">
      <c r="A144" s="88"/>
      <c r="B144" s="6" t="s">
        <v>43</v>
      </c>
      <c r="C144" s="37">
        <v>3000</v>
      </c>
      <c r="D144" s="37">
        <v>2000</v>
      </c>
    </row>
    <row r="145" spans="1:4" ht="15.9" x14ac:dyDescent="0.4">
      <c r="A145" s="88"/>
      <c r="B145" s="6" t="s">
        <v>44</v>
      </c>
      <c r="C145" s="11">
        <v>5000</v>
      </c>
      <c r="D145" s="37">
        <v>4000</v>
      </c>
    </row>
    <row r="146" spans="1:4" ht="15.9" x14ac:dyDescent="0.4">
      <c r="A146" s="88"/>
      <c r="B146" s="6" t="s">
        <v>45</v>
      </c>
      <c r="C146" s="37">
        <v>1000</v>
      </c>
      <c r="D146" s="37" t="s">
        <v>54</v>
      </c>
    </row>
    <row r="147" spans="1:4" ht="15.9" x14ac:dyDescent="0.4">
      <c r="A147" s="88"/>
      <c r="B147" s="6" t="s">
        <v>46</v>
      </c>
      <c r="C147" s="71" t="s">
        <v>54</v>
      </c>
      <c r="D147" s="37" t="s">
        <v>54</v>
      </c>
    </row>
    <row r="148" spans="1:4" ht="15.9" x14ac:dyDescent="0.4">
      <c r="A148" s="88"/>
      <c r="B148" s="6" t="s">
        <v>47</v>
      </c>
      <c r="C148" s="71" t="s">
        <v>54</v>
      </c>
      <c r="D148" s="37" t="s">
        <v>54</v>
      </c>
    </row>
    <row r="149" spans="1:4" ht="15.9" x14ac:dyDescent="0.4">
      <c r="A149" s="88"/>
      <c r="B149" s="6" t="s">
        <v>48</v>
      </c>
      <c r="C149" s="71" t="s">
        <v>54</v>
      </c>
      <c r="D149" s="37" t="s">
        <v>54</v>
      </c>
    </row>
    <row r="150" spans="1:4" x14ac:dyDescent="0.4">
      <c r="A150" s="88"/>
      <c r="B150" s="18" t="s">
        <v>36</v>
      </c>
      <c r="C150" s="38">
        <v>16000</v>
      </c>
      <c r="D150" s="38">
        <v>11000</v>
      </c>
    </row>
    <row r="151" spans="1:4" x14ac:dyDescent="0.4">
      <c r="A151" s="88" t="s">
        <v>31</v>
      </c>
      <c r="B151" s="47" t="s">
        <v>40</v>
      </c>
      <c r="C151" s="11">
        <v>64000</v>
      </c>
      <c r="D151" s="11">
        <v>35000</v>
      </c>
    </row>
    <row r="152" spans="1:4" ht="15.9" x14ac:dyDescent="0.4">
      <c r="A152" s="88"/>
      <c r="B152" s="6" t="s">
        <v>42</v>
      </c>
      <c r="C152" s="37">
        <v>3000</v>
      </c>
      <c r="D152" s="37">
        <v>1000</v>
      </c>
    </row>
    <row r="153" spans="1:4" ht="15.9" x14ac:dyDescent="0.4">
      <c r="A153" s="88"/>
      <c r="B153" s="6" t="s">
        <v>43</v>
      </c>
      <c r="C153" s="11">
        <v>7000</v>
      </c>
      <c r="D153" s="11">
        <v>5000</v>
      </c>
    </row>
    <row r="154" spans="1:4" ht="15.9" x14ac:dyDescent="0.4">
      <c r="A154" s="88"/>
      <c r="B154" s="6" t="s">
        <v>44</v>
      </c>
      <c r="C154" s="11">
        <v>11000</v>
      </c>
      <c r="D154" s="11">
        <v>7000</v>
      </c>
    </row>
    <row r="155" spans="1:4" ht="15.9" x14ac:dyDescent="0.4">
      <c r="A155" s="88"/>
      <c r="B155" s="6" t="s">
        <v>45</v>
      </c>
      <c r="C155" s="11">
        <v>6000</v>
      </c>
      <c r="D155" s="37">
        <v>4000</v>
      </c>
    </row>
    <row r="156" spans="1:4" ht="15.9" x14ac:dyDescent="0.4">
      <c r="A156" s="88"/>
      <c r="B156" s="6" t="s">
        <v>46</v>
      </c>
      <c r="C156" s="37">
        <v>2000</v>
      </c>
      <c r="D156" s="37">
        <v>1000</v>
      </c>
    </row>
    <row r="157" spans="1:4" ht="15.9" x14ac:dyDescent="0.4">
      <c r="A157" s="88"/>
      <c r="B157" s="6" t="s">
        <v>47</v>
      </c>
      <c r="C157" s="71" t="s">
        <v>54</v>
      </c>
      <c r="D157" s="37" t="s">
        <v>54</v>
      </c>
    </row>
    <row r="158" spans="1:4" ht="15.9" x14ac:dyDescent="0.4">
      <c r="A158" s="88"/>
      <c r="B158" s="6" t="s">
        <v>48</v>
      </c>
      <c r="C158" s="71" t="s">
        <v>54</v>
      </c>
      <c r="D158" s="37" t="s">
        <v>54</v>
      </c>
    </row>
    <row r="159" spans="1:4" x14ac:dyDescent="0.4">
      <c r="A159" s="88"/>
      <c r="B159" s="18" t="s">
        <v>36</v>
      </c>
      <c r="C159" s="38">
        <v>94000</v>
      </c>
      <c r="D159" s="38">
        <v>54000</v>
      </c>
    </row>
    <row r="160" spans="1:4" x14ac:dyDescent="0.4">
      <c r="A160" s="88" t="s">
        <v>32</v>
      </c>
      <c r="B160" s="47" t="s">
        <v>40</v>
      </c>
      <c r="C160" s="37">
        <v>2000</v>
      </c>
      <c r="D160" s="37" t="s">
        <v>54</v>
      </c>
    </row>
    <row r="161" spans="1:4" ht="15.9" x14ac:dyDescent="0.4">
      <c r="A161" s="88"/>
      <c r="B161" s="6" t="s">
        <v>42</v>
      </c>
      <c r="C161" s="11">
        <v>12000</v>
      </c>
      <c r="D161" s="37">
        <v>3000</v>
      </c>
    </row>
    <row r="162" spans="1:4" ht="15.9" x14ac:dyDescent="0.4">
      <c r="A162" s="88"/>
      <c r="B162" s="6" t="s">
        <v>43</v>
      </c>
      <c r="C162" s="11">
        <v>17000</v>
      </c>
      <c r="D162" s="11">
        <v>7000</v>
      </c>
    </row>
    <row r="163" spans="1:4" ht="15.9" x14ac:dyDescent="0.4">
      <c r="A163" s="88"/>
      <c r="B163" s="6" t="s">
        <v>44</v>
      </c>
      <c r="C163" s="11">
        <v>22000</v>
      </c>
      <c r="D163" s="11">
        <v>10000</v>
      </c>
    </row>
    <row r="164" spans="1:4" ht="15.9" x14ac:dyDescent="0.4">
      <c r="A164" s="88"/>
      <c r="B164" s="6" t="s">
        <v>45</v>
      </c>
      <c r="C164" s="11">
        <v>9000</v>
      </c>
      <c r="D164" s="37">
        <v>4000</v>
      </c>
    </row>
    <row r="165" spans="1:4" ht="15.9" x14ac:dyDescent="0.4">
      <c r="A165" s="88"/>
      <c r="B165" s="6" t="s">
        <v>46</v>
      </c>
      <c r="C165" s="37">
        <v>4000</v>
      </c>
      <c r="D165" s="37">
        <v>2000</v>
      </c>
    </row>
    <row r="166" spans="1:4" ht="15.9" x14ac:dyDescent="0.4">
      <c r="A166" s="88"/>
      <c r="B166" s="6" t="s">
        <v>47</v>
      </c>
      <c r="C166" s="37">
        <v>3000</v>
      </c>
      <c r="D166" s="37">
        <v>1000</v>
      </c>
    </row>
    <row r="167" spans="1:4" ht="15.9" x14ac:dyDescent="0.4">
      <c r="A167" s="88"/>
      <c r="B167" s="6" t="s">
        <v>48</v>
      </c>
      <c r="C167" s="71" t="s">
        <v>54</v>
      </c>
      <c r="D167" s="37" t="s">
        <v>54</v>
      </c>
    </row>
    <row r="168" spans="1:4" x14ac:dyDescent="0.4">
      <c r="A168" s="88"/>
      <c r="B168" s="18" t="s">
        <v>36</v>
      </c>
      <c r="C168" s="38">
        <v>70000</v>
      </c>
      <c r="D168" s="38">
        <v>28000</v>
      </c>
    </row>
    <row r="169" spans="1:4" x14ac:dyDescent="0.4">
      <c r="A169" s="88" t="s">
        <v>33</v>
      </c>
      <c r="B169" s="47" t="s">
        <v>40</v>
      </c>
      <c r="C169" s="37">
        <v>3000</v>
      </c>
      <c r="D169" s="37">
        <v>1000</v>
      </c>
    </row>
    <row r="170" spans="1:4" ht="15.9" x14ac:dyDescent="0.4">
      <c r="A170" s="88"/>
      <c r="B170" s="6" t="s">
        <v>42</v>
      </c>
      <c r="C170" s="11">
        <v>77000</v>
      </c>
      <c r="D170" s="11">
        <v>30000</v>
      </c>
    </row>
    <row r="171" spans="1:4" ht="15.9" x14ac:dyDescent="0.4">
      <c r="A171" s="88"/>
      <c r="B171" s="6" t="s">
        <v>43</v>
      </c>
      <c r="C171" s="11">
        <v>115000</v>
      </c>
      <c r="D171" s="11">
        <v>50000</v>
      </c>
    </row>
    <row r="172" spans="1:4" ht="15.9" x14ac:dyDescent="0.4">
      <c r="A172" s="88"/>
      <c r="B172" s="6" t="s">
        <v>44</v>
      </c>
      <c r="C172" s="11">
        <v>75000</v>
      </c>
      <c r="D172" s="11">
        <v>28000</v>
      </c>
    </row>
    <row r="173" spans="1:4" ht="15.9" x14ac:dyDescent="0.4">
      <c r="A173" s="88"/>
      <c r="B173" s="6" t="s">
        <v>45</v>
      </c>
      <c r="C173" s="11">
        <v>18000</v>
      </c>
      <c r="D173" s="11">
        <v>5000</v>
      </c>
    </row>
    <row r="174" spans="1:4" ht="15.9" x14ac:dyDescent="0.4">
      <c r="A174" s="88"/>
      <c r="B174" s="6" t="s">
        <v>46</v>
      </c>
      <c r="C174" s="11">
        <v>8000</v>
      </c>
      <c r="D174" s="37">
        <v>2000</v>
      </c>
    </row>
    <row r="175" spans="1:4" ht="15.9" x14ac:dyDescent="0.4">
      <c r="A175" s="88"/>
      <c r="B175" s="6" t="s">
        <v>47</v>
      </c>
      <c r="C175" s="11">
        <v>6000</v>
      </c>
      <c r="D175" s="37">
        <v>2000</v>
      </c>
    </row>
    <row r="176" spans="1:4" ht="15.9" x14ac:dyDescent="0.4">
      <c r="A176" s="88"/>
      <c r="B176" s="6" t="s">
        <v>48</v>
      </c>
      <c r="C176" s="37">
        <v>1000</v>
      </c>
      <c r="D176" s="37" t="s">
        <v>54</v>
      </c>
    </row>
    <row r="177" spans="1:4" x14ac:dyDescent="0.4">
      <c r="A177" s="88"/>
      <c r="B177" s="18" t="s">
        <v>36</v>
      </c>
      <c r="C177" s="38">
        <v>304000</v>
      </c>
      <c r="D177" s="38">
        <v>119000</v>
      </c>
    </row>
    <row r="178" spans="1:4" x14ac:dyDescent="0.4">
      <c r="A178" s="88" t="s">
        <v>34</v>
      </c>
      <c r="B178" s="47" t="s">
        <v>40</v>
      </c>
      <c r="C178" s="71" t="s">
        <v>54</v>
      </c>
      <c r="D178" s="37" t="s">
        <v>54</v>
      </c>
    </row>
    <row r="179" spans="1:4" ht="15.9" x14ac:dyDescent="0.4">
      <c r="A179" s="88"/>
      <c r="B179" s="6" t="s">
        <v>42</v>
      </c>
      <c r="C179" s="37">
        <v>2000</v>
      </c>
      <c r="D179" s="37" t="s">
        <v>54</v>
      </c>
    </row>
    <row r="180" spans="1:4" ht="15.9" x14ac:dyDescent="0.4">
      <c r="A180" s="88"/>
      <c r="B180" s="6" t="s">
        <v>43</v>
      </c>
      <c r="C180" s="11">
        <v>6000</v>
      </c>
      <c r="D180" s="37" t="s">
        <v>54</v>
      </c>
    </row>
    <row r="181" spans="1:4" ht="15.9" x14ac:dyDescent="0.4">
      <c r="A181" s="88"/>
      <c r="B181" s="6" t="s">
        <v>44</v>
      </c>
      <c r="C181" s="11">
        <v>15000</v>
      </c>
      <c r="D181" s="37">
        <v>4000</v>
      </c>
    </row>
    <row r="182" spans="1:4" ht="15.9" x14ac:dyDescent="0.4">
      <c r="A182" s="88"/>
      <c r="B182" s="6" t="s">
        <v>45</v>
      </c>
      <c r="C182" s="11">
        <v>13000</v>
      </c>
      <c r="D182" s="37">
        <v>4000</v>
      </c>
    </row>
    <row r="183" spans="1:4" ht="15.9" x14ac:dyDescent="0.4">
      <c r="A183" s="88"/>
      <c r="B183" s="6" t="s">
        <v>46</v>
      </c>
      <c r="C183" s="11">
        <v>10000</v>
      </c>
      <c r="D183" s="37">
        <v>4000</v>
      </c>
    </row>
    <row r="184" spans="1:4" ht="15.9" x14ac:dyDescent="0.4">
      <c r="A184" s="88"/>
      <c r="B184" s="6" t="s">
        <v>47</v>
      </c>
      <c r="C184" s="11">
        <v>10000</v>
      </c>
      <c r="D184" s="37">
        <v>4000</v>
      </c>
    </row>
    <row r="185" spans="1:4" ht="15.9" x14ac:dyDescent="0.4">
      <c r="A185" s="88"/>
      <c r="B185" s="6" t="s">
        <v>48</v>
      </c>
      <c r="C185" s="37">
        <v>2000</v>
      </c>
      <c r="D185" s="37" t="s">
        <v>54</v>
      </c>
    </row>
    <row r="186" spans="1:4" x14ac:dyDescent="0.4">
      <c r="A186" s="88"/>
      <c r="B186" s="18" t="s">
        <v>36</v>
      </c>
      <c r="C186" s="38">
        <v>58000</v>
      </c>
      <c r="D186" s="38">
        <v>17000</v>
      </c>
    </row>
    <row r="187" spans="1:4" x14ac:dyDescent="0.4">
      <c r="A187" s="88" t="s">
        <v>35</v>
      </c>
      <c r="B187" s="47" t="s">
        <v>40</v>
      </c>
      <c r="C187" s="11">
        <v>10000</v>
      </c>
      <c r="D187" s="37">
        <v>3000</v>
      </c>
    </row>
    <row r="188" spans="1:4" ht="15.9" x14ac:dyDescent="0.4">
      <c r="A188" s="88"/>
      <c r="B188" s="6" t="s">
        <v>42</v>
      </c>
      <c r="C188" s="37">
        <v>2000</v>
      </c>
      <c r="D188" s="37" t="s">
        <v>54</v>
      </c>
    </row>
    <row r="189" spans="1:4" ht="15.9" x14ac:dyDescent="0.4">
      <c r="A189" s="88"/>
      <c r="B189" s="6" t="s">
        <v>43</v>
      </c>
      <c r="C189" s="37">
        <v>3000</v>
      </c>
      <c r="D189" s="37" t="s">
        <v>54</v>
      </c>
    </row>
    <row r="190" spans="1:4" ht="15.9" x14ac:dyDescent="0.4">
      <c r="A190" s="88"/>
      <c r="B190" s="6" t="s">
        <v>44</v>
      </c>
      <c r="C190" s="11">
        <v>7000</v>
      </c>
      <c r="D190" s="37">
        <v>2000</v>
      </c>
    </row>
    <row r="191" spans="1:4" ht="15.9" x14ac:dyDescent="0.4">
      <c r="A191" s="88"/>
      <c r="B191" s="6" t="s">
        <v>45</v>
      </c>
      <c r="C191" s="11">
        <v>5000</v>
      </c>
      <c r="D191" s="37">
        <v>2000</v>
      </c>
    </row>
    <row r="192" spans="1:4" ht="15.9" x14ac:dyDescent="0.4">
      <c r="A192" s="88"/>
      <c r="B192" s="6" t="s">
        <v>46</v>
      </c>
      <c r="C192" s="37">
        <v>3000</v>
      </c>
      <c r="D192" s="37">
        <v>1000</v>
      </c>
    </row>
    <row r="193" spans="1:4" ht="15.9" x14ac:dyDescent="0.4">
      <c r="A193" s="88"/>
      <c r="B193" s="6" t="s">
        <v>47</v>
      </c>
      <c r="C193" s="37">
        <v>3000</v>
      </c>
      <c r="D193" s="37">
        <v>1000</v>
      </c>
    </row>
    <row r="194" spans="1:4" ht="15.9" x14ac:dyDescent="0.4">
      <c r="A194" s="88"/>
      <c r="B194" s="6" t="s">
        <v>48</v>
      </c>
      <c r="C194" s="71" t="s">
        <v>54</v>
      </c>
      <c r="D194" s="37" t="s">
        <v>54</v>
      </c>
    </row>
    <row r="195" spans="1:4" x14ac:dyDescent="0.4">
      <c r="A195" s="88"/>
      <c r="B195" s="18" t="s">
        <v>36</v>
      </c>
      <c r="C195" s="38">
        <v>35000</v>
      </c>
      <c r="D195" s="38">
        <v>10000</v>
      </c>
    </row>
  </sheetData>
  <mergeCells count="20">
    <mergeCell ref="A115:A123"/>
    <mergeCell ref="A88:A96"/>
    <mergeCell ref="A79:A87"/>
    <mergeCell ref="A70:A78"/>
    <mergeCell ref="A61:A69"/>
    <mergeCell ref="A34:A42"/>
    <mergeCell ref="A25:A33"/>
    <mergeCell ref="A16:A24"/>
    <mergeCell ref="A7:A15"/>
    <mergeCell ref="A106:A114"/>
    <mergeCell ref="A52:A60"/>
    <mergeCell ref="A43:A51"/>
    <mergeCell ref="A178:A186"/>
    <mergeCell ref="A187:A195"/>
    <mergeCell ref="A124:A132"/>
    <mergeCell ref="A133:A141"/>
    <mergeCell ref="A142:A150"/>
    <mergeCell ref="A151:A159"/>
    <mergeCell ref="A160:A168"/>
    <mergeCell ref="A169:A17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A062-A0B7-4F3E-8566-D657A14A7F12}">
  <dimension ref="A1:N21"/>
  <sheetViews>
    <sheetView workbookViewId="0">
      <selection activeCell="A16" sqref="A16"/>
    </sheetView>
  </sheetViews>
  <sheetFormatPr defaultRowHeight="14.6" x14ac:dyDescent="0.4"/>
  <cols>
    <col min="1" max="1" width="36.3828125" customWidth="1"/>
    <col min="2" max="2" width="23.84375" customWidth="1"/>
    <col min="3" max="3" width="27.53515625" customWidth="1"/>
    <col min="4" max="4" width="24.23046875" customWidth="1"/>
    <col min="5" max="5" width="29.4609375" bestFit="1" customWidth="1"/>
    <col min="7" max="7" width="14.23046875" customWidth="1"/>
  </cols>
  <sheetData>
    <row r="1" spans="1:14" ht="15.45" x14ac:dyDescent="0.4">
      <c r="A1" s="5" t="s">
        <v>99</v>
      </c>
      <c r="B1" s="39"/>
      <c r="C1" s="39"/>
    </row>
    <row r="2" spans="1:14" ht="15.45" x14ac:dyDescent="0.4">
      <c r="A2" s="5" t="s">
        <v>37</v>
      </c>
      <c r="B2" s="39"/>
      <c r="C2" s="39"/>
    </row>
    <row r="3" spans="1:14" ht="15.45" x14ac:dyDescent="0.4">
      <c r="A3" s="79" t="s">
        <v>85</v>
      </c>
      <c r="B3" s="7"/>
      <c r="C3" s="7"/>
      <c r="I3" s="40"/>
    </row>
    <row r="4" spans="1:14" ht="15.45" x14ac:dyDescent="0.4">
      <c r="A4" s="79" t="s">
        <v>86</v>
      </c>
      <c r="B4" s="7"/>
      <c r="C4" s="7"/>
      <c r="I4" s="40"/>
    </row>
    <row r="5" spans="1:14" ht="15.45" x14ac:dyDescent="0.4">
      <c r="A5" s="17" t="s">
        <v>70</v>
      </c>
      <c r="B5" s="39"/>
      <c r="C5" s="39"/>
    </row>
    <row r="6" spans="1:14" ht="15.45" x14ac:dyDescent="0.4">
      <c r="A6" s="7"/>
      <c r="B6" s="39"/>
      <c r="C6" s="39"/>
    </row>
    <row r="7" spans="1:14" ht="16.3" x14ac:dyDescent="0.4">
      <c r="A7" s="9"/>
      <c r="B7" s="53" t="s">
        <v>23</v>
      </c>
      <c r="C7" s="53" t="s">
        <v>24</v>
      </c>
      <c r="D7" s="53" t="s">
        <v>25</v>
      </c>
      <c r="E7" s="53" t="s">
        <v>84</v>
      </c>
    </row>
    <row r="8" spans="1:14" x14ac:dyDescent="0.4">
      <c r="A8" s="9" t="s">
        <v>26</v>
      </c>
      <c r="B8" s="10">
        <v>51000</v>
      </c>
      <c r="C8" s="45">
        <f t="shared" ref="C8:C18" si="0">B8/$B$18</f>
        <v>3.0797101449275364E-2</v>
      </c>
      <c r="D8" s="11">
        <v>14634000</v>
      </c>
      <c r="E8" s="45">
        <f t="shared" ref="E8:E18" si="1">D8/$D$18</f>
        <v>2.4710077875412847E-2</v>
      </c>
      <c r="G8" s="42"/>
    </row>
    <row r="9" spans="1:14" x14ac:dyDescent="0.4">
      <c r="A9" s="9" t="s">
        <v>27</v>
      </c>
      <c r="B9" s="10">
        <v>39000</v>
      </c>
      <c r="C9" s="45">
        <f t="shared" si="0"/>
        <v>2.355072463768116E-2</v>
      </c>
      <c r="D9" s="11">
        <v>3619000</v>
      </c>
      <c r="E9" s="45">
        <f t="shared" si="1"/>
        <v>6.1108221833483054E-3</v>
      </c>
      <c r="G9" s="42"/>
    </row>
    <row r="10" spans="1:14" x14ac:dyDescent="0.4">
      <c r="A10" s="9" t="s">
        <v>28</v>
      </c>
      <c r="B10" s="10">
        <v>4000</v>
      </c>
      <c r="C10" s="45">
        <f t="shared" si="0"/>
        <v>2.4154589371980675E-3</v>
      </c>
      <c r="D10" s="11">
        <v>160000</v>
      </c>
      <c r="E10" s="45">
        <f t="shared" si="1"/>
        <v>2.7016621976671146E-4</v>
      </c>
      <c r="G10" s="42"/>
    </row>
    <row r="11" spans="1:14" x14ac:dyDescent="0.4">
      <c r="A11" s="9" t="s">
        <v>29</v>
      </c>
      <c r="B11" s="46">
        <v>227000</v>
      </c>
      <c r="C11" s="45">
        <f t="shared" si="0"/>
        <v>0.13707729468599034</v>
      </c>
      <c r="D11" s="11">
        <v>148466000</v>
      </c>
      <c r="E11" s="45">
        <f t="shared" si="1"/>
        <v>0.25069061239927865</v>
      </c>
      <c r="G11" s="42"/>
    </row>
    <row r="12" spans="1:14" x14ac:dyDescent="0.4">
      <c r="A12" s="9" t="s">
        <v>30</v>
      </c>
      <c r="B12" s="46">
        <v>26000</v>
      </c>
      <c r="C12" s="45">
        <f t="shared" si="0"/>
        <v>1.570048309178744E-2</v>
      </c>
      <c r="D12" s="11">
        <v>2348000</v>
      </c>
      <c r="E12" s="45">
        <f t="shared" si="1"/>
        <v>3.9646892750764906E-3</v>
      </c>
      <c r="G12" s="42"/>
      <c r="J12" s="48"/>
      <c r="K12" s="48"/>
      <c r="L12" s="48"/>
      <c r="M12" s="48"/>
      <c r="N12" s="48"/>
    </row>
    <row r="13" spans="1:14" x14ac:dyDescent="0.4">
      <c r="A13" s="9" t="s">
        <v>31</v>
      </c>
      <c r="B13" s="46">
        <v>162000</v>
      </c>
      <c r="C13" s="45">
        <f t="shared" si="0"/>
        <v>9.7826086956521743E-2</v>
      </c>
      <c r="D13" s="11">
        <v>12591000</v>
      </c>
      <c r="E13" s="45">
        <f t="shared" si="1"/>
        <v>2.1260392956766652E-2</v>
      </c>
      <c r="G13" s="42"/>
      <c r="I13" s="48"/>
      <c r="J13" s="48"/>
      <c r="K13" s="48"/>
      <c r="L13" s="48"/>
      <c r="M13" s="48"/>
      <c r="N13" s="48"/>
    </row>
    <row r="14" spans="1:14" x14ac:dyDescent="0.4">
      <c r="A14" s="9" t="s">
        <v>32</v>
      </c>
      <c r="B14" s="46">
        <v>335000</v>
      </c>
      <c r="C14" s="45">
        <f t="shared" si="0"/>
        <v>0.20229468599033817</v>
      </c>
      <c r="D14" s="11">
        <v>76158000</v>
      </c>
      <c r="E14" s="45">
        <f t="shared" si="1"/>
        <v>0.12859574353120756</v>
      </c>
      <c r="G14" s="42"/>
    </row>
    <row r="15" spans="1:14" x14ac:dyDescent="0.4">
      <c r="A15" s="9" t="s">
        <v>33</v>
      </c>
      <c r="B15" s="46">
        <v>476000</v>
      </c>
      <c r="C15" s="45">
        <f t="shared" si="0"/>
        <v>0.28743961352657005</v>
      </c>
      <c r="D15" s="11">
        <v>97104000</v>
      </c>
      <c r="E15" s="45">
        <f t="shared" si="1"/>
        <v>0.16396387877641719</v>
      </c>
      <c r="G15" s="42"/>
    </row>
    <row r="16" spans="1:14" x14ac:dyDescent="0.4">
      <c r="A16" s="9" t="s">
        <v>34</v>
      </c>
      <c r="B16" s="46">
        <v>204000</v>
      </c>
      <c r="C16" s="45">
        <f t="shared" si="0"/>
        <v>0.12318840579710146</v>
      </c>
      <c r="D16" s="11">
        <v>192710000</v>
      </c>
      <c r="E16" s="45">
        <f t="shared" si="1"/>
        <v>0.32539832632026855</v>
      </c>
      <c r="G16" s="42"/>
    </row>
    <row r="17" spans="1:7" x14ac:dyDescent="0.4">
      <c r="A17" s="9" t="s">
        <v>35</v>
      </c>
      <c r="B17" s="46">
        <v>132000</v>
      </c>
      <c r="C17" s="45">
        <f t="shared" si="0"/>
        <v>7.9710144927536225E-2</v>
      </c>
      <c r="D17" s="11">
        <v>44438000</v>
      </c>
      <c r="E17" s="45">
        <f t="shared" si="1"/>
        <v>7.5035290462457022E-2</v>
      </c>
      <c r="G17" s="42"/>
    </row>
    <row r="18" spans="1:7" x14ac:dyDescent="0.4">
      <c r="A18" s="43" t="s">
        <v>36</v>
      </c>
      <c r="B18" s="13">
        <v>1656000</v>
      </c>
      <c r="C18" s="45">
        <f t="shared" si="0"/>
        <v>1</v>
      </c>
      <c r="D18" s="38">
        <v>592228000</v>
      </c>
      <c r="E18" s="45">
        <f t="shared" si="1"/>
        <v>1</v>
      </c>
      <c r="G18" s="42"/>
    </row>
    <row r="19" spans="1:7" x14ac:dyDescent="0.4">
      <c r="A19" s="44"/>
      <c r="B19" s="13"/>
      <c r="D19" s="49"/>
    </row>
    <row r="20" spans="1:7" x14ac:dyDescent="0.4">
      <c r="D20" s="42"/>
    </row>
    <row r="21" spans="1:7" x14ac:dyDescent="0.4">
      <c r="B21" s="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2479-FDBD-46E1-A56D-FBF276D8716F}">
  <dimension ref="A1:I18"/>
  <sheetViews>
    <sheetView workbookViewId="0">
      <selection activeCell="D27" sqref="D27"/>
    </sheetView>
  </sheetViews>
  <sheetFormatPr defaultRowHeight="14.6" x14ac:dyDescent="0.4"/>
  <cols>
    <col min="1" max="1" width="16.84375" customWidth="1"/>
    <col min="2" max="2" width="22.3828125" customWidth="1"/>
    <col min="3" max="3" width="19.84375" customWidth="1"/>
    <col min="4" max="4" width="27.53515625" customWidth="1"/>
    <col min="5" max="5" width="24.3828125" customWidth="1"/>
    <col min="7" max="7" width="13.23046875" customWidth="1"/>
  </cols>
  <sheetData>
    <row r="1" spans="1:9" ht="15.45" x14ac:dyDescent="0.4">
      <c r="A1" s="5" t="s">
        <v>100</v>
      </c>
      <c r="B1" s="39"/>
      <c r="C1" s="39"/>
    </row>
    <row r="2" spans="1:9" ht="15.45" x14ac:dyDescent="0.4">
      <c r="A2" s="5" t="s">
        <v>37</v>
      </c>
      <c r="B2" s="39"/>
      <c r="C2" s="39"/>
    </row>
    <row r="3" spans="1:9" ht="15.45" x14ac:dyDescent="0.4">
      <c r="A3" s="79" t="s">
        <v>85</v>
      </c>
      <c r="B3" s="7"/>
      <c r="C3" s="7"/>
      <c r="I3" s="40"/>
    </row>
    <row r="4" spans="1:9" ht="15.45" x14ac:dyDescent="0.4">
      <c r="A4" s="79" t="s">
        <v>86</v>
      </c>
      <c r="B4" s="7"/>
      <c r="C4" s="7"/>
      <c r="I4" s="40"/>
    </row>
    <row r="5" spans="1:9" ht="15.45" x14ac:dyDescent="0.4">
      <c r="A5" s="17" t="s">
        <v>70</v>
      </c>
      <c r="B5" s="39"/>
      <c r="C5" s="39"/>
    </row>
    <row r="6" spans="1:9" ht="15.45" x14ac:dyDescent="0.4">
      <c r="A6" s="7"/>
    </row>
    <row r="7" spans="1:9" ht="16.3" x14ac:dyDescent="0.4">
      <c r="A7" s="6"/>
      <c r="B7" s="53" t="s">
        <v>23</v>
      </c>
      <c r="C7" s="53" t="s">
        <v>24</v>
      </c>
      <c r="D7" s="53" t="s">
        <v>38</v>
      </c>
      <c r="E7" s="53" t="s">
        <v>39</v>
      </c>
      <c r="F7" s="6"/>
      <c r="G7" s="6"/>
    </row>
    <row r="8" spans="1:9" x14ac:dyDescent="0.4">
      <c r="A8" s="47" t="s">
        <v>40</v>
      </c>
      <c r="B8" s="46">
        <v>288000</v>
      </c>
      <c r="C8" s="45">
        <f>B8/$B$16</f>
        <v>0.17391304347826086</v>
      </c>
      <c r="D8" s="35" t="s">
        <v>41</v>
      </c>
      <c r="E8" s="35" t="s">
        <v>41</v>
      </c>
      <c r="F8" s="6"/>
      <c r="G8" s="6"/>
      <c r="H8" s="42"/>
    </row>
    <row r="9" spans="1:9" ht="15.9" x14ac:dyDescent="0.4">
      <c r="A9" s="6" t="s">
        <v>42</v>
      </c>
      <c r="B9" s="46">
        <v>297000</v>
      </c>
      <c r="C9" s="45">
        <f t="shared" ref="C9:C15" si="0">B9/$B$16</f>
        <v>0.17934782608695651</v>
      </c>
      <c r="D9" s="11">
        <v>9667000</v>
      </c>
      <c r="E9" s="45">
        <f>D9/$D$16</f>
        <v>1.632310529053E-2</v>
      </c>
      <c r="F9" s="6"/>
      <c r="G9" s="11"/>
    </row>
    <row r="10" spans="1:9" ht="15.9" x14ac:dyDescent="0.4">
      <c r="A10" s="6" t="s">
        <v>43</v>
      </c>
      <c r="B10" s="46">
        <v>337000</v>
      </c>
      <c r="C10" s="45">
        <f t="shared" si="0"/>
        <v>0.20350241545893719</v>
      </c>
      <c r="D10" s="11">
        <v>24489000</v>
      </c>
      <c r="E10" s="45">
        <f t="shared" ref="E10:E15" si="1">D10/$D$16</f>
        <v>4.1350628474168732E-2</v>
      </c>
      <c r="F10" s="6"/>
      <c r="G10" s="11"/>
    </row>
    <row r="11" spans="1:9" ht="15.9" x14ac:dyDescent="0.4">
      <c r="A11" s="6" t="s">
        <v>44</v>
      </c>
      <c r="B11" s="46">
        <v>370000</v>
      </c>
      <c r="C11" s="45">
        <f t="shared" si="0"/>
        <v>0.22342995169082125</v>
      </c>
      <c r="D11" s="11">
        <v>58713000</v>
      </c>
      <c r="E11" s="45">
        <f t="shared" si="1"/>
        <v>9.913918288226832E-2</v>
      </c>
      <c r="F11" s="6"/>
      <c r="G11" s="11"/>
    </row>
    <row r="12" spans="1:9" ht="15.9" x14ac:dyDescent="0.4">
      <c r="A12" s="6" t="s">
        <v>45</v>
      </c>
      <c r="B12" s="46">
        <v>173000</v>
      </c>
      <c r="C12" s="45">
        <f t="shared" si="0"/>
        <v>0.10446859903381643</v>
      </c>
      <c r="D12" s="11">
        <v>60610000</v>
      </c>
      <c r="E12" s="45">
        <f t="shared" si="1"/>
        <v>0.10234234112537739</v>
      </c>
      <c r="F12" s="6"/>
      <c r="G12" s="11"/>
    </row>
    <row r="13" spans="1:9" ht="15.9" x14ac:dyDescent="0.4">
      <c r="A13" s="6" t="s">
        <v>46</v>
      </c>
      <c r="B13" s="46">
        <v>94000</v>
      </c>
      <c r="C13" s="45">
        <f t="shared" si="0"/>
        <v>5.6763285024154592E-2</v>
      </c>
      <c r="D13" s="11">
        <v>65854000</v>
      </c>
      <c r="E13" s="45">
        <f t="shared" si="1"/>
        <v>0.11119703897823136</v>
      </c>
      <c r="F13" s="6"/>
      <c r="G13" s="11"/>
    </row>
    <row r="14" spans="1:9" ht="15.9" x14ac:dyDescent="0.4">
      <c r="A14" s="6" t="s">
        <v>47</v>
      </c>
      <c r="B14" s="46">
        <v>80000</v>
      </c>
      <c r="C14" s="45">
        <f t="shared" si="0"/>
        <v>4.8309178743961352E-2</v>
      </c>
      <c r="D14" s="11">
        <v>162464000</v>
      </c>
      <c r="E14" s="45">
        <f t="shared" si="1"/>
        <v>0.27432677955111884</v>
      </c>
      <c r="F14" s="6"/>
      <c r="G14" s="11"/>
    </row>
    <row r="15" spans="1:9" ht="15.9" x14ac:dyDescent="0.4">
      <c r="A15" s="6" t="s">
        <v>48</v>
      </c>
      <c r="B15" s="46">
        <v>16000</v>
      </c>
      <c r="C15" s="45">
        <f t="shared" si="0"/>
        <v>9.6618357487922701E-3</v>
      </c>
      <c r="D15" s="11">
        <v>210431000</v>
      </c>
      <c r="E15" s="45">
        <f t="shared" si="1"/>
        <v>0.35532092369830537</v>
      </c>
      <c r="F15" s="6"/>
      <c r="G15" s="11"/>
    </row>
    <row r="16" spans="1:9" x14ac:dyDescent="0.4">
      <c r="A16" s="18" t="s">
        <v>36</v>
      </c>
      <c r="B16" s="38">
        <f>1656000</f>
        <v>1656000</v>
      </c>
      <c r="C16" s="18"/>
      <c r="D16" s="38">
        <v>592228000</v>
      </c>
      <c r="E16" s="45"/>
      <c r="F16" s="6"/>
      <c r="G16" s="11"/>
    </row>
    <row r="17" spans="1:7" x14ac:dyDescent="0.4">
      <c r="A17" s="6"/>
      <c r="B17" s="6"/>
      <c r="C17" s="6"/>
      <c r="D17" s="6"/>
      <c r="E17" s="6"/>
      <c r="F17" s="6"/>
      <c r="G17" s="6"/>
    </row>
    <row r="18" spans="1:7" x14ac:dyDescent="0.4">
      <c r="D18" s="42"/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1C45-0AF1-4137-B13C-C3E4C90CA51F}">
  <dimension ref="A1:T36"/>
  <sheetViews>
    <sheetView workbookViewId="0">
      <selection activeCell="N19" sqref="N19"/>
    </sheetView>
  </sheetViews>
  <sheetFormatPr defaultColWidth="8.69140625" defaultRowHeight="14.15" x14ac:dyDescent="0.35"/>
  <cols>
    <col min="1" max="1" width="28.69140625" style="6" customWidth="1"/>
    <col min="2" max="2" width="20.07421875" style="6" customWidth="1"/>
    <col min="3" max="3" width="17.3046875" style="6" customWidth="1"/>
    <col min="4" max="4" width="18.4609375" style="6" customWidth="1"/>
    <col min="5" max="5" width="6.3046875" style="6" customWidth="1"/>
    <col min="6" max="6" width="18.4609375" style="6" customWidth="1"/>
    <col min="7" max="7" width="17.4609375" style="6" customWidth="1"/>
    <col min="8" max="8" width="18.23046875" style="6" customWidth="1"/>
    <col min="9" max="16384" width="8.69140625" style="6"/>
  </cols>
  <sheetData>
    <row r="1" spans="1:20" ht="15.45" x14ac:dyDescent="0.4">
      <c r="A1" s="5" t="s">
        <v>115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ht="15.45" x14ac:dyDescent="0.4">
      <c r="A2" s="5" t="s">
        <v>49</v>
      </c>
    </row>
    <row r="3" spans="1:20" x14ac:dyDescent="0.35">
      <c r="A3" s="17" t="s">
        <v>56</v>
      </c>
    </row>
    <row r="4" spans="1:20" x14ac:dyDescent="0.35">
      <c r="A4" s="17"/>
    </row>
    <row r="5" spans="1:20" ht="15.9" x14ac:dyDescent="0.35">
      <c r="A5" s="18"/>
      <c r="B5" s="85" t="s">
        <v>74</v>
      </c>
      <c r="C5" s="85"/>
      <c r="D5" s="85"/>
      <c r="E5" s="80"/>
      <c r="F5" s="85" t="s">
        <v>106</v>
      </c>
      <c r="G5" s="85"/>
      <c r="H5" s="85"/>
    </row>
    <row r="6" spans="1:20" x14ac:dyDescent="0.35">
      <c r="B6" s="18">
        <v>2016</v>
      </c>
      <c r="C6" s="18">
        <v>2017</v>
      </c>
      <c r="D6" s="18">
        <v>2018</v>
      </c>
      <c r="E6" s="18"/>
      <c r="F6" s="18">
        <v>2016</v>
      </c>
      <c r="G6" s="18">
        <v>2017</v>
      </c>
      <c r="H6" s="18">
        <v>2018</v>
      </c>
    </row>
    <row r="7" spans="1:20" x14ac:dyDescent="0.35">
      <c r="A7" s="9" t="s">
        <v>26</v>
      </c>
      <c r="B7" s="32">
        <v>4.0212924543000002</v>
      </c>
      <c r="C7" s="32">
        <v>4.0974810383999998</v>
      </c>
      <c r="D7" s="32">
        <v>4.1348860536999998</v>
      </c>
      <c r="E7" s="32"/>
      <c r="F7" s="6">
        <v>33</v>
      </c>
      <c r="G7" s="6">
        <v>34</v>
      </c>
      <c r="H7" s="6">
        <v>34</v>
      </c>
    </row>
    <row r="8" spans="1:20" x14ac:dyDescent="0.35">
      <c r="A8" s="9" t="s">
        <v>27</v>
      </c>
      <c r="B8" s="32">
        <v>5.9373604821999999</v>
      </c>
      <c r="C8" s="32">
        <v>6.0648119908</v>
      </c>
      <c r="D8" s="32">
        <v>6.0178138339</v>
      </c>
      <c r="E8" s="32"/>
      <c r="F8" s="6">
        <v>63</v>
      </c>
      <c r="G8" s="6">
        <v>63</v>
      </c>
      <c r="H8" s="6">
        <v>61</v>
      </c>
    </row>
    <row r="9" spans="1:20" x14ac:dyDescent="0.35">
      <c r="A9" s="9" t="s">
        <v>28</v>
      </c>
      <c r="B9" s="32">
        <v>0.82169184591</v>
      </c>
      <c r="C9" s="32">
        <v>0.81264204239999993</v>
      </c>
      <c r="D9" s="32">
        <v>0.81900389872000001</v>
      </c>
      <c r="E9" s="32"/>
      <c r="F9" s="6">
        <v>75</v>
      </c>
      <c r="G9" s="6">
        <v>61</v>
      </c>
      <c r="H9" s="6">
        <v>65</v>
      </c>
      <c r="P9" s="18"/>
      <c r="Q9" s="18"/>
      <c r="R9" s="18"/>
      <c r="S9" s="18"/>
      <c r="T9" s="18"/>
    </row>
    <row r="10" spans="1:20" x14ac:dyDescent="0.35">
      <c r="A10" s="9" t="s">
        <v>29</v>
      </c>
      <c r="B10" s="32">
        <v>42.549287890999999</v>
      </c>
      <c r="C10" s="32">
        <v>43.432009032000003</v>
      </c>
      <c r="D10" s="32">
        <v>43.729885600000003</v>
      </c>
      <c r="E10" s="32"/>
      <c r="F10" s="6">
        <v>35</v>
      </c>
      <c r="G10" s="6">
        <v>36</v>
      </c>
      <c r="H10" s="6">
        <v>34</v>
      </c>
      <c r="R10" s="11"/>
      <c r="S10" s="11"/>
      <c r="T10" s="11"/>
    </row>
    <row r="11" spans="1:20" x14ac:dyDescent="0.35">
      <c r="A11" s="9" t="s">
        <v>30</v>
      </c>
      <c r="B11" s="32">
        <v>3.8687572969000001</v>
      </c>
      <c r="C11" s="32">
        <v>3.7947906828</v>
      </c>
      <c r="D11" s="32">
        <v>3.7578175938</v>
      </c>
      <c r="E11" s="32"/>
      <c r="F11" s="6">
        <v>95</v>
      </c>
      <c r="G11" s="6">
        <v>93</v>
      </c>
      <c r="H11" s="6">
        <v>91</v>
      </c>
      <c r="R11" s="11"/>
      <c r="S11" s="11"/>
      <c r="T11" s="11"/>
    </row>
    <row r="12" spans="1:20" x14ac:dyDescent="0.35">
      <c r="A12" s="9" t="s">
        <v>31</v>
      </c>
      <c r="B12" s="32">
        <v>9.4103483082000015</v>
      </c>
      <c r="C12" s="32">
        <v>9.9014473598999988</v>
      </c>
      <c r="D12" s="32">
        <v>10.047109203</v>
      </c>
      <c r="E12" s="32"/>
      <c r="F12" s="6">
        <v>196</v>
      </c>
      <c r="G12" s="6">
        <v>207</v>
      </c>
      <c r="H12" s="6">
        <v>204</v>
      </c>
    </row>
    <row r="13" spans="1:20" x14ac:dyDescent="0.35">
      <c r="A13" s="9" t="s">
        <v>32</v>
      </c>
      <c r="B13" s="32">
        <v>19.938708132999999</v>
      </c>
      <c r="C13" s="32">
        <v>19.855939906</v>
      </c>
      <c r="D13" s="32">
        <v>19.695990392999999</v>
      </c>
      <c r="E13" s="32"/>
      <c r="F13" s="6">
        <v>84</v>
      </c>
      <c r="G13" s="6">
        <v>85</v>
      </c>
      <c r="H13" s="6">
        <v>81</v>
      </c>
    </row>
    <row r="14" spans="1:20" x14ac:dyDescent="0.35">
      <c r="A14" s="9" t="s">
        <v>33</v>
      </c>
      <c r="B14" s="32">
        <v>18.258331567999999</v>
      </c>
      <c r="C14" s="32">
        <v>18.553859963000001</v>
      </c>
      <c r="D14" s="32">
        <v>18.144216649000001</v>
      </c>
      <c r="E14" s="32"/>
      <c r="F14" s="6">
        <v>143</v>
      </c>
      <c r="G14" s="6">
        <v>144</v>
      </c>
      <c r="H14" s="6">
        <v>137</v>
      </c>
    </row>
    <row r="15" spans="1:20" x14ac:dyDescent="0.35">
      <c r="A15" s="9" t="s">
        <v>34</v>
      </c>
      <c r="B15" s="32">
        <v>13.390884278</v>
      </c>
      <c r="C15" s="32">
        <v>13.971092324000001</v>
      </c>
      <c r="D15" s="32">
        <v>14.223967885</v>
      </c>
      <c r="E15" s="32"/>
      <c r="F15" s="6">
        <v>31</v>
      </c>
      <c r="G15" s="6">
        <v>32</v>
      </c>
      <c r="H15" s="6">
        <v>32</v>
      </c>
    </row>
    <row r="16" spans="1:20" x14ac:dyDescent="0.35">
      <c r="A16" s="9" t="s">
        <v>35</v>
      </c>
      <c r="B16" s="32">
        <v>18.885702052999999</v>
      </c>
      <c r="C16" s="32">
        <v>18.96682599</v>
      </c>
      <c r="D16" s="32">
        <v>19.338249878999999</v>
      </c>
      <c r="E16" s="32"/>
      <c r="F16" s="6">
        <v>55</v>
      </c>
      <c r="G16" s="6">
        <v>56</v>
      </c>
      <c r="H16" s="6">
        <v>55</v>
      </c>
    </row>
    <row r="17" spans="1:17" x14ac:dyDescent="0.35">
      <c r="A17" s="43" t="s">
        <v>36</v>
      </c>
      <c r="B17" s="36">
        <f t="shared" ref="B17:C17" si="0">SUM(B7:B16)</f>
        <v>137.08236431051</v>
      </c>
      <c r="C17" s="36">
        <f t="shared" si="0"/>
        <v>139.4509003293</v>
      </c>
      <c r="D17" s="36">
        <f>SUM(D7:D16)</f>
        <v>139.90894098912</v>
      </c>
      <c r="E17" s="36"/>
      <c r="F17" s="29">
        <v>74</v>
      </c>
      <c r="G17" s="29">
        <v>75</v>
      </c>
      <c r="H17" s="29">
        <v>72</v>
      </c>
    </row>
    <row r="18" spans="1:17" x14ac:dyDescent="0.35">
      <c r="A18" s="43"/>
      <c r="B18" s="36"/>
      <c r="C18" s="36"/>
      <c r="D18" s="36"/>
      <c r="E18" s="36"/>
    </row>
    <row r="19" spans="1:17" ht="15.45" x14ac:dyDescent="0.4">
      <c r="A19" s="5" t="s">
        <v>125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45" x14ac:dyDescent="0.4">
      <c r="A20" s="5" t="s">
        <v>37</v>
      </c>
    </row>
    <row r="21" spans="1:17" x14ac:dyDescent="0.35">
      <c r="A21" s="17" t="s">
        <v>56</v>
      </c>
    </row>
    <row r="22" spans="1:17" x14ac:dyDescent="0.35">
      <c r="A22" s="17" t="s">
        <v>104</v>
      </c>
    </row>
    <row r="24" spans="1:17" x14ac:dyDescent="0.35">
      <c r="A24" s="18"/>
      <c r="B24" s="85" t="s">
        <v>81</v>
      </c>
      <c r="C24" s="85"/>
      <c r="D24" s="85"/>
      <c r="E24" s="80"/>
      <c r="F24" s="85" t="s">
        <v>107</v>
      </c>
      <c r="G24" s="85"/>
      <c r="H24" s="85"/>
    </row>
    <row r="25" spans="1:17" x14ac:dyDescent="0.35">
      <c r="B25" s="18">
        <v>2016</v>
      </c>
      <c r="C25" s="18">
        <v>2017</v>
      </c>
      <c r="D25" s="18">
        <v>2018</v>
      </c>
      <c r="E25" s="18"/>
      <c r="F25" s="18">
        <v>2016</v>
      </c>
      <c r="G25" s="18">
        <v>2017</v>
      </c>
      <c r="H25" s="18">
        <v>2018</v>
      </c>
    </row>
    <row r="26" spans="1:17" x14ac:dyDescent="0.35">
      <c r="A26" s="9" t="s">
        <v>26</v>
      </c>
      <c r="B26" s="11">
        <v>19000</v>
      </c>
      <c r="C26" s="11">
        <v>19000</v>
      </c>
      <c r="D26" s="11">
        <v>19000</v>
      </c>
      <c r="E26" s="11"/>
      <c r="F26" s="11">
        <v>15000</v>
      </c>
      <c r="G26" s="11">
        <v>15000</v>
      </c>
      <c r="H26" s="11">
        <v>15000</v>
      </c>
    </row>
    <row r="27" spans="1:17" x14ac:dyDescent="0.35">
      <c r="A27" s="9" t="s">
        <v>27</v>
      </c>
      <c r="B27" s="11">
        <v>23000</v>
      </c>
      <c r="C27" s="11">
        <v>24000</v>
      </c>
      <c r="D27" s="11">
        <v>24000</v>
      </c>
      <c r="E27" s="11"/>
      <c r="F27" s="11">
        <v>6000</v>
      </c>
      <c r="G27" s="11">
        <v>6000</v>
      </c>
      <c r="H27" s="11">
        <v>6000</v>
      </c>
    </row>
    <row r="28" spans="1:17" x14ac:dyDescent="0.35">
      <c r="A28" s="9" t="s">
        <v>28</v>
      </c>
      <c r="B28" s="37">
        <v>2000</v>
      </c>
      <c r="C28" s="37">
        <v>2000</v>
      </c>
      <c r="D28" s="37">
        <v>2000</v>
      </c>
      <c r="E28" s="37"/>
      <c r="F28" s="35" t="s">
        <v>54</v>
      </c>
      <c r="G28" s="35" t="s">
        <v>54</v>
      </c>
      <c r="H28" s="35" t="s">
        <v>54</v>
      </c>
    </row>
    <row r="29" spans="1:17" x14ac:dyDescent="0.35">
      <c r="A29" s="9" t="s">
        <v>29</v>
      </c>
      <c r="B29" s="11">
        <v>76000</v>
      </c>
      <c r="C29" s="11">
        <v>77000</v>
      </c>
      <c r="D29" s="11">
        <v>77000</v>
      </c>
      <c r="E29" s="11"/>
      <c r="F29" s="11">
        <v>76000</v>
      </c>
      <c r="G29" s="11">
        <v>77000</v>
      </c>
      <c r="H29" s="11">
        <v>77000</v>
      </c>
    </row>
    <row r="30" spans="1:17" x14ac:dyDescent="0.35">
      <c r="A30" s="9" t="s">
        <v>30</v>
      </c>
      <c r="B30" s="11">
        <v>16000</v>
      </c>
      <c r="C30" s="11">
        <v>16000</v>
      </c>
      <c r="D30" s="11">
        <v>16000</v>
      </c>
      <c r="E30" s="11"/>
      <c r="F30" s="11">
        <v>11000</v>
      </c>
      <c r="G30" s="11">
        <v>11000</v>
      </c>
      <c r="H30" s="11">
        <v>11000</v>
      </c>
    </row>
    <row r="31" spans="1:17" x14ac:dyDescent="0.35">
      <c r="A31" s="9" t="s">
        <v>31</v>
      </c>
      <c r="B31" s="11">
        <v>93000</v>
      </c>
      <c r="C31" s="11">
        <v>94000</v>
      </c>
      <c r="D31" s="11">
        <v>94000</v>
      </c>
      <c r="E31" s="11"/>
      <c r="F31" s="11">
        <v>30000</v>
      </c>
      <c r="G31" s="11">
        <v>30000</v>
      </c>
      <c r="H31" s="11">
        <v>30000</v>
      </c>
    </row>
    <row r="32" spans="1:17" x14ac:dyDescent="0.35">
      <c r="A32" s="9" t="s">
        <v>32</v>
      </c>
      <c r="B32" s="11">
        <v>69000</v>
      </c>
      <c r="C32" s="11">
        <v>70000</v>
      </c>
      <c r="D32" s="11">
        <v>70000</v>
      </c>
      <c r="E32" s="11"/>
      <c r="F32" s="11">
        <v>67000</v>
      </c>
      <c r="G32" s="11">
        <v>68000</v>
      </c>
      <c r="H32" s="11">
        <v>68000</v>
      </c>
    </row>
    <row r="33" spans="1:8" x14ac:dyDescent="0.35">
      <c r="A33" s="9" t="s">
        <v>33</v>
      </c>
      <c r="B33" s="11">
        <v>302000</v>
      </c>
      <c r="C33" s="11">
        <v>304000</v>
      </c>
      <c r="D33" s="11">
        <v>304000</v>
      </c>
      <c r="E33" s="11"/>
      <c r="F33" s="11">
        <v>299000</v>
      </c>
      <c r="G33" s="11">
        <v>300000</v>
      </c>
      <c r="H33" s="11">
        <v>300000</v>
      </c>
    </row>
    <row r="34" spans="1:8" x14ac:dyDescent="0.35">
      <c r="A34" s="9" t="s">
        <v>34</v>
      </c>
      <c r="B34" s="11">
        <v>57000</v>
      </c>
      <c r="C34" s="11">
        <v>57000</v>
      </c>
      <c r="D34" s="11">
        <v>58000</v>
      </c>
      <c r="E34" s="11"/>
      <c r="F34" s="11">
        <v>56000</v>
      </c>
      <c r="G34" s="11">
        <v>57000</v>
      </c>
      <c r="H34" s="11">
        <v>58000</v>
      </c>
    </row>
    <row r="35" spans="1:8" x14ac:dyDescent="0.35">
      <c r="A35" s="9" t="s">
        <v>35</v>
      </c>
      <c r="B35" s="11">
        <v>34000</v>
      </c>
      <c r="C35" s="11">
        <v>34000</v>
      </c>
      <c r="D35" s="11">
        <v>35000</v>
      </c>
      <c r="E35" s="11"/>
      <c r="F35" s="11">
        <v>24000</v>
      </c>
      <c r="G35" s="11">
        <v>24000</v>
      </c>
      <c r="H35" s="11">
        <v>24000</v>
      </c>
    </row>
    <row r="36" spans="1:8" x14ac:dyDescent="0.35">
      <c r="A36" s="43" t="s">
        <v>36</v>
      </c>
      <c r="B36" s="38">
        <f>692000</f>
        <v>692000</v>
      </c>
      <c r="C36" s="38">
        <v>697000</v>
      </c>
      <c r="D36" s="38">
        <v>699000</v>
      </c>
      <c r="E36" s="38"/>
      <c r="F36" s="38">
        <v>584000</v>
      </c>
      <c r="G36" s="38">
        <v>588000</v>
      </c>
      <c r="H36" s="38">
        <v>589000</v>
      </c>
    </row>
  </sheetData>
  <mergeCells count="4">
    <mergeCell ref="B5:D5"/>
    <mergeCell ref="B24:D24"/>
    <mergeCell ref="F24:H24"/>
    <mergeCell ref="F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6461-83FB-48D0-89B5-DFE068B09DE3}">
  <dimension ref="A1:T36"/>
  <sheetViews>
    <sheetView workbookViewId="0">
      <selection activeCell="B24" sqref="B24:D24"/>
    </sheetView>
  </sheetViews>
  <sheetFormatPr defaultColWidth="8.69140625" defaultRowHeight="14.15" x14ac:dyDescent="0.35"/>
  <cols>
    <col min="1" max="1" width="37" style="6" customWidth="1"/>
    <col min="2" max="2" width="16.07421875" style="6" customWidth="1"/>
    <col min="3" max="3" width="15.921875" style="6" customWidth="1"/>
    <col min="4" max="4" width="17.61328125" style="6" customWidth="1"/>
    <col min="5" max="5" width="6.69140625" style="6" customWidth="1"/>
    <col min="6" max="6" width="17.07421875" style="6" customWidth="1"/>
    <col min="7" max="7" width="16.69140625" style="6" customWidth="1"/>
    <col min="8" max="8" width="17.15234375" style="6" customWidth="1"/>
    <col min="9" max="16384" width="8.69140625" style="6"/>
  </cols>
  <sheetData>
    <row r="1" spans="1:20" ht="15.45" x14ac:dyDescent="0.4">
      <c r="A1" s="5" t="s">
        <v>126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ht="15.45" x14ac:dyDescent="0.4">
      <c r="A2" s="5" t="s">
        <v>49</v>
      </c>
    </row>
    <row r="3" spans="1:20" x14ac:dyDescent="0.35">
      <c r="A3" s="17" t="s">
        <v>56</v>
      </c>
    </row>
    <row r="4" spans="1:20" ht="15.45" x14ac:dyDescent="0.4">
      <c r="A4" s="5"/>
    </row>
    <row r="5" spans="1:20" x14ac:dyDescent="0.35">
      <c r="A5" s="18"/>
      <c r="B5" s="86" t="s">
        <v>69</v>
      </c>
      <c r="C5" s="86"/>
      <c r="D5" s="86"/>
      <c r="E5" s="83"/>
      <c r="F5" s="86" t="s">
        <v>117</v>
      </c>
      <c r="G5" s="86"/>
      <c r="H5" s="86"/>
    </row>
    <row r="6" spans="1:20" x14ac:dyDescent="0.35">
      <c r="B6" s="18">
        <v>2016</v>
      </c>
      <c r="C6" s="18">
        <v>2017</v>
      </c>
      <c r="D6" s="18">
        <v>2018</v>
      </c>
      <c r="E6" s="18"/>
      <c r="F6" s="18">
        <v>2016</v>
      </c>
      <c r="G6" s="18">
        <v>2017</v>
      </c>
      <c r="H6" s="18">
        <v>2018</v>
      </c>
    </row>
    <row r="7" spans="1:20" x14ac:dyDescent="0.35">
      <c r="A7" s="9" t="s">
        <v>26</v>
      </c>
      <c r="B7" s="32">
        <v>6.2389925696000006</v>
      </c>
      <c r="C7" s="32">
        <v>6.2863133446999999</v>
      </c>
      <c r="D7" s="32">
        <v>6.3335905511000004</v>
      </c>
      <c r="E7" s="32"/>
      <c r="F7" s="6">
        <v>140</v>
      </c>
      <c r="G7" s="6">
        <v>141</v>
      </c>
      <c r="H7" s="20">
        <v>143</v>
      </c>
    </row>
    <row r="8" spans="1:20" x14ac:dyDescent="0.35">
      <c r="A8" s="9" t="s">
        <v>27</v>
      </c>
      <c r="B8" s="32">
        <v>13.566890172000001</v>
      </c>
      <c r="C8" s="32">
        <v>13.594122372999999</v>
      </c>
      <c r="D8" s="32">
        <v>13.572613235</v>
      </c>
      <c r="E8" s="32"/>
      <c r="F8" s="6">
        <v>180</v>
      </c>
      <c r="G8" s="6">
        <v>183</v>
      </c>
      <c r="H8" s="20">
        <v>185</v>
      </c>
    </row>
    <row r="9" spans="1:20" x14ac:dyDescent="0.35">
      <c r="A9" s="9" t="s">
        <v>28</v>
      </c>
      <c r="B9" s="32">
        <v>1.4616336464000002</v>
      </c>
      <c r="C9" s="32">
        <v>1.3800021392000001</v>
      </c>
      <c r="D9" s="32">
        <v>1.3940661608</v>
      </c>
      <c r="E9" s="32"/>
      <c r="F9" s="6">
        <v>143</v>
      </c>
      <c r="G9" s="6">
        <v>179</v>
      </c>
      <c r="H9" s="20">
        <v>190</v>
      </c>
      <c r="P9" s="18"/>
      <c r="Q9" s="18"/>
      <c r="R9" s="18"/>
      <c r="S9" s="18"/>
      <c r="T9" s="18"/>
    </row>
    <row r="10" spans="1:20" x14ac:dyDescent="0.35">
      <c r="A10" s="9" t="s">
        <v>29</v>
      </c>
      <c r="B10" s="32">
        <v>53.004881255999997</v>
      </c>
      <c r="C10" s="32">
        <v>53.574805040999998</v>
      </c>
      <c r="D10" s="32">
        <v>56.624970267000002</v>
      </c>
      <c r="E10" s="32"/>
      <c r="F10" s="6">
        <v>69</v>
      </c>
      <c r="G10" s="6">
        <v>71</v>
      </c>
      <c r="H10" s="25">
        <v>69</v>
      </c>
      <c r="R10" s="11"/>
      <c r="S10" s="11"/>
      <c r="T10" s="11"/>
    </row>
    <row r="11" spans="1:20" x14ac:dyDescent="0.35">
      <c r="A11" s="9" t="s">
        <v>30</v>
      </c>
      <c r="B11" s="32">
        <v>10.446792257</v>
      </c>
      <c r="C11" s="32">
        <v>10.545380497</v>
      </c>
      <c r="D11" s="32">
        <v>10.953040611</v>
      </c>
      <c r="E11" s="32"/>
      <c r="F11" s="6">
        <v>181</v>
      </c>
      <c r="G11" s="6">
        <v>187</v>
      </c>
      <c r="H11" s="25">
        <v>185</v>
      </c>
      <c r="R11" s="11"/>
      <c r="S11" s="11"/>
      <c r="T11" s="11"/>
    </row>
    <row r="12" spans="1:20" x14ac:dyDescent="0.35">
      <c r="A12" s="9" t="s">
        <v>31</v>
      </c>
      <c r="B12" s="32">
        <v>12.112174104999999</v>
      </c>
      <c r="C12" s="32">
        <v>12.577557651999999</v>
      </c>
      <c r="D12" s="32">
        <v>12.331362701</v>
      </c>
      <c r="E12" s="32"/>
      <c r="F12" s="6">
        <v>359</v>
      </c>
      <c r="G12" s="6">
        <v>353</v>
      </c>
      <c r="H12" s="25">
        <v>343</v>
      </c>
    </row>
    <row r="13" spans="1:20" x14ac:dyDescent="0.35">
      <c r="A13" s="9" t="s">
        <v>32</v>
      </c>
      <c r="B13" s="32">
        <v>9.8563222790000005</v>
      </c>
      <c r="C13" s="32">
        <v>10.137418096999999</v>
      </c>
      <c r="D13" s="32">
        <v>10.240923985</v>
      </c>
      <c r="E13" s="32"/>
      <c r="F13" s="6">
        <v>163</v>
      </c>
      <c r="G13" s="6">
        <v>166</v>
      </c>
      <c r="H13" s="25">
        <v>165</v>
      </c>
    </row>
    <row r="14" spans="1:20" x14ac:dyDescent="0.35">
      <c r="A14" s="9" t="s">
        <v>33</v>
      </c>
      <c r="B14" s="32">
        <v>9.4145687483999989</v>
      </c>
      <c r="C14" s="32">
        <v>9.5554506374999999</v>
      </c>
      <c r="D14" s="32">
        <v>9.5850010241000003</v>
      </c>
      <c r="E14" s="32"/>
      <c r="F14" s="6">
        <v>187</v>
      </c>
      <c r="G14" s="6">
        <v>190</v>
      </c>
      <c r="H14" s="19">
        <v>188</v>
      </c>
    </row>
    <row r="15" spans="1:20" x14ac:dyDescent="0.35">
      <c r="A15" s="9" t="s">
        <v>34</v>
      </c>
      <c r="B15" s="32">
        <v>7.2104300026999999</v>
      </c>
      <c r="C15" s="32">
        <v>7.3600109256000001</v>
      </c>
      <c r="D15" s="32">
        <v>7.2880850928000003</v>
      </c>
      <c r="E15" s="32"/>
      <c r="F15" s="6">
        <v>52</v>
      </c>
      <c r="G15" s="6">
        <v>52</v>
      </c>
      <c r="H15" s="19">
        <v>51</v>
      </c>
    </row>
    <row r="16" spans="1:20" x14ac:dyDescent="0.35">
      <c r="A16" s="9" t="s">
        <v>35</v>
      </c>
      <c r="B16" s="32">
        <v>23.450679753999999</v>
      </c>
      <c r="C16" s="32">
        <v>23.377402066999998</v>
      </c>
      <c r="D16" s="32">
        <v>25.123895167000001</v>
      </c>
      <c r="E16" s="32"/>
      <c r="F16" s="6">
        <v>109</v>
      </c>
      <c r="G16" s="6">
        <v>112</v>
      </c>
      <c r="H16" s="19">
        <v>109</v>
      </c>
    </row>
    <row r="17" spans="1:17" x14ac:dyDescent="0.35">
      <c r="A17" s="43" t="s">
        <v>36</v>
      </c>
      <c r="B17" s="36">
        <f t="shared" ref="B17:C17" si="0">SUM(B7:B16)</f>
        <v>146.76336479009998</v>
      </c>
      <c r="C17" s="36">
        <f t="shared" si="0"/>
        <v>148.38846277399998</v>
      </c>
      <c r="D17" s="36">
        <f>SUM(D7:D16)</f>
        <v>153.44754879479999</v>
      </c>
      <c r="E17" s="36"/>
      <c r="F17" s="29">
        <v>144</v>
      </c>
      <c r="G17" s="29">
        <v>147</v>
      </c>
      <c r="H17" s="26">
        <v>145</v>
      </c>
    </row>
    <row r="18" spans="1:17" x14ac:dyDescent="0.35">
      <c r="A18" s="43"/>
      <c r="B18" s="36"/>
      <c r="C18" s="36"/>
      <c r="D18" s="36"/>
      <c r="E18" s="36"/>
    </row>
    <row r="19" spans="1:17" ht="15.45" x14ac:dyDescent="0.4">
      <c r="A19" s="5" t="s">
        <v>127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45" x14ac:dyDescent="0.4">
      <c r="A20" s="5" t="s">
        <v>37</v>
      </c>
    </row>
    <row r="21" spans="1:17" x14ac:dyDescent="0.35">
      <c r="A21" s="17" t="s">
        <v>56</v>
      </c>
    </row>
    <row r="22" spans="1:17" x14ac:dyDescent="0.35">
      <c r="A22" s="17" t="s">
        <v>104</v>
      </c>
    </row>
    <row r="24" spans="1:17" x14ac:dyDescent="0.35">
      <c r="A24" s="18"/>
      <c r="B24" s="85" t="s">
        <v>58</v>
      </c>
      <c r="C24" s="85"/>
      <c r="D24" s="85"/>
      <c r="E24" s="80"/>
      <c r="F24" s="85" t="s">
        <v>66</v>
      </c>
      <c r="G24" s="85"/>
      <c r="H24" s="85"/>
    </row>
    <row r="25" spans="1:17" x14ac:dyDescent="0.35">
      <c r="B25" s="18">
        <v>2016</v>
      </c>
      <c r="C25" s="18">
        <v>2017</v>
      </c>
      <c r="D25" s="18">
        <v>2018</v>
      </c>
      <c r="E25" s="18"/>
      <c r="F25" s="18">
        <v>2016</v>
      </c>
      <c r="G25" s="18">
        <v>2017</v>
      </c>
      <c r="H25" s="18">
        <v>2018</v>
      </c>
    </row>
    <row r="26" spans="1:17" x14ac:dyDescent="0.35">
      <c r="A26" s="9" t="s">
        <v>26</v>
      </c>
      <c r="B26" s="11">
        <v>9000</v>
      </c>
      <c r="C26" s="11">
        <v>9000</v>
      </c>
      <c r="D26" s="11">
        <v>9000</v>
      </c>
      <c r="E26" s="11"/>
      <c r="F26" s="11">
        <v>7000</v>
      </c>
      <c r="G26" s="11">
        <v>7000</v>
      </c>
      <c r="H26" s="23">
        <v>7000</v>
      </c>
    </row>
    <row r="27" spans="1:17" x14ac:dyDescent="0.35">
      <c r="A27" s="9" t="s">
        <v>27</v>
      </c>
      <c r="B27" s="11">
        <v>16000</v>
      </c>
      <c r="C27" s="11">
        <v>16000</v>
      </c>
      <c r="D27" s="11">
        <v>16000</v>
      </c>
      <c r="E27" s="11"/>
      <c r="F27" s="11">
        <v>4000</v>
      </c>
      <c r="G27" s="11">
        <v>4000</v>
      </c>
      <c r="H27" s="23">
        <v>4000</v>
      </c>
    </row>
    <row r="28" spans="1:17" x14ac:dyDescent="0.35">
      <c r="A28" s="9" t="s">
        <v>28</v>
      </c>
      <c r="B28" s="37">
        <v>1000</v>
      </c>
      <c r="C28" s="37">
        <v>1000</v>
      </c>
      <c r="D28" s="37">
        <v>1000</v>
      </c>
      <c r="E28" s="37"/>
      <c r="F28" s="22" t="s">
        <v>55</v>
      </c>
      <c r="G28" s="22" t="s">
        <v>55</v>
      </c>
      <c r="H28" s="22" t="s">
        <v>55</v>
      </c>
    </row>
    <row r="29" spans="1:17" x14ac:dyDescent="0.35">
      <c r="A29" s="9" t="s">
        <v>29</v>
      </c>
      <c r="B29" s="11">
        <v>22000</v>
      </c>
      <c r="C29" s="11">
        <v>22000</v>
      </c>
      <c r="D29" s="11">
        <v>22000</v>
      </c>
      <c r="E29" s="11"/>
      <c r="F29" s="23">
        <v>21000</v>
      </c>
      <c r="G29" s="23">
        <v>22000</v>
      </c>
      <c r="H29" s="23">
        <v>22000</v>
      </c>
    </row>
    <row r="30" spans="1:17" x14ac:dyDescent="0.35">
      <c r="A30" s="9" t="s">
        <v>30</v>
      </c>
      <c r="B30" s="11">
        <v>11000</v>
      </c>
      <c r="C30" s="11">
        <v>11000</v>
      </c>
      <c r="D30" s="11">
        <v>11000</v>
      </c>
      <c r="E30" s="11"/>
      <c r="F30" s="23">
        <v>8000</v>
      </c>
      <c r="G30" s="23">
        <v>8000</v>
      </c>
      <c r="H30" s="23">
        <v>8000</v>
      </c>
    </row>
    <row r="31" spans="1:17" x14ac:dyDescent="0.35">
      <c r="A31" s="9" t="s">
        <v>31</v>
      </c>
      <c r="B31" s="11">
        <v>53000</v>
      </c>
      <c r="C31" s="11">
        <v>53000</v>
      </c>
      <c r="D31" s="11">
        <v>54000</v>
      </c>
      <c r="E31" s="11"/>
      <c r="F31" s="23">
        <v>18000</v>
      </c>
      <c r="G31" s="23">
        <v>19000</v>
      </c>
      <c r="H31" s="23">
        <v>19000</v>
      </c>
    </row>
    <row r="32" spans="1:17" x14ac:dyDescent="0.35">
      <c r="A32" s="9" t="s">
        <v>32</v>
      </c>
      <c r="B32" s="11">
        <v>27000</v>
      </c>
      <c r="C32" s="11">
        <v>28000</v>
      </c>
      <c r="D32" s="11">
        <v>28000</v>
      </c>
      <c r="E32" s="11"/>
      <c r="F32" s="23">
        <v>27000</v>
      </c>
      <c r="G32" s="23">
        <v>27000</v>
      </c>
      <c r="H32" s="23">
        <v>27000</v>
      </c>
    </row>
    <row r="33" spans="1:8" x14ac:dyDescent="0.35">
      <c r="A33" s="9" t="s">
        <v>33</v>
      </c>
      <c r="B33" s="11">
        <v>117000</v>
      </c>
      <c r="C33" s="11">
        <v>118000</v>
      </c>
      <c r="D33" s="11">
        <v>119000</v>
      </c>
      <c r="E33" s="11"/>
      <c r="F33" s="11">
        <v>116000</v>
      </c>
      <c r="G33" s="11">
        <v>117000</v>
      </c>
      <c r="H33" s="23">
        <v>118000</v>
      </c>
    </row>
    <row r="34" spans="1:8" x14ac:dyDescent="0.35">
      <c r="A34" s="9" t="s">
        <v>34</v>
      </c>
      <c r="B34" s="11">
        <v>17000</v>
      </c>
      <c r="C34" s="11">
        <v>17000</v>
      </c>
      <c r="D34" s="11">
        <v>17000</v>
      </c>
      <c r="E34" s="11"/>
      <c r="F34" s="11">
        <v>17000</v>
      </c>
      <c r="G34" s="11">
        <v>17000</v>
      </c>
      <c r="H34" s="23">
        <v>17000</v>
      </c>
    </row>
    <row r="35" spans="1:8" x14ac:dyDescent="0.35">
      <c r="A35" s="9" t="s">
        <v>35</v>
      </c>
      <c r="B35" s="11">
        <v>10000</v>
      </c>
      <c r="C35" s="11">
        <v>10000</v>
      </c>
      <c r="D35" s="11">
        <v>10000</v>
      </c>
      <c r="E35" s="11"/>
      <c r="F35" s="11">
        <v>7000</v>
      </c>
      <c r="G35" s="11">
        <v>7000</v>
      </c>
      <c r="H35" s="23">
        <v>7000</v>
      </c>
    </row>
    <row r="36" spans="1:8" x14ac:dyDescent="0.35">
      <c r="A36" s="43" t="s">
        <v>36</v>
      </c>
      <c r="B36" s="38">
        <v>283000</v>
      </c>
      <c r="C36" s="38">
        <v>285000</v>
      </c>
      <c r="D36" s="38">
        <v>287000</v>
      </c>
      <c r="E36" s="38"/>
      <c r="F36" s="38">
        <v>224000</v>
      </c>
      <c r="G36" s="38">
        <v>226000</v>
      </c>
      <c r="H36" s="24">
        <v>228000</v>
      </c>
    </row>
  </sheetData>
  <mergeCells count="4">
    <mergeCell ref="B5:D5"/>
    <mergeCell ref="F5:H5"/>
    <mergeCell ref="B24:D24"/>
    <mergeCell ref="F24:H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858B-4FEB-40BB-B5DA-B7501890B6FA}">
  <dimension ref="A1:P44"/>
  <sheetViews>
    <sheetView workbookViewId="0">
      <selection activeCell="B28" sqref="B28"/>
    </sheetView>
  </sheetViews>
  <sheetFormatPr defaultColWidth="8.69140625" defaultRowHeight="14.15" x14ac:dyDescent="0.35"/>
  <cols>
    <col min="1" max="1" width="28.84375" style="6" customWidth="1"/>
    <col min="2" max="2" width="58.69140625" style="6" customWidth="1"/>
    <col min="3" max="3" width="53.69140625" style="6" customWidth="1"/>
    <col min="4" max="16384" width="8.69140625" style="6"/>
  </cols>
  <sheetData>
    <row r="1" spans="1:16" ht="15.45" x14ac:dyDescent="0.4">
      <c r="A1" s="5" t="s">
        <v>93</v>
      </c>
      <c r="I1" s="16"/>
      <c r="J1" s="16"/>
      <c r="K1" s="16"/>
      <c r="L1" s="16"/>
      <c r="M1" s="16"/>
      <c r="N1" s="16"/>
      <c r="O1" s="16"/>
      <c r="P1" s="16"/>
    </row>
    <row r="2" spans="1:16" ht="15.45" x14ac:dyDescent="0.4">
      <c r="A2" s="5" t="s">
        <v>49</v>
      </c>
    </row>
    <row r="3" spans="1:16" x14ac:dyDescent="0.35">
      <c r="A3" s="17" t="s">
        <v>56</v>
      </c>
    </row>
    <row r="4" spans="1:16" ht="15" x14ac:dyDescent="0.35">
      <c r="A4" s="7"/>
    </row>
    <row r="5" spans="1:16" x14ac:dyDescent="0.35">
      <c r="B5" s="73" t="s">
        <v>50</v>
      </c>
      <c r="C5" s="73" t="s">
        <v>51</v>
      </c>
    </row>
    <row r="6" spans="1:16" x14ac:dyDescent="0.35">
      <c r="A6" s="6" t="s">
        <v>40</v>
      </c>
      <c r="B6" s="21">
        <v>52.296009542</v>
      </c>
      <c r="C6" s="21">
        <v>53.570154600000002</v>
      </c>
      <c r="E6" s="32"/>
    </row>
    <row r="7" spans="1:16" x14ac:dyDescent="0.35">
      <c r="A7" s="9" t="s">
        <v>59</v>
      </c>
      <c r="B7" s="28">
        <v>15.21708956</v>
      </c>
      <c r="C7" s="28">
        <v>81.691176499999997</v>
      </c>
    </row>
    <row r="8" spans="1:16" x14ac:dyDescent="0.35">
      <c r="A8" s="9" t="s">
        <v>60</v>
      </c>
      <c r="B8" s="28">
        <v>14.916171645</v>
      </c>
      <c r="C8" s="28">
        <v>81.996911100000005</v>
      </c>
    </row>
    <row r="9" spans="1:16" x14ac:dyDescent="0.35">
      <c r="A9" s="9" t="s">
        <v>61</v>
      </c>
      <c r="B9" s="28">
        <v>17.086737995</v>
      </c>
      <c r="C9" s="28">
        <v>94.406476400000003</v>
      </c>
      <c r="E9" s="32"/>
    </row>
    <row r="10" spans="1:16" x14ac:dyDescent="0.35">
      <c r="A10" s="9" t="s">
        <v>62</v>
      </c>
      <c r="B10" s="28">
        <v>14.192857393000001</v>
      </c>
      <c r="C10" s="28">
        <v>124.6886102</v>
      </c>
    </row>
    <row r="11" spans="1:16" x14ac:dyDescent="0.35">
      <c r="A11" s="9" t="s">
        <v>63</v>
      </c>
      <c r="B11" s="28">
        <v>26.200074854</v>
      </c>
      <c r="C11" s="28">
        <v>165.49940269999999</v>
      </c>
    </row>
    <row r="12" spans="1:16" x14ac:dyDescent="0.35">
      <c r="A12" s="8" t="s">
        <v>64</v>
      </c>
      <c r="B12" s="75">
        <v>139.908940989</v>
      </c>
      <c r="C12" s="75">
        <v>71.706267499999996</v>
      </c>
    </row>
    <row r="13" spans="1:16" x14ac:dyDescent="0.35">
      <c r="B13" s="35"/>
      <c r="C13" s="35"/>
    </row>
    <row r="14" spans="1:16" ht="15.45" x14ac:dyDescent="0.4">
      <c r="A14" s="5" t="s">
        <v>128</v>
      </c>
      <c r="I14" s="16"/>
      <c r="J14" s="16"/>
      <c r="K14" s="16"/>
      <c r="L14" s="16"/>
      <c r="M14" s="16"/>
      <c r="N14" s="16"/>
      <c r="O14" s="16"/>
      <c r="P14" s="16"/>
    </row>
    <row r="15" spans="1:16" ht="15.45" x14ac:dyDescent="0.4">
      <c r="A15" s="5" t="s">
        <v>37</v>
      </c>
    </row>
    <row r="16" spans="1:16" x14ac:dyDescent="0.35">
      <c r="A16" s="17" t="s">
        <v>102</v>
      </c>
    </row>
    <row r="17" spans="1:6" x14ac:dyDescent="0.35">
      <c r="A17" s="17" t="s">
        <v>56</v>
      </c>
    </row>
    <row r="18" spans="1:6" x14ac:dyDescent="0.35">
      <c r="B18" s="35"/>
      <c r="C18" s="35"/>
    </row>
    <row r="19" spans="1:6" x14ac:dyDescent="0.35">
      <c r="B19" s="73" t="s">
        <v>52</v>
      </c>
      <c r="C19" s="74" t="s">
        <v>53</v>
      </c>
    </row>
    <row r="20" spans="1:6" x14ac:dyDescent="0.35">
      <c r="A20" s="6" t="s">
        <v>40</v>
      </c>
      <c r="B20" s="14">
        <v>338000</v>
      </c>
      <c r="C20" s="30">
        <v>267000</v>
      </c>
      <c r="E20" s="11"/>
    </row>
    <row r="21" spans="1:6" x14ac:dyDescent="0.35">
      <c r="A21" s="9" t="s">
        <v>59</v>
      </c>
      <c r="B21" s="31">
        <v>212000</v>
      </c>
      <c r="C21" s="31">
        <v>195000</v>
      </c>
      <c r="E21" s="11"/>
    </row>
    <row r="22" spans="1:6" x14ac:dyDescent="0.35">
      <c r="A22" s="9" t="s">
        <v>60</v>
      </c>
      <c r="B22" s="31">
        <v>66000</v>
      </c>
      <c r="C22" s="31">
        <v>56000</v>
      </c>
      <c r="E22" s="11"/>
    </row>
    <row r="23" spans="1:6" x14ac:dyDescent="0.35">
      <c r="A23" s="9" t="s">
        <v>61</v>
      </c>
      <c r="B23" s="31">
        <v>23000</v>
      </c>
      <c r="C23" s="31">
        <v>18000</v>
      </c>
      <c r="E23" s="11"/>
    </row>
    <row r="24" spans="1:6" x14ac:dyDescent="0.35">
      <c r="A24" s="9" t="s">
        <v>62</v>
      </c>
      <c r="B24" s="31">
        <v>14000</v>
      </c>
      <c r="C24" s="31">
        <v>11000</v>
      </c>
      <c r="E24" s="11"/>
    </row>
    <row r="25" spans="1:6" x14ac:dyDescent="0.35">
      <c r="A25" s="9" t="s">
        <v>63</v>
      </c>
      <c r="B25" s="31">
        <v>46000</v>
      </c>
      <c r="C25" s="31">
        <v>40000</v>
      </c>
      <c r="E25" s="11"/>
    </row>
    <row r="26" spans="1:6" x14ac:dyDescent="0.35">
      <c r="A26" s="8" t="s">
        <v>64</v>
      </c>
      <c r="B26" s="15">
        <v>699000</v>
      </c>
      <c r="C26" s="15">
        <v>589000</v>
      </c>
      <c r="D26" s="11"/>
      <c r="E26" s="11"/>
    </row>
    <row r="28" spans="1:6" x14ac:dyDescent="0.35">
      <c r="B28" s="8"/>
      <c r="C28" s="8"/>
    </row>
    <row r="29" spans="1:6" x14ac:dyDescent="0.35">
      <c r="B29" s="25"/>
      <c r="C29" s="27"/>
    </row>
    <row r="30" spans="1:6" x14ac:dyDescent="0.35">
      <c r="A30" s="9"/>
      <c r="B30" s="32"/>
      <c r="C30" s="32"/>
      <c r="F30" s="32"/>
    </row>
    <row r="31" spans="1:6" x14ac:dyDescent="0.35">
      <c r="A31" s="9"/>
      <c r="B31" s="32"/>
      <c r="C31" s="32"/>
      <c r="F31" s="32"/>
    </row>
    <row r="32" spans="1:6" x14ac:dyDescent="0.35">
      <c r="A32" s="9"/>
      <c r="B32" s="32"/>
      <c r="C32" s="32"/>
    </row>
    <row r="33" spans="1:4" x14ac:dyDescent="0.35">
      <c r="A33" s="9"/>
      <c r="B33" s="32"/>
      <c r="C33" s="32"/>
    </row>
    <row r="34" spans="1:4" x14ac:dyDescent="0.35">
      <c r="A34" s="9"/>
      <c r="B34" s="32"/>
      <c r="C34" s="32"/>
    </row>
    <row r="35" spans="1:4" x14ac:dyDescent="0.35">
      <c r="A35" s="8"/>
      <c r="B35" s="33"/>
      <c r="C35" s="33"/>
    </row>
    <row r="36" spans="1:4" x14ac:dyDescent="0.35">
      <c r="C36" s="20"/>
    </row>
    <row r="37" spans="1:4" x14ac:dyDescent="0.35">
      <c r="B37" s="8"/>
      <c r="C37" s="34"/>
    </row>
    <row r="38" spans="1:4" x14ac:dyDescent="0.35">
      <c r="B38" s="14"/>
      <c r="C38" s="58"/>
      <c r="D38" s="14"/>
    </row>
    <row r="39" spans="1:4" x14ac:dyDescent="0.35">
      <c r="A39" s="9"/>
      <c r="B39" s="14"/>
      <c r="C39" s="14"/>
      <c r="D39" s="31"/>
    </row>
    <row r="40" spans="1:4" x14ac:dyDescent="0.35">
      <c r="A40" s="9"/>
      <c r="B40" s="14"/>
      <c r="C40" s="14"/>
      <c r="D40" s="31"/>
    </row>
    <row r="41" spans="1:4" x14ac:dyDescent="0.35">
      <c r="A41" s="9"/>
      <c r="B41" s="14"/>
      <c r="C41" s="14"/>
      <c r="D41" s="31"/>
    </row>
    <row r="42" spans="1:4" x14ac:dyDescent="0.35">
      <c r="A42" s="9"/>
      <c r="B42" s="14"/>
      <c r="C42" s="14"/>
      <c r="D42" s="31"/>
    </row>
    <row r="43" spans="1:4" x14ac:dyDescent="0.35">
      <c r="A43" s="9"/>
      <c r="B43" s="14"/>
      <c r="C43" s="14"/>
      <c r="D43" s="31"/>
    </row>
    <row r="44" spans="1:4" x14ac:dyDescent="0.35">
      <c r="A44" s="8"/>
      <c r="B44" s="15"/>
      <c r="C44" s="15"/>
      <c r="D44" s="3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A6D5-2222-4EE2-A6DB-66D91D14A20D}">
  <dimension ref="A1:P26"/>
  <sheetViews>
    <sheetView workbookViewId="0">
      <selection activeCell="G19" sqref="G19"/>
    </sheetView>
  </sheetViews>
  <sheetFormatPr defaultColWidth="8.69140625" defaultRowHeight="14.15" x14ac:dyDescent="0.35"/>
  <cols>
    <col min="1" max="1" width="30.69140625" style="6" customWidth="1"/>
    <col min="2" max="2" width="53.69140625" style="6" customWidth="1"/>
    <col min="3" max="3" width="46.3828125" style="6" customWidth="1"/>
    <col min="4" max="16384" width="8.69140625" style="6"/>
  </cols>
  <sheetData>
    <row r="1" spans="1:16" ht="15.45" x14ac:dyDescent="0.4">
      <c r="A1" s="5" t="s">
        <v>94</v>
      </c>
      <c r="I1" s="16"/>
      <c r="J1" s="16"/>
      <c r="K1" s="16"/>
      <c r="L1" s="16"/>
      <c r="M1" s="16"/>
      <c r="N1" s="16"/>
      <c r="O1" s="16"/>
      <c r="P1" s="16"/>
    </row>
    <row r="2" spans="1:16" ht="15.45" x14ac:dyDescent="0.4">
      <c r="A2" s="5" t="s">
        <v>49</v>
      </c>
    </row>
    <row r="3" spans="1:16" x14ac:dyDescent="0.35">
      <c r="A3" s="17" t="s">
        <v>56</v>
      </c>
    </row>
    <row r="4" spans="1:16" ht="15" x14ac:dyDescent="0.35">
      <c r="A4" s="7"/>
    </row>
    <row r="5" spans="1:16" ht="15.9" x14ac:dyDescent="0.35">
      <c r="B5" s="73" t="s">
        <v>57</v>
      </c>
      <c r="C5" s="73" t="s">
        <v>65</v>
      </c>
    </row>
    <row r="6" spans="1:16" x14ac:dyDescent="0.35">
      <c r="A6" s="6" t="s">
        <v>40</v>
      </c>
      <c r="B6" s="21">
        <v>52.160438448000001</v>
      </c>
      <c r="C6" s="27">
        <v>143</v>
      </c>
    </row>
    <row r="7" spans="1:16" x14ac:dyDescent="0.35">
      <c r="A7" s="9" t="s">
        <v>59</v>
      </c>
      <c r="B7" s="71">
        <v>17.386088730000001</v>
      </c>
      <c r="C7" s="71">
        <v>169</v>
      </c>
      <c r="F7" s="32"/>
    </row>
    <row r="8" spans="1:16" x14ac:dyDescent="0.35">
      <c r="A8" s="9" t="s">
        <v>60</v>
      </c>
      <c r="B8" s="71">
        <v>15.891305427000001</v>
      </c>
      <c r="C8" s="71">
        <v>132</v>
      </c>
      <c r="F8" s="32"/>
    </row>
    <row r="9" spans="1:16" x14ac:dyDescent="0.35">
      <c r="A9" s="9" t="s">
        <v>61</v>
      </c>
      <c r="B9" s="71">
        <v>23.721774581999998</v>
      </c>
      <c r="C9" s="71">
        <v>118</v>
      </c>
    </row>
    <row r="10" spans="1:16" x14ac:dyDescent="0.35">
      <c r="A10" s="9" t="s">
        <v>62</v>
      </c>
      <c r="B10" s="71">
        <v>19.016475544999999</v>
      </c>
      <c r="C10" s="71">
        <v>118</v>
      </c>
    </row>
    <row r="11" spans="1:16" x14ac:dyDescent="0.35">
      <c r="A11" s="9" t="s">
        <v>63</v>
      </c>
      <c r="B11" s="71">
        <v>25.271466062999998</v>
      </c>
      <c r="C11" s="71">
        <v>106</v>
      </c>
    </row>
    <row r="12" spans="1:16" x14ac:dyDescent="0.35">
      <c r="A12" s="8" t="s">
        <v>64</v>
      </c>
      <c r="B12" s="75">
        <f>SUM(B6:B11)</f>
        <v>153.44754879499999</v>
      </c>
      <c r="C12" s="75">
        <v>145</v>
      </c>
    </row>
    <row r="13" spans="1:16" x14ac:dyDescent="0.35">
      <c r="B13" s="35"/>
      <c r="C13" s="27"/>
    </row>
    <row r="14" spans="1:16" ht="15.45" x14ac:dyDescent="0.4">
      <c r="A14" s="5" t="s">
        <v>129</v>
      </c>
      <c r="I14" s="16"/>
      <c r="J14" s="16"/>
      <c r="K14" s="16"/>
      <c r="L14" s="16"/>
      <c r="M14" s="16"/>
      <c r="N14" s="16"/>
      <c r="O14" s="16"/>
      <c r="P14" s="16"/>
    </row>
    <row r="15" spans="1:16" ht="15.45" x14ac:dyDescent="0.4">
      <c r="A15" s="5" t="s">
        <v>37</v>
      </c>
    </row>
    <row r="16" spans="1:16" x14ac:dyDescent="0.35">
      <c r="A16" s="17" t="s">
        <v>103</v>
      </c>
    </row>
    <row r="17" spans="1:4" x14ac:dyDescent="0.35">
      <c r="A17" s="17" t="s">
        <v>56</v>
      </c>
    </row>
    <row r="18" spans="1:4" x14ac:dyDescent="0.35">
      <c r="B18" s="35"/>
      <c r="C18" s="27"/>
    </row>
    <row r="19" spans="1:4" x14ac:dyDescent="0.35">
      <c r="B19" s="73" t="s">
        <v>58</v>
      </c>
      <c r="C19" s="74" t="s">
        <v>66</v>
      </c>
    </row>
    <row r="20" spans="1:4" x14ac:dyDescent="0.35">
      <c r="A20" s="6" t="s">
        <v>40</v>
      </c>
      <c r="B20" s="14">
        <v>126000</v>
      </c>
      <c r="C20" s="76">
        <v>92000</v>
      </c>
      <c r="D20" s="14"/>
    </row>
    <row r="21" spans="1:4" x14ac:dyDescent="0.35">
      <c r="A21" s="9" t="s">
        <v>59</v>
      </c>
      <c r="B21" s="14">
        <v>96000</v>
      </c>
      <c r="C21" s="14">
        <v>85000</v>
      </c>
      <c r="D21" s="31"/>
    </row>
    <row r="22" spans="1:4" x14ac:dyDescent="0.35">
      <c r="A22" s="9" t="s">
        <v>60</v>
      </c>
      <c r="B22" s="14">
        <v>33000</v>
      </c>
      <c r="C22" s="14">
        <v>27000</v>
      </c>
      <c r="D22" s="31"/>
    </row>
    <row r="23" spans="1:4" x14ac:dyDescent="0.35">
      <c r="A23" s="9" t="s">
        <v>61</v>
      </c>
      <c r="B23" s="14">
        <v>11000</v>
      </c>
      <c r="C23" s="14">
        <v>8000</v>
      </c>
      <c r="D23" s="31"/>
    </row>
    <row r="24" spans="1:4" x14ac:dyDescent="0.35">
      <c r="A24" s="9" t="s">
        <v>62</v>
      </c>
      <c r="B24" s="14">
        <v>6000</v>
      </c>
      <c r="C24" s="30">
        <v>4000</v>
      </c>
      <c r="D24" s="31"/>
    </row>
    <row r="25" spans="1:4" x14ac:dyDescent="0.35">
      <c r="A25" s="9" t="s">
        <v>63</v>
      </c>
      <c r="B25" s="14">
        <v>16000</v>
      </c>
      <c r="C25" s="14">
        <v>12000</v>
      </c>
      <c r="D25" s="31"/>
    </row>
    <row r="26" spans="1:4" x14ac:dyDescent="0.35">
      <c r="A26" s="8" t="s">
        <v>64</v>
      </c>
      <c r="B26" s="15">
        <v>287000</v>
      </c>
      <c r="C26" s="15">
        <v>228000</v>
      </c>
      <c r="D26" s="3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C0AD-5BB3-41EB-A9CF-7CA5D7BE007D}">
  <dimension ref="A1:P52"/>
  <sheetViews>
    <sheetView workbookViewId="0">
      <selection activeCell="J18" sqref="J18"/>
    </sheetView>
  </sheetViews>
  <sheetFormatPr defaultColWidth="8.69140625" defaultRowHeight="14.15" x14ac:dyDescent="0.35"/>
  <cols>
    <col min="1" max="1" width="18.69140625" style="6" customWidth="1"/>
    <col min="2" max="2" width="58" style="6" customWidth="1"/>
    <col min="3" max="3" width="53.53515625" style="6" customWidth="1"/>
    <col min="4" max="16384" width="8.69140625" style="6"/>
  </cols>
  <sheetData>
    <row r="1" spans="1:16" ht="15.45" x14ac:dyDescent="0.4">
      <c r="A1" s="5" t="s">
        <v>95</v>
      </c>
      <c r="I1" s="16"/>
      <c r="J1" s="16"/>
      <c r="K1" s="16"/>
      <c r="L1" s="16"/>
      <c r="M1" s="16"/>
      <c r="N1" s="16"/>
      <c r="O1" s="16"/>
      <c r="P1" s="16"/>
    </row>
    <row r="2" spans="1:16" ht="15.45" x14ac:dyDescent="0.4">
      <c r="A2" s="5" t="s">
        <v>49</v>
      </c>
    </row>
    <row r="3" spans="1:16" x14ac:dyDescent="0.35">
      <c r="A3" s="17" t="s">
        <v>56</v>
      </c>
    </row>
    <row r="4" spans="1:16" ht="15.45" x14ac:dyDescent="0.4">
      <c r="A4" s="5"/>
    </row>
    <row r="5" spans="1:16" x14ac:dyDescent="0.35">
      <c r="B5" s="73" t="s">
        <v>50</v>
      </c>
      <c r="C5" s="73" t="s">
        <v>51</v>
      </c>
    </row>
    <row r="6" spans="1:16" x14ac:dyDescent="0.35">
      <c r="A6" s="47" t="s">
        <v>40</v>
      </c>
      <c r="B6" s="32">
        <v>50.205573090000001</v>
      </c>
      <c r="C6" s="35" t="s">
        <v>67</v>
      </c>
      <c r="F6" s="32"/>
    </row>
    <row r="7" spans="1:16" ht="15.45" x14ac:dyDescent="0.35">
      <c r="A7" s="6" t="s">
        <v>42</v>
      </c>
      <c r="B7" s="32">
        <v>3.984502392</v>
      </c>
      <c r="C7" s="32">
        <v>118.6503759</v>
      </c>
    </row>
    <row r="8" spans="1:16" ht="15.45" x14ac:dyDescent="0.35">
      <c r="A8" s="6" t="s">
        <v>43</v>
      </c>
      <c r="B8" s="32">
        <v>5.4600165140000003</v>
      </c>
      <c r="C8" s="32">
        <v>81.847633099999996</v>
      </c>
    </row>
    <row r="9" spans="1:16" ht="15.45" x14ac:dyDescent="0.35">
      <c r="A9" s="6" t="s">
        <v>44</v>
      </c>
      <c r="B9" s="32">
        <v>8.9636373819999999</v>
      </c>
      <c r="C9" s="32">
        <v>59.358929400000001</v>
      </c>
    </row>
    <row r="10" spans="1:16" ht="15.45" x14ac:dyDescent="0.35">
      <c r="A10" s="6" t="s">
        <v>45</v>
      </c>
      <c r="B10" s="32">
        <v>8.0297778070000003</v>
      </c>
      <c r="C10" s="32">
        <v>53.8807239</v>
      </c>
      <c r="F10" s="32"/>
    </row>
    <row r="11" spans="1:16" ht="15.45" x14ac:dyDescent="0.35">
      <c r="A11" s="6" t="s">
        <v>46</v>
      </c>
      <c r="B11" s="32">
        <v>7.5717158360000001</v>
      </c>
      <c r="C11" s="32">
        <v>53.791302999999999</v>
      </c>
    </row>
    <row r="12" spans="1:16" ht="15.45" x14ac:dyDescent="0.35">
      <c r="A12" s="6" t="s">
        <v>47</v>
      </c>
      <c r="B12" s="32">
        <v>19.46379997</v>
      </c>
      <c r="C12" s="32">
        <v>53.323647899999997</v>
      </c>
    </row>
    <row r="13" spans="1:16" ht="15.45" x14ac:dyDescent="0.35">
      <c r="A13" s="6" t="s">
        <v>48</v>
      </c>
      <c r="B13" s="32">
        <v>36.229917999000001</v>
      </c>
      <c r="C13" s="32">
        <v>61.658660099999999</v>
      </c>
    </row>
    <row r="14" spans="1:16" x14ac:dyDescent="0.35">
      <c r="A14" s="18" t="s">
        <v>68</v>
      </c>
      <c r="B14" s="36">
        <v>139.90894098999999</v>
      </c>
      <c r="C14" s="33">
        <v>71.706267499999996</v>
      </c>
    </row>
    <row r="15" spans="1:16" ht="15.45" x14ac:dyDescent="0.4">
      <c r="A15" s="1"/>
      <c r="B15" s="1"/>
      <c r="C15" s="1"/>
      <c r="D15" s="1"/>
      <c r="E15" s="1"/>
      <c r="F15" s="1"/>
      <c r="G15" s="1"/>
      <c r="H15" s="1"/>
      <c r="I15" s="2"/>
    </row>
    <row r="16" spans="1:16" ht="15.45" x14ac:dyDescent="0.4">
      <c r="A16" s="5" t="s">
        <v>130</v>
      </c>
      <c r="I16" s="16"/>
      <c r="J16" s="16"/>
      <c r="K16" s="16"/>
      <c r="L16" s="16"/>
      <c r="M16" s="16"/>
      <c r="N16" s="16"/>
      <c r="O16" s="16"/>
      <c r="P16" s="16"/>
    </row>
    <row r="17" spans="1:9" ht="15.45" x14ac:dyDescent="0.4">
      <c r="A17" s="5" t="s">
        <v>37</v>
      </c>
    </row>
    <row r="18" spans="1:9" x14ac:dyDescent="0.35">
      <c r="A18" s="17" t="s">
        <v>102</v>
      </c>
    </row>
    <row r="19" spans="1:9" x14ac:dyDescent="0.35">
      <c r="A19" s="17" t="s">
        <v>56</v>
      </c>
    </row>
    <row r="20" spans="1:9" ht="15.45" x14ac:dyDescent="0.4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35">
      <c r="A21" s="12"/>
      <c r="B21" s="73" t="s">
        <v>52</v>
      </c>
      <c r="C21" s="74" t="s">
        <v>53</v>
      </c>
    </row>
    <row r="22" spans="1:9" x14ac:dyDescent="0.35">
      <c r="A22" s="47" t="s">
        <v>40</v>
      </c>
      <c r="B22" s="11">
        <v>110000</v>
      </c>
      <c r="C22" s="37" t="s">
        <v>67</v>
      </c>
    </row>
    <row r="23" spans="1:9" ht="15.45" x14ac:dyDescent="0.35">
      <c r="A23" s="6" t="s">
        <v>42</v>
      </c>
      <c r="B23" s="11">
        <v>104000</v>
      </c>
      <c r="C23" s="11">
        <v>104000</v>
      </c>
    </row>
    <row r="24" spans="1:9" ht="15.45" x14ac:dyDescent="0.35">
      <c r="A24" s="6" t="s">
        <v>43</v>
      </c>
      <c r="B24" s="11">
        <v>167000</v>
      </c>
      <c r="C24" s="11">
        <v>167000</v>
      </c>
    </row>
    <row r="25" spans="1:9" ht="15.45" x14ac:dyDescent="0.35">
      <c r="A25" s="6" t="s">
        <v>44</v>
      </c>
      <c r="B25" s="11">
        <v>169000</v>
      </c>
      <c r="C25" s="11">
        <v>169000</v>
      </c>
    </row>
    <row r="26" spans="1:9" ht="15.45" x14ac:dyDescent="0.35">
      <c r="A26" s="6" t="s">
        <v>45</v>
      </c>
      <c r="B26" s="11">
        <v>73000</v>
      </c>
      <c r="C26" s="11">
        <v>73000</v>
      </c>
    </row>
    <row r="27" spans="1:9" ht="15.45" x14ac:dyDescent="0.35">
      <c r="A27" s="6" t="s">
        <v>46</v>
      </c>
      <c r="B27" s="11">
        <v>39000</v>
      </c>
      <c r="C27" s="11">
        <v>39000</v>
      </c>
    </row>
    <row r="28" spans="1:9" ht="15.45" x14ac:dyDescent="0.35">
      <c r="A28" s="6" t="s">
        <v>47</v>
      </c>
      <c r="B28" s="11">
        <v>31000</v>
      </c>
      <c r="C28" s="11">
        <v>31000</v>
      </c>
    </row>
    <row r="29" spans="1:9" ht="15.45" x14ac:dyDescent="0.35">
      <c r="A29" s="6" t="s">
        <v>48</v>
      </c>
      <c r="B29" s="11">
        <v>7000</v>
      </c>
      <c r="C29" s="11">
        <v>7000</v>
      </c>
    </row>
    <row r="30" spans="1:9" x14ac:dyDescent="0.35">
      <c r="A30" s="18" t="s">
        <v>68</v>
      </c>
      <c r="B30" s="38">
        <v>699000</v>
      </c>
      <c r="C30" s="38">
        <v>589000</v>
      </c>
    </row>
    <row r="32" spans="1:9" x14ac:dyDescent="0.35">
      <c r="B32" s="8"/>
      <c r="C32" s="8"/>
    </row>
    <row r="33" spans="1:6" x14ac:dyDescent="0.35">
      <c r="B33" s="32"/>
      <c r="C33" s="35"/>
      <c r="E33" s="32"/>
      <c r="F33" s="32"/>
    </row>
    <row r="34" spans="1:6" x14ac:dyDescent="0.35">
      <c r="B34" s="32"/>
    </row>
    <row r="35" spans="1:6" x14ac:dyDescent="0.35">
      <c r="B35" s="32"/>
    </row>
    <row r="36" spans="1:6" x14ac:dyDescent="0.35">
      <c r="B36" s="32"/>
    </row>
    <row r="37" spans="1:6" x14ac:dyDescent="0.35">
      <c r="B37" s="32"/>
    </row>
    <row r="38" spans="1:6" x14ac:dyDescent="0.35">
      <c r="B38" s="32"/>
    </row>
    <row r="39" spans="1:6" x14ac:dyDescent="0.35">
      <c r="B39" s="32"/>
    </row>
    <row r="40" spans="1:6" x14ac:dyDescent="0.35">
      <c r="B40" s="32"/>
    </row>
    <row r="41" spans="1:6" x14ac:dyDescent="0.35">
      <c r="A41" s="18"/>
      <c r="B41" s="36"/>
      <c r="C41" s="29"/>
    </row>
    <row r="43" spans="1:6" x14ac:dyDescent="0.35">
      <c r="B43" s="8"/>
      <c r="C43" s="34"/>
    </row>
    <row r="44" spans="1:6" x14ac:dyDescent="0.35">
      <c r="B44" s="11"/>
      <c r="C44" s="35"/>
    </row>
    <row r="45" spans="1:6" x14ac:dyDescent="0.35">
      <c r="B45" s="11"/>
      <c r="C45" s="11"/>
    </row>
    <row r="46" spans="1:6" x14ac:dyDescent="0.35">
      <c r="B46" s="11"/>
      <c r="C46" s="11"/>
    </row>
    <row r="47" spans="1:6" x14ac:dyDescent="0.35">
      <c r="B47" s="11"/>
      <c r="C47" s="11"/>
    </row>
    <row r="48" spans="1:6" x14ac:dyDescent="0.35">
      <c r="B48" s="11"/>
      <c r="C48" s="11"/>
    </row>
    <row r="49" spans="1:3" x14ac:dyDescent="0.35">
      <c r="B49" s="11"/>
      <c r="C49" s="11"/>
    </row>
    <row r="50" spans="1:3" x14ac:dyDescent="0.35">
      <c r="B50" s="11"/>
      <c r="C50" s="11"/>
    </row>
    <row r="51" spans="1:3" x14ac:dyDescent="0.35">
      <c r="B51" s="37"/>
      <c r="C51" s="35"/>
    </row>
    <row r="52" spans="1:3" x14ac:dyDescent="0.35">
      <c r="A52" s="18"/>
      <c r="B52" s="38"/>
      <c r="C52" s="3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56A1-079A-4DB2-A1A7-6F7D025F2449}">
  <dimension ref="A1:P30"/>
  <sheetViews>
    <sheetView workbookViewId="0">
      <selection activeCell="H17" sqref="H17"/>
    </sheetView>
  </sheetViews>
  <sheetFormatPr defaultColWidth="8.69140625" defaultRowHeight="14.15" x14ac:dyDescent="0.35"/>
  <cols>
    <col min="1" max="1" width="18.69140625" style="6" customWidth="1"/>
    <col min="2" max="2" width="50" style="6" customWidth="1"/>
    <col min="3" max="3" width="51" style="6" customWidth="1"/>
    <col min="4" max="16384" width="8.69140625" style="6"/>
  </cols>
  <sheetData>
    <row r="1" spans="1:16" ht="15.45" x14ac:dyDescent="0.4">
      <c r="A1" s="5" t="s">
        <v>96</v>
      </c>
      <c r="I1" s="16"/>
      <c r="J1" s="16"/>
      <c r="K1" s="16"/>
      <c r="L1" s="16"/>
      <c r="M1" s="16"/>
      <c r="N1" s="16"/>
      <c r="O1" s="16"/>
      <c r="P1" s="16"/>
    </row>
    <row r="2" spans="1:16" ht="15.45" x14ac:dyDescent="0.4">
      <c r="A2" s="5" t="s">
        <v>49</v>
      </c>
    </row>
    <row r="3" spans="1:16" x14ac:dyDescent="0.35">
      <c r="A3" s="17" t="s">
        <v>56</v>
      </c>
    </row>
    <row r="4" spans="1:16" s="40" customFormat="1" ht="15" x14ac:dyDescent="0.35"/>
    <row r="5" spans="1:16" ht="15.9" x14ac:dyDescent="0.35">
      <c r="B5" s="73" t="s">
        <v>57</v>
      </c>
      <c r="C5" s="73" t="s">
        <v>65</v>
      </c>
    </row>
    <row r="6" spans="1:16" x14ac:dyDescent="0.35">
      <c r="A6" s="47" t="s">
        <v>40</v>
      </c>
      <c r="B6" s="32">
        <v>75.167597253739999</v>
      </c>
      <c r="C6" s="35" t="s">
        <v>67</v>
      </c>
      <c r="E6" s="32"/>
      <c r="F6" s="32"/>
    </row>
    <row r="7" spans="1:16" ht="15.45" x14ac:dyDescent="0.35">
      <c r="A7" s="6" t="s">
        <v>42</v>
      </c>
      <c r="B7" s="32">
        <v>3.5858622067300003</v>
      </c>
      <c r="C7" s="6">
        <v>407</v>
      </c>
    </row>
    <row r="8" spans="1:16" ht="15.45" x14ac:dyDescent="0.35">
      <c r="A8" s="6" t="s">
        <v>43</v>
      </c>
      <c r="B8" s="32">
        <v>4.5508369434300002</v>
      </c>
      <c r="C8" s="6">
        <v>207</v>
      </c>
    </row>
    <row r="9" spans="1:16" ht="15.45" x14ac:dyDescent="0.35">
      <c r="A9" s="6" t="s">
        <v>44</v>
      </c>
      <c r="B9" s="32">
        <v>6.5197001400000003</v>
      </c>
      <c r="C9" s="6">
        <v>130</v>
      </c>
    </row>
    <row r="10" spans="1:16" ht="15.45" x14ac:dyDescent="0.35">
      <c r="A10" s="6" t="s">
        <v>45</v>
      </c>
      <c r="B10" s="32">
        <v>5.1024241309999994</v>
      </c>
      <c r="C10" s="6">
        <v>94</v>
      </c>
    </row>
    <row r="11" spans="1:16" ht="15.45" x14ac:dyDescent="0.35">
      <c r="A11" s="6" t="s">
        <v>46</v>
      </c>
      <c r="B11" s="32">
        <v>4.5107230870000006</v>
      </c>
      <c r="C11" s="6">
        <v>81</v>
      </c>
    </row>
    <row r="12" spans="1:16" ht="15.45" x14ac:dyDescent="0.35">
      <c r="A12" s="6" t="s">
        <v>47</v>
      </c>
      <c r="B12" s="32">
        <v>12.855637726099999</v>
      </c>
      <c r="C12" s="6">
        <v>68</v>
      </c>
    </row>
    <row r="13" spans="1:16" ht="15.45" x14ac:dyDescent="0.35">
      <c r="A13" s="6" t="s">
        <v>48</v>
      </c>
      <c r="B13" s="32">
        <v>41.154767303930001</v>
      </c>
      <c r="C13" s="6">
        <v>60</v>
      </c>
    </row>
    <row r="14" spans="1:16" x14ac:dyDescent="0.35">
      <c r="A14" s="18" t="s">
        <v>68</v>
      </c>
      <c r="B14" s="36">
        <v>153.44754879192999</v>
      </c>
      <c r="C14" s="29">
        <v>145</v>
      </c>
    </row>
    <row r="15" spans="1:16" x14ac:dyDescent="0.35">
      <c r="A15" s="18"/>
      <c r="B15" s="36"/>
      <c r="C15" s="29"/>
    </row>
    <row r="16" spans="1:16" ht="15.45" x14ac:dyDescent="0.4">
      <c r="A16" s="5" t="s">
        <v>131</v>
      </c>
      <c r="I16" s="16"/>
      <c r="J16" s="16"/>
      <c r="K16" s="16"/>
      <c r="L16" s="16"/>
      <c r="M16" s="16"/>
      <c r="N16" s="16"/>
      <c r="O16" s="16"/>
      <c r="P16" s="16"/>
    </row>
    <row r="17" spans="1:3" ht="15.45" x14ac:dyDescent="0.4">
      <c r="A17" s="5" t="s">
        <v>37</v>
      </c>
    </row>
    <row r="18" spans="1:3" x14ac:dyDescent="0.35">
      <c r="A18" s="17" t="s">
        <v>101</v>
      </c>
    </row>
    <row r="19" spans="1:3" x14ac:dyDescent="0.35">
      <c r="A19" s="17" t="s">
        <v>56</v>
      </c>
    </row>
    <row r="21" spans="1:3" x14ac:dyDescent="0.35">
      <c r="B21" s="73" t="s">
        <v>58</v>
      </c>
      <c r="C21" s="74" t="s">
        <v>66</v>
      </c>
    </row>
    <row r="22" spans="1:3" x14ac:dyDescent="0.35">
      <c r="A22" s="47" t="s">
        <v>40</v>
      </c>
      <c r="B22" s="11">
        <v>59000</v>
      </c>
      <c r="C22" s="35" t="s">
        <v>67</v>
      </c>
    </row>
    <row r="23" spans="1:3" ht="15.45" x14ac:dyDescent="0.35">
      <c r="A23" s="6" t="s">
        <v>42</v>
      </c>
      <c r="B23" s="11">
        <v>37000</v>
      </c>
      <c r="C23" s="11">
        <v>37000</v>
      </c>
    </row>
    <row r="24" spans="1:3" ht="15.45" x14ac:dyDescent="0.35">
      <c r="A24" s="6" t="s">
        <v>43</v>
      </c>
      <c r="B24" s="11">
        <v>68000</v>
      </c>
      <c r="C24" s="11">
        <v>68000</v>
      </c>
    </row>
    <row r="25" spans="1:3" ht="15.45" x14ac:dyDescent="0.35">
      <c r="A25" s="6" t="s">
        <v>44</v>
      </c>
      <c r="B25" s="11">
        <v>65000</v>
      </c>
      <c r="C25" s="11">
        <v>65000</v>
      </c>
    </row>
    <row r="26" spans="1:3" ht="15.45" x14ac:dyDescent="0.35">
      <c r="A26" s="6" t="s">
        <v>45</v>
      </c>
      <c r="B26" s="11">
        <v>28000</v>
      </c>
      <c r="C26" s="11">
        <v>28000</v>
      </c>
    </row>
    <row r="27" spans="1:3" ht="15.45" x14ac:dyDescent="0.35">
      <c r="A27" s="6" t="s">
        <v>46</v>
      </c>
      <c r="B27" s="11">
        <v>15000</v>
      </c>
      <c r="C27" s="11">
        <v>15000</v>
      </c>
    </row>
    <row r="28" spans="1:3" ht="15.45" x14ac:dyDescent="0.35">
      <c r="A28" s="6" t="s">
        <v>47</v>
      </c>
      <c r="B28" s="11">
        <v>12000</v>
      </c>
      <c r="C28" s="11">
        <v>12000</v>
      </c>
    </row>
    <row r="29" spans="1:3" ht="15.45" x14ac:dyDescent="0.35">
      <c r="A29" s="6" t="s">
        <v>48</v>
      </c>
      <c r="B29" s="37">
        <v>3000</v>
      </c>
      <c r="C29" s="30">
        <v>3000</v>
      </c>
    </row>
    <row r="30" spans="1:3" x14ac:dyDescent="0.35">
      <c r="A30" s="18" t="s">
        <v>68</v>
      </c>
      <c r="B30" s="38">
        <v>287000</v>
      </c>
      <c r="C30" s="38">
        <v>228000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a169a42-13a9-479f-90d9-6f47634f1bd7">WPE2MS4NETYJ-505859030-55</_dlc_DocId>
    <TaxCatchAll xmlns="5a169a42-13a9-479f-90d9-6f47634f1bd7">
      <Value>1</Value>
    </TaxCatchAll>
    <Security_x0020_Classification xmlns="0063f72e-ace3-48fb-9c1f-5b513408b31f">OFFICIAL</Security_x0020_Classification>
    <_dlc_DocIdUrl xmlns="5a169a42-13a9-479f-90d9-6f47634f1bd7">
      <Url>https://beisgov.sharepoint.com/sites/NDBuildingStats-NDNEED2020/_layouts/15/DocIdRedir.aspx?ID=WPE2MS4NETYJ-505859030-55</Url>
      <Description>WPE2MS4NETYJ-505859030-55</Description>
    </_dlc_DocIdUrl>
    <m975189f4ba442ecbf67d4147307b177 xmlns="5a169a42-13a9-479f-90d9-6f47634f1b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BEIS:Energy, Transformation and Clean Growth:Clean Growth</TermName>
          <TermId xmlns="http://schemas.microsoft.com/office/infopath/2007/PartnerControls">f973f488-54cf-45aa-aac5-a52bc6d8f8c3</TermId>
        </TermInfo>
      </Terms>
    </m975189f4ba442ecbf67d4147307b177>
    <Government_x0020_Body xmlns="b413c3fd-5a3b-4239-b985-69032e371c04">BEIS</Government_x0020_Body>
    <Date_x0020_Opened xmlns="b413c3fd-5a3b-4239-b985-69032e371c04">2020-10-01T11:32:06+00:00</Date_x0020_Opened>
    <LegacyData xmlns="aaacb922-5235-4a66-b188-303b9b46fbd7" xsi:nil="true"/>
    <Descriptor xmlns="0063f72e-ace3-48fb-9c1f-5b513408b31f" xsi:nil="true"/>
    <Retention_x0020_Label xmlns="a8f60570-4bd3-4f2b-950b-a996de8ab151" xsi:nil="true"/>
    <Date_x0020_Closed xmlns="b413c3fd-5a3b-4239-b985-69032e371c04" xsi:nil="true"/>
    <SharedWithUsers xmlns="5a169a42-13a9-479f-90d9-6f47634f1bd7">
      <UserInfo>
        <DisplayName>Gibson, Rachel (Communications &amp; Partnerships)</DisplayName>
        <AccountId>38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F06F97BAAD94998B72A8C48599B2F" ma:contentTypeVersion="13" ma:contentTypeDescription="Create a new document." ma:contentTypeScope="" ma:versionID="4b195ad90c02e378bbdf09f0610d543c">
  <xsd:schema xmlns:xsd="http://www.w3.org/2001/XMLSchema" xmlns:xs="http://www.w3.org/2001/XMLSchema" xmlns:p="http://schemas.microsoft.com/office/2006/metadata/properties" xmlns:ns2="49e112ab-5259-43f5-86fd-95f300961b8b" xmlns:ns3="5a169a42-13a9-479f-90d9-6f47634f1bd7" xmlns:ns4="0063f72e-ace3-48fb-9c1f-5b513408b31f" xmlns:ns5="b413c3fd-5a3b-4239-b985-69032e371c04" xmlns:ns6="a8f60570-4bd3-4f2b-950b-a996de8ab151" xmlns:ns7="aaacb922-5235-4a66-b188-303b9b46fbd7" targetNamespace="http://schemas.microsoft.com/office/2006/metadata/properties" ma:root="true" ma:fieldsID="ed64e5da511b3bf016366f21d3b92a30" ns2:_="" ns3:_="" ns4:_="" ns5:_="" ns6:_="" ns7:_="">
    <xsd:import namespace="49e112ab-5259-43f5-86fd-95f300961b8b"/>
    <xsd:import namespace="5a169a42-13a9-479f-90d9-6f47634f1bd7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4:Security_x0020_Classification" minOccurs="0"/>
                <xsd:element ref="ns4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5:Government_x0020_Body" minOccurs="0"/>
                <xsd:element ref="ns5:Date_x0020_Opened" minOccurs="0"/>
                <xsd:element ref="ns5:Date_x0020_Closed" minOccurs="0"/>
                <xsd:element ref="ns6:Retention_x0020_Label" minOccurs="0"/>
                <xsd:element ref="ns7:Legacy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12ab-5259-43f5-86fd-95f300961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69a42-13a9-479f-90d9-6f47634f1bd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5" nillable="true" ma:taxonomy="true" ma:internalName="m975189f4ba442ecbf67d4147307b177" ma:taxonomyFieldName="Business_x0020_Unit" ma:displayName="Business Unit" ma:default="1;#Clean Growth|f973f488-54cf-45aa-aac5-a52bc6d8f8c3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853a1463-68d0-40b7-a69d-d208a8dabde6}" ma:internalName="TaxCatchAll" ma:showField="CatchAllData" ma:web="5a169a42-13a9-479f-90d9-6f47634f1b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53a1463-68d0-40b7-a69d-d208a8dabde6}" ma:internalName="TaxCatchAllLabel" ma:readOnly="true" ma:showField="CatchAllDataLabel" ma:web="5a169a42-13a9-479f-90d9-6f47634f1b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3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4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9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2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21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2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3" nillable="true" ma:displayName="Legacy Data" ma:internalName="Legacy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D8E15-FB22-4FB4-B063-9FF47226B842}">
  <ds:schemaRefs>
    <ds:schemaRef ds:uri="aaacb922-5235-4a66-b188-303b9b46fbd7"/>
    <ds:schemaRef ds:uri="http://purl.org/dc/dcmitype/"/>
    <ds:schemaRef ds:uri="b413c3fd-5a3b-4239-b985-69032e371c0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9e112ab-5259-43f5-86fd-95f300961b8b"/>
    <ds:schemaRef ds:uri="http://schemas.microsoft.com/office/2006/documentManagement/types"/>
    <ds:schemaRef ds:uri="http://purl.org/dc/terms/"/>
    <ds:schemaRef ds:uri="0063f72e-ace3-48fb-9c1f-5b513408b31f"/>
    <ds:schemaRef ds:uri="a8f60570-4bd3-4f2b-950b-a996de8ab151"/>
    <ds:schemaRef ds:uri="5a169a42-13a9-479f-90d9-6f47634f1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D2895C-E707-4DC1-80E2-046F8F56E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112ab-5259-43f5-86fd-95f300961b8b"/>
    <ds:schemaRef ds:uri="5a169a42-13a9-479f-90d9-6f47634f1bd7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3D42D1-C660-4E3D-B552-4B0C7CACB4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CF8CE9D-5D66-4977-AF9C-0CFEDF0C3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</vt:lpstr>
      <vt:lpstr>Table 2</vt:lpstr>
      <vt:lpstr>Table 3.1 &amp; 3.2</vt:lpstr>
      <vt:lpstr>Table 3.3 &amp; 3.4</vt:lpstr>
      <vt:lpstr>Table 4.1 &amp; 4.2</vt:lpstr>
      <vt:lpstr>Table 4.3 &amp; 4.4</vt:lpstr>
      <vt:lpstr>Table 5.1 &amp; 5.2</vt:lpstr>
      <vt:lpstr>Table 5.3 &amp; 5.4</vt:lpstr>
      <vt:lpstr>Table 6.1</vt:lpstr>
      <vt:lpstr>Table 7.1 &amp; 7.2</vt:lpstr>
      <vt:lpstr>Table 8.1 &amp; 8.2</vt:lpstr>
      <vt:lpstr>Table 9.1 &amp; 9.2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Gibson, Rachel (Communications &amp; Partnerships)</dc:creator>
  <cp:keywords/>
  <dc:description/>
  <cp:lastModifiedBy>Gibson, Rachel (Communications &amp; Partnerships)</cp:lastModifiedBy>
  <cp:revision/>
  <dcterms:created xsi:type="dcterms:W3CDTF">2020-10-01T10:32:09Z</dcterms:created>
  <dcterms:modified xsi:type="dcterms:W3CDTF">2020-11-19T13:29:19Z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1;#BEIS:Energy, Transformation and Clean Growth:Clean Growth|f973f488-54cf-45aa-aac5-a52bc6d8f8c3</vt:lpwstr>
  </property>
  <property fmtid="{D5CDD505-2E9C-101B-9397-08002B2CF9AE}" pid="3" name="ContentTypeId">
    <vt:lpwstr>0x010100158F06F97BAAD94998B72A8C48599B2F</vt:lpwstr>
  </property>
  <property fmtid="{D5CDD505-2E9C-101B-9397-08002B2CF9AE}" pid="4" name="_dlc_DocIdItemGuid">
    <vt:lpwstr>bab69882-bdd9-48e5-b53e-0845ccb00a9e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2020-10-28T14:30:22Z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ec1d87e1-9cf6-48a9-934e-0000d1472631</vt:lpwstr>
  </property>
  <property fmtid="{D5CDD505-2E9C-101B-9397-08002B2CF9AE}" pid="11" name="MSIP_Label_ba62f585-b40f-4ab9-bafe-39150f03d124_ContentBits">
    <vt:lpwstr>0</vt:lpwstr>
  </property>
</Properties>
</file>