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D1978FFE-CCAC-4874-811A-A5F6927B11F8}" xr6:coauthVersionLast="41" xr6:coauthVersionMax="41" xr10:uidLastSave="{00000000-0000-0000-0000-000000000000}"/>
  <workbookProtection workbookAlgorithmName="SHA-512" workbookHashValue="zwyVV15odP0DQnqdQbJeINTYWUoo0LU5R/pO16hH7gMSajJYJBsXVawYa/cChCoFDqFBECzH69l0NfFQkrshjw==" workbookSaltValue="FS/uwBNyDcZy+qqePyq9Rg==" workbookSpinCount="100000" lockStructure="1"/>
  <bookViews>
    <workbookView xWindow="12" yWindow="24" windowWidth="20412" windowHeight="12060" tabRatio="696" xr2:uid="{00000000-000D-0000-FFFF-FFFF00000000}"/>
  </bookViews>
  <sheets>
    <sheet name="Cover_sheet" sheetId="8" r:id="rId1"/>
    <sheet name="Contents" sheetId="9" r:id="rId2"/>
    <sheet name="Notes" sheetId="5" r:id="rId3"/>
    <sheet name="FIRE0103" sheetId="3" r:id="rId4"/>
    <sheet name="FIRE0103_working" sheetId="2" state="hidden" r:id="rId5"/>
    <sheet name="Data - hidden" sheetId="1" state="hidden" r:id="rId6"/>
    <sheet name="Data fires" sheetId="6" r:id="rId7"/>
    <sheet name="Data primary fires" sheetId="7" r:id="rId8"/>
    <sheet name="Data - population" sheetId="4" r:id="rId9"/>
  </sheets>
  <definedNames>
    <definedName name="_xlnm._FilterDatabase" localSheetId="5" hidden="1">'Data - hidden'!$A$1:$D$184</definedName>
    <definedName name="_xlnm.Print_Area" localSheetId="1">Contents!$A$1:$D$9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3" l="1"/>
  <c r="B4" i="2"/>
  <c r="D14" i="2"/>
  <c r="B32" i="2"/>
  <c r="B40" i="2"/>
  <c r="B42" i="2"/>
  <c r="C44" i="2" l="1"/>
  <c r="D44" i="2"/>
  <c r="B44" i="2"/>
  <c r="B44" i="3" s="1"/>
  <c r="B41" i="2"/>
  <c r="G41" i="2" s="1"/>
  <c r="G41" i="3" s="1"/>
  <c r="C43" i="2"/>
  <c r="D43" i="2"/>
  <c r="B43" i="2"/>
  <c r="B41" i="3"/>
  <c r="B40" i="3"/>
  <c r="G40" i="2"/>
  <c r="B33" i="2"/>
  <c r="B32" i="3"/>
  <c r="G32" i="2"/>
  <c r="B25" i="2"/>
  <c r="I14" i="2"/>
  <c r="I14" i="3" s="1"/>
  <c r="B6" i="2"/>
  <c r="G42" i="2"/>
  <c r="G42" i="3" s="1"/>
  <c r="D14" i="3"/>
  <c r="B42" i="3"/>
  <c r="B39" i="2"/>
  <c r="C15" i="2"/>
  <c r="H15" i="2" s="1"/>
  <c r="D8" i="2"/>
  <c r="I8" i="2" s="1"/>
  <c r="B21" i="2"/>
  <c r="G21" i="2" s="1"/>
  <c r="B20" i="2"/>
  <c r="G20" i="2" s="1"/>
  <c r="B8" i="2"/>
  <c r="G8" i="2" s="1"/>
  <c r="D20" i="2"/>
  <c r="I20" i="2" s="1"/>
  <c r="B35" i="2"/>
  <c r="B24" i="2"/>
  <c r="B12" i="2"/>
  <c r="G12" i="2" s="1"/>
  <c r="D9" i="2"/>
  <c r="I9" i="2" s="1"/>
  <c r="B34" i="2"/>
  <c r="G34" i="2" s="1"/>
  <c r="B22" i="2"/>
  <c r="G22" i="2" s="1"/>
  <c r="B9" i="2"/>
  <c r="G9" i="2" s="1"/>
  <c r="C10" i="2"/>
  <c r="H10" i="2" s="1"/>
  <c r="B30" i="2"/>
  <c r="G30" i="2" s="1"/>
  <c r="B38" i="2"/>
  <c r="G38" i="2" s="1"/>
  <c r="B29" i="2"/>
  <c r="G29" i="2" s="1"/>
  <c r="B16" i="2"/>
  <c r="G16" i="2" s="1"/>
  <c r="D6" i="2"/>
  <c r="I6" i="2" s="1"/>
  <c r="D28" i="2"/>
  <c r="I28" i="2" s="1"/>
  <c r="B17" i="2"/>
  <c r="G17" i="2" s="1"/>
  <c r="B37" i="2"/>
  <c r="B28" i="2"/>
  <c r="G28" i="2" s="1"/>
  <c r="B14" i="2"/>
  <c r="G14" i="2" s="1"/>
  <c r="C8" i="2"/>
  <c r="H8" i="2" s="1"/>
  <c r="D36" i="2"/>
  <c r="I36" i="2" s="1"/>
  <c r="C6" i="2"/>
  <c r="H6" i="2" s="1"/>
  <c r="B36" i="2"/>
  <c r="G36" i="2" s="1"/>
  <c r="B13" i="2"/>
  <c r="G13" i="2" s="1"/>
  <c r="D13" i="2"/>
  <c r="I13" i="2" s="1"/>
  <c r="D18" i="2"/>
  <c r="I18" i="2" s="1"/>
  <c r="D24" i="2"/>
  <c r="I24" i="2" s="1"/>
  <c r="D38" i="2"/>
  <c r="I38" i="2" s="1"/>
  <c r="B31" i="2"/>
  <c r="G31" i="2" s="1"/>
  <c r="B23" i="2"/>
  <c r="G23" i="2" s="1"/>
  <c r="B15" i="2"/>
  <c r="G15" i="2" s="1"/>
  <c r="B7" i="2"/>
  <c r="G7" i="2" s="1"/>
  <c r="C9" i="2"/>
  <c r="H9" i="2" s="1"/>
  <c r="C14" i="2"/>
  <c r="H14" i="2" s="1"/>
  <c r="C19" i="2"/>
  <c r="H19" i="2" s="1"/>
  <c r="C26" i="2"/>
  <c r="H26" i="2" s="1"/>
  <c r="D40" i="2"/>
  <c r="I40" i="2" s="1"/>
  <c r="D19" i="2"/>
  <c r="I19" i="2" s="1"/>
  <c r="D26" i="2"/>
  <c r="I26" i="2" s="1"/>
  <c r="C40" i="2"/>
  <c r="H40" i="2" s="1"/>
  <c r="D10" i="2"/>
  <c r="I10" i="2" s="1"/>
  <c r="D15" i="2"/>
  <c r="I15" i="2" s="1"/>
  <c r="D21" i="2"/>
  <c r="I21" i="2" s="1"/>
  <c r="D30" i="2"/>
  <c r="I30" i="2" s="1"/>
  <c r="B27" i="2"/>
  <c r="G27" i="2" s="1"/>
  <c r="B19" i="2"/>
  <c r="G19" i="2" s="1"/>
  <c r="B11" i="2"/>
  <c r="G11" i="2" s="1"/>
  <c r="C7" i="2"/>
  <c r="H7" i="2" s="1"/>
  <c r="C11" i="2"/>
  <c r="H11" i="2" s="1"/>
  <c r="D16" i="2"/>
  <c r="I16" i="2" s="1"/>
  <c r="C22" i="2"/>
  <c r="H22" i="2" s="1"/>
  <c r="D32" i="2"/>
  <c r="I32" i="2" s="1"/>
  <c r="B26" i="2"/>
  <c r="G26" i="2" s="1"/>
  <c r="B18" i="2"/>
  <c r="G18" i="2" s="1"/>
  <c r="B10" i="2"/>
  <c r="G10" i="2" s="1"/>
  <c r="D7" i="2"/>
  <c r="I7" i="2" s="1"/>
  <c r="D11" i="2"/>
  <c r="I11" i="2" s="1"/>
  <c r="D17" i="2"/>
  <c r="I17" i="2" s="1"/>
  <c r="D22" i="2"/>
  <c r="I22" i="2" s="1"/>
  <c r="D34" i="2"/>
  <c r="I34" i="2" s="1"/>
  <c r="D12" i="2"/>
  <c r="I12" i="2" s="1"/>
  <c r="C18" i="2"/>
  <c r="H18" i="2" s="1"/>
  <c r="D23" i="2"/>
  <c r="I23" i="2" s="1"/>
  <c r="C13" i="2"/>
  <c r="H13" i="2" s="1"/>
  <c r="C17" i="2"/>
  <c r="H17" i="2" s="1"/>
  <c r="C21" i="2"/>
  <c r="H21" i="2" s="1"/>
  <c r="C25" i="2"/>
  <c r="H25" i="2" s="1"/>
  <c r="C29" i="2"/>
  <c r="H29" i="2" s="1"/>
  <c r="C33" i="2"/>
  <c r="H33" i="2" s="1"/>
  <c r="C37" i="2"/>
  <c r="H37" i="2" s="1"/>
  <c r="C41" i="2"/>
  <c r="H41" i="2" s="1"/>
  <c r="D25" i="2"/>
  <c r="I25" i="2" s="1"/>
  <c r="D29" i="2"/>
  <c r="I29" i="2" s="1"/>
  <c r="D33" i="2"/>
  <c r="I33" i="2" s="1"/>
  <c r="D37" i="2"/>
  <c r="I37" i="2" s="1"/>
  <c r="D41" i="2"/>
  <c r="I41" i="2" s="1"/>
  <c r="C30" i="2"/>
  <c r="H30" i="2" s="1"/>
  <c r="C34" i="2"/>
  <c r="H34" i="2" s="1"/>
  <c r="C38" i="2"/>
  <c r="H38" i="2" s="1"/>
  <c r="C42" i="2"/>
  <c r="H42" i="2" s="1"/>
  <c r="D42" i="2"/>
  <c r="I42" i="2" s="1"/>
  <c r="C23" i="2"/>
  <c r="H23" i="2" s="1"/>
  <c r="C27" i="2"/>
  <c r="H27" i="2" s="1"/>
  <c r="C31" i="2"/>
  <c r="H31" i="2" s="1"/>
  <c r="C35" i="2"/>
  <c r="H35" i="2" s="1"/>
  <c r="C39" i="2"/>
  <c r="H39" i="2" s="1"/>
  <c r="D27" i="2"/>
  <c r="I27" i="2" s="1"/>
  <c r="D31" i="2"/>
  <c r="I31" i="2" s="1"/>
  <c r="D35" i="2"/>
  <c r="I35" i="2" s="1"/>
  <c r="D39" i="2"/>
  <c r="I39" i="2" s="1"/>
  <c r="C12" i="2"/>
  <c r="H12" i="2" s="1"/>
  <c r="C16" i="2"/>
  <c r="H16" i="2" s="1"/>
  <c r="C20" i="2"/>
  <c r="H20" i="2" s="1"/>
  <c r="C24" i="2"/>
  <c r="H24" i="2" s="1"/>
  <c r="C28" i="2"/>
  <c r="H28" i="2" s="1"/>
  <c r="C32" i="2"/>
  <c r="H32" i="2" s="1"/>
  <c r="C36" i="2"/>
  <c r="H36" i="2" s="1"/>
  <c r="G32" i="3"/>
  <c r="G40" i="3"/>
  <c r="I44" i="2" l="1"/>
  <c r="I44" i="3" s="1"/>
  <c r="D44" i="3"/>
  <c r="H44" i="2"/>
  <c r="H44" i="3" s="1"/>
  <c r="C44" i="3"/>
  <c r="E44" i="2"/>
  <c r="G44" i="2"/>
  <c r="G44" i="3" s="1"/>
  <c r="B43" i="3"/>
  <c r="E43" i="2"/>
  <c r="G43" i="2"/>
  <c r="G43" i="3" s="1"/>
  <c r="I43" i="2"/>
  <c r="I43" i="3" s="1"/>
  <c r="D43" i="3"/>
  <c r="H43" i="2"/>
  <c r="H43" i="3" s="1"/>
  <c r="C43" i="3"/>
  <c r="G25" i="2"/>
  <c r="G25" i="3" s="1"/>
  <c r="B33" i="3"/>
  <c r="G33" i="2"/>
  <c r="G33" i="3" s="1"/>
  <c r="B24" i="3"/>
  <c r="G24" i="2"/>
  <c r="G24" i="3" s="1"/>
  <c r="B39" i="3"/>
  <c r="G39" i="2"/>
  <c r="G39" i="3" s="1"/>
  <c r="G6" i="2"/>
  <c r="G6" i="3" s="1"/>
  <c r="B35" i="3"/>
  <c r="G35" i="2"/>
  <c r="G35" i="3" s="1"/>
  <c r="B6" i="3"/>
  <c r="B37" i="3"/>
  <c r="G37" i="2"/>
  <c r="G37" i="3" s="1"/>
  <c r="B25" i="3"/>
  <c r="I27" i="3"/>
  <c r="D27" i="3"/>
  <c r="I23" i="3"/>
  <c r="D23" i="3"/>
  <c r="H39" i="3"/>
  <c r="C39" i="3"/>
  <c r="H34" i="3"/>
  <c r="C34" i="3"/>
  <c r="H37" i="3"/>
  <c r="C37" i="3"/>
  <c r="H18" i="3"/>
  <c r="C18" i="3"/>
  <c r="G18" i="3"/>
  <c r="B18" i="3"/>
  <c r="G19" i="3"/>
  <c r="B19" i="3"/>
  <c r="I19" i="3"/>
  <c r="D19" i="3"/>
  <c r="G23" i="3"/>
  <c r="B23" i="3"/>
  <c r="H6" i="3"/>
  <c r="C6" i="3"/>
  <c r="I6" i="3"/>
  <c r="D6" i="3"/>
  <c r="G34" i="3"/>
  <c r="B34" i="3"/>
  <c r="G21" i="3"/>
  <c r="B21" i="3"/>
  <c r="H28" i="3"/>
  <c r="C28" i="3"/>
  <c r="H41" i="3"/>
  <c r="C41" i="3"/>
  <c r="H24" i="3"/>
  <c r="C24" i="3"/>
  <c r="H20" i="3"/>
  <c r="C20" i="3"/>
  <c r="H35" i="3"/>
  <c r="C35" i="3"/>
  <c r="H30" i="3"/>
  <c r="C30" i="3"/>
  <c r="H33" i="3"/>
  <c r="C33" i="3"/>
  <c r="I12" i="3"/>
  <c r="D12" i="3"/>
  <c r="G26" i="3"/>
  <c r="B26" i="3"/>
  <c r="G27" i="3"/>
  <c r="B27" i="3"/>
  <c r="I40" i="3"/>
  <c r="D40" i="3"/>
  <c r="G31" i="3"/>
  <c r="B31" i="3"/>
  <c r="I36" i="3"/>
  <c r="D36" i="3"/>
  <c r="G16" i="3"/>
  <c r="B16" i="3"/>
  <c r="I9" i="3"/>
  <c r="D9" i="3"/>
  <c r="I8" i="3"/>
  <c r="D8" i="3"/>
  <c r="H31" i="3"/>
  <c r="C31" i="3"/>
  <c r="I41" i="3"/>
  <c r="D41" i="3"/>
  <c r="H29" i="3"/>
  <c r="C29" i="3"/>
  <c r="I34" i="3"/>
  <c r="D34" i="3"/>
  <c r="I32" i="3"/>
  <c r="D32" i="3"/>
  <c r="I30" i="3"/>
  <c r="D30" i="3"/>
  <c r="H26" i="3"/>
  <c r="C26" i="3"/>
  <c r="I38" i="3"/>
  <c r="D38" i="3"/>
  <c r="H8" i="3"/>
  <c r="C8" i="3"/>
  <c r="G29" i="3"/>
  <c r="B29" i="3"/>
  <c r="G12" i="3"/>
  <c r="B12" i="3"/>
  <c r="H15" i="3"/>
  <c r="C15" i="3"/>
  <c r="I22" i="3"/>
  <c r="D22" i="3"/>
  <c r="H22" i="3"/>
  <c r="C22" i="3"/>
  <c r="I21" i="3"/>
  <c r="D21" i="3"/>
  <c r="H19" i="3"/>
  <c r="C19" i="3"/>
  <c r="I24" i="3"/>
  <c r="D24" i="3"/>
  <c r="G14" i="3"/>
  <c r="B14" i="3"/>
  <c r="G38" i="3"/>
  <c r="B38" i="3"/>
  <c r="H12" i="3"/>
  <c r="C12" i="3"/>
  <c r="I39" i="3"/>
  <c r="D39" i="3"/>
  <c r="H21" i="3"/>
  <c r="C21" i="3"/>
  <c r="I17" i="3"/>
  <c r="D17" i="3"/>
  <c r="I16" i="3"/>
  <c r="D16" i="3"/>
  <c r="I15" i="3"/>
  <c r="D15" i="3"/>
  <c r="H14" i="3"/>
  <c r="C14" i="3"/>
  <c r="I18" i="3"/>
  <c r="D18" i="3"/>
  <c r="G28" i="3"/>
  <c r="B28" i="3"/>
  <c r="G30" i="3"/>
  <c r="B30" i="3"/>
  <c r="H16" i="3"/>
  <c r="C16" i="3"/>
  <c r="H25" i="3"/>
  <c r="C25" i="3"/>
  <c r="I33" i="3"/>
  <c r="D33" i="3"/>
  <c r="H36" i="3"/>
  <c r="C36" i="3"/>
  <c r="I35" i="3"/>
  <c r="D35" i="3"/>
  <c r="I42" i="3"/>
  <c r="D42" i="3"/>
  <c r="I29" i="3"/>
  <c r="D29" i="3"/>
  <c r="H17" i="3"/>
  <c r="C17" i="3"/>
  <c r="I11" i="3"/>
  <c r="D11" i="3"/>
  <c r="H11" i="3"/>
  <c r="C11" i="3"/>
  <c r="I10" i="3"/>
  <c r="D10" i="3"/>
  <c r="H9" i="3"/>
  <c r="C9" i="3"/>
  <c r="I13" i="3"/>
  <c r="D13" i="3"/>
  <c r="H10" i="3"/>
  <c r="C10" i="3"/>
  <c r="I20" i="3"/>
  <c r="D20" i="3"/>
  <c r="H27" i="3"/>
  <c r="C27" i="3"/>
  <c r="H23" i="3"/>
  <c r="C23" i="3"/>
  <c r="H32" i="3"/>
  <c r="C32" i="3"/>
  <c r="I31" i="3"/>
  <c r="D31" i="3"/>
  <c r="H42" i="3"/>
  <c r="C42" i="3"/>
  <c r="I25" i="3"/>
  <c r="D25" i="3"/>
  <c r="H13" i="3"/>
  <c r="C13" i="3"/>
  <c r="I7" i="3"/>
  <c r="D7" i="3"/>
  <c r="H7" i="3"/>
  <c r="C7" i="3"/>
  <c r="H40" i="3"/>
  <c r="C40" i="3"/>
  <c r="G7" i="3"/>
  <c r="B7" i="3"/>
  <c r="G13" i="3"/>
  <c r="B13" i="3"/>
  <c r="G17" i="3"/>
  <c r="B17" i="3"/>
  <c r="G9" i="3"/>
  <c r="B9" i="3"/>
  <c r="G8" i="3"/>
  <c r="B8" i="3"/>
  <c r="I37" i="3"/>
  <c r="D37" i="3"/>
  <c r="H38" i="3"/>
  <c r="C38" i="3"/>
  <c r="G10" i="3"/>
  <c r="B10" i="3"/>
  <c r="G11" i="3"/>
  <c r="B11" i="3"/>
  <c r="I26" i="3"/>
  <c r="D26" i="3"/>
  <c r="G15" i="3"/>
  <c r="B15" i="3"/>
  <c r="G36" i="3"/>
  <c r="B36" i="3"/>
  <c r="I28" i="3"/>
  <c r="D28" i="3"/>
  <c r="G22" i="3"/>
  <c r="B22" i="3"/>
  <c r="G20" i="3"/>
  <c r="B20" i="3"/>
  <c r="E14" i="2"/>
  <c r="J14" i="2" s="1"/>
  <c r="E11" i="2"/>
  <c r="J11" i="2" s="1"/>
  <c r="E10" i="2"/>
  <c r="J10" i="2" s="1"/>
  <c r="E9" i="2"/>
  <c r="J9" i="2" s="1"/>
  <c r="E15" i="2"/>
  <c r="J15" i="2" s="1"/>
  <c r="E8" i="2"/>
  <c r="J8" i="2" s="1"/>
  <c r="E6" i="2"/>
  <c r="J6" i="2" s="1"/>
  <c r="E19" i="2"/>
  <c r="J19" i="2" s="1"/>
  <c r="E22" i="2"/>
  <c r="J22" i="2" s="1"/>
  <c r="E7" i="2"/>
  <c r="J7" i="2" s="1"/>
  <c r="E26" i="2"/>
  <c r="J26" i="2" s="1"/>
  <c r="E40" i="2"/>
  <c r="J40" i="2" s="1"/>
  <c r="E18" i="2"/>
  <c r="J18" i="2" s="1"/>
  <c r="E13" i="2"/>
  <c r="J13" i="2" s="1"/>
  <c r="E17" i="2"/>
  <c r="J17" i="2" s="1"/>
  <c r="E33" i="2"/>
  <c r="J33" i="2" s="1"/>
  <c r="E21" i="2"/>
  <c r="J21" i="2" s="1"/>
  <c r="E28" i="2"/>
  <c r="E30" i="2"/>
  <c r="J30" i="2" s="1"/>
  <c r="E41" i="2"/>
  <c r="J41" i="2" s="1"/>
  <c r="E36" i="2"/>
  <c r="E38" i="2"/>
  <c r="J38" i="2" s="1"/>
  <c r="E37" i="2"/>
  <c r="J37" i="2" s="1"/>
  <c r="E34" i="2"/>
  <c r="J34" i="2" s="1"/>
  <c r="E31" i="2"/>
  <c r="J31" i="2" s="1"/>
  <c r="E42" i="2"/>
  <c r="J42" i="2" s="1"/>
  <c r="E16" i="2"/>
  <c r="J16" i="2" s="1"/>
  <c r="E39" i="2"/>
  <c r="J39" i="2" s="1"/>
  <c r="E12" i="2"/>
  <c r="J12" i="2" s="1"/>
  <c r="E24" i="2"/>
  <c r="J24" i="2" s="1"/>
  <c r="E20" i="2"/>
  <c r="J20" i="2" s="1"/>
  <c r="E29" i="2"/>
  <c r="J29" i="2" s="1"/>
  <c r="E23" i="2"/>
  <c r="J23" i="2" s="1"/>
  <c r="E27" i="2"/>
  <c r="J27" i="2" s="1"/>
  <c r="E25" i="2"/>
  <c r="J25" i="2" s="1"/>
  <c r="E32" i="2"/>
  <c r="J32" i="2" s="1"/>
  <c r="E35" i="2"/>
  <c r="J35" i="2" s="1"/>
  <c r="J44" i="2" l="1"/>
  <c r="J44" i="3" s="1"/>
  <c r="E44" i="3"/>
  <c r="J43" i="2"/>
  <c r="J43" i="3" s="1"/>
  <c r="E43" i="3"/>
  <c r="E36" i="3"/>
  <c r="J36" i="2"/>
  <c r="J36" i="3" s="1"/>
  <c r="E28" i="3"/>
  <c r="J28" i="2"/>
  <c r="J28" i="3" s="1"/>
  <c r="J16" i="3"/>
  <c r="E16" i="3"/>
  <c r="J30" i="3"/>
  <c r="E30" i="3"/>
  <c r="J26" i="3"/>
  <c r="E26" i="3"/>
  <c r="J27" i="3"/>
  <c r="E27" i="3"/>
  <c r="J42" i="3"/>
  <c r="E42" i="3"/>
  <c r="J11" i="3"/>
  <c r="E11" i="3"/>
  <c r="J14" i="3"/>
  <c r="E14" i="3"/>
  <c r="J20" i="3"/>
  <c r="E20" i="3"/>
  <c r="J37" i="3"/>
  <c r="E37" i="3"/>
  <c r="J7" i="3"/>
  <c r="E7" i="3"/>
  <c r="J23" i="3"/>
  <c r="E23" i="3"/>
  <c r="J31" i="3"/>
  <c r="E31" i="3"/>
  <c r="J21" i="3"/>
  <c r="E21" i="3"/>
  <c r="J22" i="3"/>
  <c r="E22" i="3"/>
  <c r="J29" i="3"/>
  <c r="E29" i="3"/>
  <c r="J34" i="3"/>
  <c r="E34" i="3"/>
  <c r="J33" i="3"/>
  <c r="E33" i="3"/>
  <c r="J19" i="3"/>
  <c r="E19" i="3"/>
  <c r="J6" i="3"/>
  <c r="E6" i="3"/>
  <c r="J13" i="3"/>
  <c r="E13" i="3"/>
  <c r="J8" i="3"/>
  <c r="E8" i="3"/>
  <c r="J17" i="3"/>
  <c r="E17" i="3"/>
  <c r="J24" i="3"/>
  <c r="E24" i="3"/>
  <c r="J38" i="3"/>
  <c r="E38" i="3"/>
  <c r="J35" i="3"/>
  <c r="E35" i="3"/>
  <c r="J15" i="3"/>
  <c r="E15" i="3"/>
  <c r="J12" i="3"/>
  <c r="E12" i="3"/>
  <c r="J9" i="3"/>
  <c r="E9" i="3"/>
  <c r="J18" i="3"/>
  <c r="E18" i="3"/>
  <c r="J32" i="3"/>
  <c r="E32" i="3"/>
  <c r="J39" i="3"/>
  <c r="E39" i="3"/>
  <c r="J41" i="3"/>
  <c r="E41" i="3"/>
  <c r="J40" i="3"/>
  <c r="E40" i="3"/>
  <c r="J25" i="3"/>
  <c r="E25" i="3"/>
  <c r="J10" i="3"/>
  <c r="E10" i="3"/>
</calcChain>
</file>

<file path=xl/sharedStrings.xml><?xml version="1.0" encoding="utf-8"?>
<sst xmlns="http://schemas.openxmlformats.org/spreadsheetml/2006/main" count="1006" uniqueCount="120">
  <si>
    <t>COUNTRY_NAME</t>
  </si>
  <si>
    <t>FINANCIAL_YEAR</t>
  </si>
  <si>
    <t>Type</t>
  </si>
  <si>
    <t>Total fires</t>
  </si>
  <si>
    <t>1999/00</t>
  </si>
  <si>
    <t>England</t>
  </si>
  <si>
    <t>2000/01</t>
  </si>
  <si>
    <t>2001/02</t>
  </si>
  <si>
    <t>2002/03</t>
  </si>
  <si>
    <t>2003/04</t>
  </si>
  <si>
    <t>2004/05</t>
  </si>
  <si>
    <t>2005/06</t>
  </si>
  <si>
    <t>2006/07</t>
  </si>
  <si>
    <t>2007/08</t>
  </si>
  <si>
    <t>2008/09</t>
  </si>
  <si>
    <t>2009/10</t>
  </si>
  <si>
    <t>2010/11</t>
  </si>
  <si>
    <t>2011/12</t>
  </si>
  <si>
    <t>2012/13</t>
  </si>
  <si>
    <t>2013/14</t>
  </si>
  <si>
    <t>2014/15</t>
  </si>
  <si>
    <t>2015/16</t>
  </si>
  <si>
    <t>2016/17</t>
  </si>
  <si>
    <t>2017/18</t>
  </si>
  <si>
    <t>Scotland</t>
  </si>
  <si>
    <t>Wales</t>
  </si>
  <si>
    <t>Total Fires</t>
  </si>
  <si>
    <t>1994/95</t>
  </si>
  <si>
    <t>1995/96</t>
  </si>
  <si>
    <t>1996/97</t>
  </si>
  <si>
    <t>1997/98</t>
  </si>
  <si>
    <t>1998/99</t>
  </si>
  <si>
    <t>Total Primary Fires</t>
  </si>
  <si>
    <t>Year</t>
  </si>
  <si>
    <t>Great Britain</t>
  </si>
  <si>
    <t>1981/82</t>
  </si>
  <si>
    <t>1982/83</t>
  </si>
  <si>
    <t>1983/84</t>
  </si>
  <si>
    <t>1984/85</t>
  </si>
  <si>
    <t>1985/86</t>
  </si>
  <si>
    <t>1986/87</t>
  </si>
  <si>
    <t>1987/88</t>
  </si>
  <si>
    <t>1988/89</t>
  </si>
  <si>
    <t>1989/90</t>
  </si>
  <si>
    <t>1 Total fires attended includes primary fires, secondary fires and chimney fires.</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</si>
  <si>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</si>
  <si>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</si>
  <si>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</si>
  <si>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 xml:space="preserve">.. Data not available. </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</si>
  <si>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</si>
  <si>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</si>
  <si>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</si>
  <si>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</si>
  <si>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</si>
  <si>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1990/91</t>
  </si>
  <si>
    <t>1991/92</t>
  </si>
  <si>
    <t>1992/93</t>
  </si>
  <si>
    <t>1993/94</t>
  </si>
  <si>
    <t>Total Primary fires</t>
  </si>
  <si>
    <r>
      <t>England</t>
    </r>
    <r>
      <rPr>
        <vertAlign val="superscript"/>
        <sz val="11"/>
        <color theme="1"/>
        <rFont val="Calibri"/>
        <family val="2"/>
        <scheme val="minor"/>
      </rPr>
      <t>4</t>
    </r>
  </si>
  <si>
    <r>
      <t>Scotland</t>
    </r>
    <r>
      <rPr>
        <vertAlign val="superscript"/>
        <sz val="11"/>
        <color theme="1"/>
        <rFont val="Calibri"/>
        <family val="2"/>
        <scheme val="minor"/>
      </rPr>
      <t>5</t>
    </r>
  </si>
  <si>
    <r>
      <t>Wales</t>
    </r>
    <r>
      <rPr>
        <vertAlign val="superscript"/>
        <sz val="11"/>
        <color theme="1"/>
        <rFont val="Calibri"/>
        <family val="2"/>
        <scheme val="minor"/>
      </rPr>
      <t>6</t>
    </r>
  </si>
  <si>
    <t>2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</si>
  <si>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</si>
  <si>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</si>
  <si>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</si>
  <si>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t>3 Using Office for National Statistics mid year population estimates that fall in the relevant financial year.</t>
  </si>
  <si>
    <t>Note on 1990 to 1993:</t>
  </si>
  <si>
    <t>Note on 1995/96 to 1998/99:</t>
  </si>
  <si>
    <t>Footnotes</t>
  </si>
  <si>
    <t>Contact: National.Statistics@firescotland.gov.uk</t>
  </si>
  <si>
    <t>The statistics in this table for England and Wales are National Statistics. The Scottish Fire and Rescue Service is working towards achieving UK Statistics Authority accreditation.</t>
  </si>
  <si>
    <t xml:space="preserve">It is possible to create pivot tables from the data worksheets by using the insert pivot table function. </t>
  </si>
  <si>
    <t>FIRE STATISTICS TABLE 0103: Fires attended by fire and rescue services by nation and population</t>
  </si>
  <si>
    <r>
      <t>Please select total fires</t>
    </r>
    <r>
      <rPr>
        <b/>
        <vertAlign val="superscript"/>
        <sz val="11"/>
        <color theme="1"/>
        <rFont val="Calibri"/>
        <family val="2"/>
        <scheme val="minor"/>
      </rPr>
      <t>1</t>
    </r>
    <r>
      <rPr>
        <b/>
        <sz val="11"/>
        <color theme="1"/>
        <rFont val="Calibri"/>
        <family val="2"/>
        <scheme val="minor"/>
      </rPr>
      <t xml:space="preserve"> or primary fires</t>
    </r>
    <r>
      <rPr>
        <b/>
        <vertAlign val="superscript"/>
        <sz val="11"/>
        <color theme="1"/>
        <rFont val="Calibri"/>
        <family val="2"/>
        <scheme val="minor"/>
      </rPr>
      <t>2</t>
    </r>
    <r>
      <rPr>
        <b/>
        <sz val="11"/>
        <color theme="1"/>
        <rFont val="Calibri"/>
        <family val="2"/>
        <scheme val="minor"/>
      </rPr>
      <t xml:space="preserve"> from the drop down list in the orange box below:</t>
    </r>
  </si>
  <si>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</si>
  <si>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Scotland figures are for calendar years (1990, 1991, 1992, 1993) rather than financial years.</t>
  </si>
  <si>
    <t>Total fires for England for these years are an estimate and therefore rounded to the nearest 100.</t>
  </si>
  <si>
    <t>2018/19</t>
  </si>
  <si>
    <t>5 Figures for Scotland are from the latest statistical release, published by the Scottish Fire and Rescue Service on 31 October 2019. This included data received by 26 September 2019.</t>
  </si>
  <si>
    <t>6 Figures for Wales are from the latest statistical release, published by the Welsh Government on 28 August 2019. This included data received by 18 July 2019.</t>
  </si>
  <si>
    <t>Total primary fires</t>
  </si>
  <si>
    <t>This file contains information on the number of fires attended by fire and rescue services by nation and population, 1981/82 to 2019/20.
There are four other worksheets in this file. The 'FIRE0103' worksheet shows the number of fires attended in Great Britain by fire and rescue services by nation and population. The 'Data fires' and 'Data primary fires' worksheets provide the raw data for the main data tables and the 'Data - population' worksheet shows the mid-year population estimate for each nation from the Office for National Statistics used in the fire incident rate calculations in the 'FIRE0103' worksheet.
As complete data for all nations are only available from years 1994/95 to 2018/19 for primary fires, and 1999/00 to 2018/19 for total fires, only these data are included in the two data worksheets.</t>
  </si>
  <si>
    <t>2019/20</t>
  </si>
  <si>
    <t>Next update: November 2020</t>
  </si>
  <si>
    <t>Last updated: 13 August 2020</t>
  </si>
  <si>
    <t xml:space="preserve">4 Figures for England are from the latest statistical release, published by the Home Office on 13 August 2020. The data in this table are consistent with records that reached the IRS by 14 June 2020. </t>
  </si>
  <si>
    <r>
      <t>FIRE STATISTICS TABLE 0103: Fires attended</t>
    </r>
    <r>
      <rPr>
        <b/>
        <vertAlign val="superscript"/>
        <sz val="11"/>
        <color theme="0"/>
        <rFont val="Arial Black"/>
        <family val="2"/>
      </rPr>
      <t>1,2</t>
    </r>
    <r>
      <rPr>
        <b/>
        <sz val="11"/>
        <color theme="0"/>
        <rFont val="Arial Black"/>
        <family val="2"/>
      </rPr>
      <t xml:space="preserve"> by fire and rescue services by nation and population</t>
    </r>
    <r>
      <rPr>
        <b/>
        <vertAlign val="superscript"/>
        <sz val="11"/>
        <color theme="0"/>
        <rFont val="Arial Black"/>
        <family val="2"/>
      </rPr>
      <t>3</t>
    </r>
  </si>
  <si>
    <t>Fire and rescue incident statistics</t>
  </si>
  <si>
    <t>England, year ending March 2020: data tables</t>
  </si>
  <si>
    <t>Responsible Statistician: Deborah Lader</t>
  </si>
  <si>
    <t>Email: Firestatistics@homeoffice.gov.uk</t>
  </si>
  <si>
    <r>
      <t xml:space="preserve">Press enquiries: </t>
    </r>
    <r>
      <rPr>
        <b/>
        <sz val="12"/>
        <color rgb="FF000000"/>
        <rFont val="Arial"/>
        <family val="2"/>
      </rPr>
      <t>020 7035 3535</t>
    </r>
  </si>
  <si>
    <t>Published: 13 August 2020</t>
  </si>
  <si>
    <r>
      <t xml:space="preserve">Next update: </t>
    </r>
    <r>
      <rPr>
        <sz val="12"/>
        <color theme="1"/>
        <rFont val="Arial"/>
        <family val="2"/>
      </rPr>
      <t>November 2020</t>
    </r>
  </si>
  <si>
    <t>Crown copyright © 2020</t>
  </si>
  <si>
    <t>Contents</t>
  </si>
  <si>
    <t>Notes</t>
  </si>
  <si>
    <t>Table 0103</t>
  </si>
  <si>
    <t>Publication Date: 13 August 2020</t>
  </si>
  <si>
    <t xml:space="preserve">To access data tables, select the table number or tabs. </t>
  </si>
  <si>
    <t>Cover sheet</t>
  </si>
  <si>
    <t>Sheet</t>
  </si>
  <si>
    <t>Title</t>
  </si>
  <si>
    <t>Period covered</t>
  </si>
  <si>
    <t>National Statistics?</t>
  </si>
  <si>
    <t>1999/00 to 2019/20</t>
  </si>
  <si>
    <t>Yes</t>
  </si>
  <si>
    <t>Data - population</t>
  </si>
  <si>
    <t>Population figures by country</t>
  </si>
  <si>
    <t>Fire0103</t>
  </si>
  <si>
    <t>Data fires</t>
  </si>
  <si>
    <t>Data primary fires</t>
  </si>
  <si>
    <t>Fires attended by fire and rescue services by nation and population</t>
  </si>
  <si>
    <t>1981/00 to 2019/82</t>
  </si>
  <si>
    <t xml:space="preserve">Raw data for primary fires for the main data tables </t>
  </si>
  <si>
    <t xml:space="preserve">Raw data for fires for the main data tables </t>
  </si>
  <si>
    <t>1994/95 to 2019/20</t>
  </si>
  <si>
    <t>1981 to 2019</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</si>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</sst>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 #,##0_-;_-*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vertAlign val="superscript"/>
      <sz val="11"/>
      <color theme="1"/>
      <name val="Calibri"/>
      <family val="2"/>
      <scheme val="minor"/>
    </font>
    <font>
      <u/>
      <sz val="11"/>
      <color theme="10"/>
      <name val="Calibri"/>
      <family val="2"/>
      <scheme val="minor"/>
    </font>
    <font>
      <b/>
      <vertAlign val="superscript"/>
      <sz val="11"/>
      <color theme="0"/>
      <name val="Arial Black"/>
      <family val="2"/>
    </font>
    <font>
      <b/>
      <vertAlign val="superscript"/>
      <sz val="11"/>
      <color theme="1"/>
      <name val="Calibri"/>
      <family val="2"/>
      <scheme val="minor"/>
    </font>
    <font>
      <sz val="10"/>
      <color theme="1"/>
      <name val="Calibri"/>
      <family val="2"/>
      <scheme val="minor"/>
    </font>
    <font>
      <u/>
      <sz val="10"/>
      <color theme="10"/>
      <name val="Calibri"/>
      <family val="2"/>
      <scheme val="minor"/>
    </font>
    <font>
      <sz val="11"/>
      <color theme="1"/>
      <name val="Arial"/>
      <family val="2"/>
    </font>
    <font>
      <sz val="9"/>
      <name val="Arial Black"/>
      <family val="2"/>
    </font>
    <font>
      <sz val="10"/>
      <color rgb="FF000000"/>
      <name val="Calibri"/>
      <family val="2"/>
      <scheme val="minor"/>
    </font>
    <font>
      <sz val="11"/>
      <color rgb="FF000000"/>
      <name val="Calibri"/>
      <family val="2"/>
      <scheme val="minor"/>
    </font>
    <font>
      <sz val="12"/>
      <color rgb="FF000000"/>
      <name val="Arial"/>
      <family val="2"/>
    </font>
    <font>
      <sz val="10"/>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sz val="12"/>
      <color theme="1"/>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
      <sz val="11"/>
      <color theme="0"/>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theme="0"/>
        <bgColor rgb="FFFFFFFF"/>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9">
    <xf numFmtId="0" fontId="0" fillId="0" borderId="0"/>
    <xf numFmtId="164" fontId="1" fillId="0" borderId="0" applyFont="0" applyFill="0" applyBorder="0" applyAlignment="0" applyProtection="0"/>
    <xf numFmtId="43" fontId="7" fillId="0" borderId="0" applyFont="0" applyFill="0" applyBorder="0" applyAlignment="0" applyProtection="0"/>
    <xf numFmtId="0" fontId="7" fillId="0" borderId="0"/>
    <xf numFmtId="0" fontId="8" fillId="0" borderId="0" applyNumberFormat="0" applyBorder="0" applyProtection="0"/>
    <xf numFmtId="9" fontId="7"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 fillId="0" borderId="0"/>
    <xf numFmtId="0" fontId="7" fillId="0" borderId="0"/>
    <xf numFmtId="43" fontId="1" fillId="0" borderId="0" applyFont="0" applyFill="0" applyBorder="0" applyAlignment="0" applyProtection="0"/>
    <xf numFmtId="0" fontId="21" fillId="0" borderId="0" applyNumberFormat="0" applyBorder="0" applyProtection="0"/>
    <xf numFmtId="0" fontId="22" fillId="0" borderId="0" applyNumberFormat="0" applyBorder="0" applyProtection="0"/>
    <xf numFmtId="0" fontId="8" fillId="0" borderId="0" applyNumberFormat="0" applyFont="0" applyBorder="0" applyProtection="0"/>
    <xf numFmtId="0" fontId="30" fillId="0" borderId="0" applyNumberFormat="0" applyFill="0" applyBorder="0" applyAlignment="0" applyProtection="0"/>
    <xf numFmtId="0" fontId="31" fillId="0" borderId="0" applyNumberFormat="0" applyFill="0" applyBorder="0" applyAlignment="0" applyProtection="0"/>
    <xf numFmtId="0" fontId="22" fillId="0" borderId="0" applyNumberFormat="0" applyBorder="0" applyProtection="0"/>
    <xf numFmtId="0" fontId="8" fillId="0" borderId="0"/>
    <xf numFmtId="0" fontId="8" fillId="0" borderId="0" applyNumberFormat="0" applyFont="0" applyBorder="0" applyProtection="0"/>
  </cellStyleXfs>
  <cellXfs count="113">
    <xf numFmtId="0" fontId="0" fillId="0" borderId="0" xfId="0"/>
    <xf numFmtId="0" fontId="0" fillId="0" borderId="0" xfId="0" applyFont="1" applyFill="1"/>
    <xf numFmtId="3" fontId="0" fillId="0" borderId="0" xfId="0" applyNumberFormat="1" applyFont="1" applyFill="1"/>
    <xf numFmtId="0" fontId="1" fillId="0" borderId="0" xfId="0" applyFont="1"/>
    <xf numFmtId="0" fontId="1" fillId="0" borderId="0" xfId="0" applyFont="1" applyAlignment="1">
      <alignment horizontal="right"/>
    </xf>
    <xf numFmtId="0" fontId="0" fillId="2" borderId="0" xfId="0" applyFill="1"/>
    <xf numFmtId="0" fontId="0" fillId="0" borderId="0" xfId="0" applyAlignment="1">
      <alignment horizontal="right"/>
    </xf>
    <xf numFmtId="0" fontId="0" fillId="0" borderId="0" xfId="0" applyFont="1"/>
    <xf numFmtId="0" fontId="4" fillId="3" borderId="0" xfId="0" applyNumberFormat="1" applyFont="1" applyFill="1" applyBorder="1" applyAlignment="1">
      <alignment horizontal="left" vertical="top"/>
    </xf>
    <xf numFmtId="3" fontId="1" fillId="0" borderId="0" xfId="0" applyNumberFormat="1" applyFont="1" applyFill="1" applyBorder="1" applyAlignment="1">
      <alignment horizontal="right"/>
    </xf>
    <xf numFmtId="0" fontId="1" fillId="3" borderId="0" xfId="0" applyFont="1" applyFill="1" applyBorder="1" applyAlignment="1">
      <alignment horizontal="left" vertical="center" wrapText="1"/>
    </xf>
    <xf numFmtId="0" fontId="1" fillId="3" borderId="0" xfId="0" applyNumberFormat="1" applyFont="1" applyFill="1" applyBorder="1" applyAlignment="1">
      <alignment horizontal="left"/>
    </xf>
    <xf numFmtId="0" fontId="1" fillId="3" borderId="0" xfId="0" applyNumberFormat="1" applyFont="1" applyFill="1" applyBorder="1"/>
    <xf numFmtId="0" fontId="9" fillId="3" borderId="0" xfId="0" applyFont="1" applyFill="1" applyAlignment="1">
      <alignment vertical="center"/>
    </xf>
    <xf numFmtId="0" fontId="10" fillId="3" borderId="0" xfId="0" applyFont="1" applyFill="1"/>
    <xf numFmtId="0" fontId="9" fillId="3" borderId="0" xfId="0" applyFont="1" applyFill="1" applyAlignment="1">
      <alignment horizontal="left" vertical="center"/>
    </xf>
    <xf numFmtId="0" fontId="1" fillId="3" borderId="0" xfId="0" applyFont="1" applyFill="1"/>
    <xf numFmtId="0" fontId="2" fillId="3" borderId="0" xfId="0" applyFont="1" applyFill="1"/>
    <xf numFmtId="0" fontId="1" fillId="3" borderId="0" xfId="0" applyFont="1" applyFill="1" applyBorder="1"/>
    <xf numFmtId="0" fontId="1" fillId="3" borderId="1" xfId="0" applyFont="1" applyFill="1" applyBorder="1"/>
    <xf numFmtId="0" fontId="1" fillId="3" borderId="0" xfId="0" applyFont="1" applyFill="1" applyBorder="1" applyAlignment="1">
      <alignment horizontal="right" vertical="center" wrapText="1"/>
    </xf>
    <xf numFmtId="3" fontId="1" fillId="3" borderId="0" xfId="0" applyNumberFormat="1" applyFont="1" applyFill="1" applyBorder="1" applyAlignment="1">
      <alignment horizontal="right"/>
    </xf>
    <xf numFmtId="0" fontId="11" fillId="3" borderId="0" xfId="0" applyFont="1" applyFill="1"/>
    <xf numFmtId="3" fontId="1" fillId="3" borderId="1" xfId="0" applyNumberFormat="1" applyFont="1" applyFill="1" applyBorder="1" applyAlignment="1">
      <alignment horizontal="right"/>
    </xf>
    <xf numFmtId="0" fontId="3" fillId="3" borderId="0" xfId="0" applyFont="1" applyFill="1" applyAlignment="1">
      <alignment horizontal="left"/>
    </xf>
    <xf numFmtId="0" fontId="1" fillId="3" borderId="0" xfId="0" applyFont="1" applyFill="1" applyAlignment="1">
      <alignment horizontal="left"/>
    </xf>
    <xf numFmtId="0" fontId="1" fillId="3" borderId="0" xfId="0" applyFont="1" applyFill="1" applyAlignment="1">
      <alignment vertical="top" wrapText="1"/>
    </xf>
    <xf numFmtId="0" fontId="1" fillId="3" borderId="0" xfId="0" applyFont="1" applyFill="1" applyAlignment="1">
      <alignment vertical="top"/>
    </xf>
    <xf numFmtId="0" fontId="10" fillId="3" borderId="0" xfId="0" applyFont="1" applyFill="1" applyAlignment="1">
      <alignment vertical="top"/>
    </xf>
    <xf numFmtId="0" fontId="15" fillId="3" borderId="0" xfId="0" applyFont="1" applyFill="1"/>
    <xf numFmtId="0" fontId="0" fillId="3" borderId="0" xfId="0" applyFont="1" applyFill="1"/>
    <xf numFmtId="0" fontId="17" fillId="3" borderId="0" xfId="0" applyFont="1" applyFill="1"/>
    <xf numFmtId="0" fontId="0" fillId="3" borderId="0" xfId="0" applyFill="1"/>
    <xf numFmtId="0" fontId="0"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0" fontId="1" fillId="3" borderId="2" xfId="0" applyFont="1" applyFill="1" applyBorder="1"/>
    <xf numFmtId="0" fontId="3" fillId="3" borderId="0" xfId="0" applyNumberFormat="1" applyFont="1" applyFill="1" applyBorder="1" applyAlignment="1">
      <alignment horizontal="left"/>
    </xf>
    <xf numFmtId="9" fontId="0" fillId="3" borderId="0" xfId="7" applyFont="1" applyFill="1"/>
    <xf numFmtId="9" fontId="2" fillId="3" borderId="0" xfId="7" applyFont="1" applyFill="1"/>
    <xf numFmtId="0" fontId="16" fillId="3" borderId="0" xfId="6" applyFont="1" applyFill="1" applyAlignment="1"/>
    <xf numFmtId="0" fontId="0" fillId="3" borderId="0" xfId="0" applyFont="1" applyFill="1" applyAlignment="1">
      <alignment wrapText="1"/>
    </xf>
    <xf numFmtId="0" fontId="16" fillId="3" borderId="0" xfId="6" applyFont="1" applyFill="1" applyAlignment="1">
      <alignment horizontal="left"/>
    </xf>
    <xf numFmtId="0" fontId="0" fillId="3" borderId="0" xfId="0" applyFont="1" applyFill="1" applyAlignment="1">
      <alignment horizontal="left" wrapText="1"/>
    </xf>
    <xf numFmtId="0" fontId="20" fillId="5" borderId="0" xfId="9" applyFont="1" applyFill="1" applyAlignment="1">
      <alignment vertical="center" wrapText="1"/>
    </xf>
    <xf numFmtId="0" fontId="19" fillId="5" borderId="0" xfId="9" applyFont="1" applyFill="1" applyAlignment="1">
      <alignment horizontal="left" vertical="center" wrapText="1"/>
    </xf>
    <xf numFmtId="0" fontId="0" fillId="3" borderId="0" xfId="0" applyFill="1" applyBorder="1"/>
    <xf numFmtId="0" fontId="1" fillId="3" borderId="0" xfId="0" applyFont="1" applyFill="1" applyBorder="1" applyAlignment="1">
      <alignment horizontal="left"/>
    </xf>
    <xf numFmtId="3" fontId="5" fillId="3" borderId="0" xfId="0" applyNumberFormat="1" applyFont="1" applyFill="1" applyBorder="1" applyAlignment="1" applyProtection="1"/>
    <xf numFmtId="3" fontId="5" fillId="3" borderId="0" xfId="0" applyNumberFormat="1" applyFont="1" applyFill="1" applyBorder="1" applyAlignment="1" applyProtection="1">
      <alignment horizontal="right"/>
    </xf>
    <xf numFmtId="3" fontId="2" fillId="3" borderId="0" xfId="0" applyNumberFormat="1" applyFont="1" applyFill="1" applyBorder="1"/>
    <xf numFmtId="3" fontId="6" fillId="3" borderId="0" xfId="0" applyNumberFormat="1" applyFont="1" applyFill="1" applyBorder="1" applyAlignment="1" applyProtection="1">
      <alignment horizontal="right"/>
    </xf>
    <xf numFmtId="0" fontId="0" fillId="3" borderId="1" xfId="0" applyNumberFormat="1" applyFont="1" applyFill="1" applyBorder="1"/>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1" xfId="0" applyNumberFormat="1" applyFont="1" applyFill="1" applyBorder="1" applyAlignment="1">
      <alignment horizontal="right"/>
    </xf>
    <xf numFmtId="0" fontId="0" fillId="3" borderId="1" xfId="0" applyFill="1" applyBorder="1" applyAlignment="1">
      <alignment horizontal="left"/>
    </xf>
    <xf numFmtId="3" fontId="0" fillId="3" borderId="1" xfId="0" applyNumberFormat="1" applyFill="1" applyBorder="1"/>
    <xf numFmtId="3" fontId="2" fillId="3" borderId="1" xfId="0" applyNumberFormat="1" applyFont="1" applyFill="1" applyBorder="1"/>
    <xf numFmtId="0" fontId="16" fillId="3" borderId="0" xfId="6" applyFont="1" applyFill="1" applyAlignment="1">
      <alignment horizontal="left"/>
    </xf>
    <xf numFmtId="0" fontId="16" fillId="3" borderId="0" xfId="6" applyFont="1" applyFill="1" applyAlignment="1">
      <alignment horizontal="right"/>
    </xf>
    <xf numFmtId="0" fontId="0" fillId="3" borderId="0" xfId="0" applyFill="1" applyBorder="1" applyAlignment="1">
      <alignment horizontal="left"/>
    </xf>
    <xf numFmtId="3" fontId="0" fillId="3" borderId="0" xfId="0" applyNumberFormat="1" applyFill="1" applyBorder="1"/>
    <xf numFmtId="0" fontId="0" fillId="3" borderId="0" xfId="0" applyNumberFormat="1" applyFont="1" applyFill="1" applyBorder="1"/>
    <xf numFmtId="165" fontId="1" fillId="0" borderId="0" xfId="10" applyNumberFormat="1" applyFont="1"/>
    <xf numFmtId="165" fontId="1" fillId="0" borderId="0" xfId="10" applyNumberFormat="1" applyFont="1" applyAlignment="1">
      <alignment horizontal="right"/>
    </xf>
    <xf numFmtId="165" fontId="0" fillId="0" borderId="0" xfId="10" applyNumberFormat="1" applyFont="1"/>
    <xf numFmtId="3" fontId="10" fillId="3" borderId="0" xfId="0" applyNumberFormat="1" applyFont="1" applyFill="1"/>
    <xf numFmtId="0" fontId="0" fillId="3" borderId="1" xfId="0" applyFont="1" applyFill="1" applyBorder="1" applyAlignment="1">
      <alignment horizontal="left" vertical="center" wrapText="1"/>
    </xf>
    <xf numFmtId="0" fontId="0" fillId="3" borderId="1"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2" fillId="6" borderId="0" xfId="11" applyFont="1" applyFill="1" applyAlignment="1"/>
    <xf numFmtId="0" fontId="23" fillId="6" borderId="0" xfId="11" applyFont="1" applyFill="1" applyAlignment="1"/>
    <xf numFmtId="0" fontId="24" fillId="6" borderId="0" xfId="12" applyFont="1" applyFill="1" applyAlignment="1">
      <alignment vertical="center"/>
    </xf>
    <xf numFmtId="0" fontId="25" fillId="6" borderId="0" xfId="11" applyFont="1" applyFill="1" applyAlignment="1"/>
    <xf numFmtId="0" fontId="26" fillId="0" borderId="0" xfId="12" applyFont="1" applyFill="1" applyAlignment="1">
      <alignment vertical="center"/>
    </xf>
    <xf numFmtId="0" fontId="27" fillId="0" borderId="0" xfId="11" applyFont="1" applyFill="1" applyAlignment="1"/>
    <xf numFmtId="0" fontId="21" fillId="6" borderId="0" xfId="11" applyFont="1" applyFill="1" applyAlignment="1"/>
    <xf numFmtId="0" fontId="28" fillId="6" borderId="0" xfId="6" applyFont="1" applyFill="1" applyAlignment="1"/>
    <xf numFmtId="0" fontId="21" fillId="6" borderId="0" xfId="13" applyFont="1" applyFill="1" applyAlignment="1"/>
    <xf numFmtId="0" fontId="31" fillId="6" borderId="0" xfId="14" applyFont="1" applyFill="1" applyAlignment="1"/>
    <xf numFmtId="0" fontId="31" fillId="6" borderId="0" xfId="15" applyFont="1" applyFill="1" applyAlignment="1"/>
    <xf numFmtId="0" fontId="33" fillId="6" borderId="0" xfId="16" applyFont="1" applyFill="1" applyAlignment="1"/>
    <xf numFmtId="0" fontId="34" fillId="6" borderId="0" xfId="16" applyFont="1" applyFill="1" applyAlignment="1"/>
    <xf numFmtId="0" fontId="34" fillId="6" borderId="0" xfId="16" applyFont="1" applyFill="1" applyAlignment="1">
      <alignment horizontal="left"/>
    </xf>
    <xf numFmtId="0" fontId="33" fillId="6" borderId="0" xfId="12" applyFont="1" applyFill="1" applyAlignment="1"/>
    <xf numFmtId="0" fontId="34" fillId="6" borderId="0" xfId="12" applyFont="1" applyFill="1" applyAlignment="1"/>
    <xf numFmtId="0" fontId="34" fillId="6" borderId="0" xfId="12" applyFont="1" applyFill="1" applyAlignment="1">
      <alignment horizontal="left"/>
    </xf>
    <xf numFmtId="0" fontId="35" fillId="6" borderId="0" xfId="6" applyFont="1" applyFill="1" applyAlignment="1"/>
    <xf numFmtId="0" fontId="36" fillId="6" borderId="0" xfId="14" applyFont="1" applyFill="1" applyAlignment="1"/>
    <xf numFmtId="0" fontId="33" fillId="6" borderId="0" xfId="16" applyFont="1" applyFill="1" applyAlignment="1">
      <alignment wrapText="1"/>
    </xf>
    <xf numFmtId="0" fontId="33" fillId="6" borderId="0" xfId="16" applyFont="1" applyFill="1" applyAlignment="1">
      <alignment horizontal="left" wrapText="1"/>
    </xf>
    <xf numFmtId="0" fontId="8" fillId="6" borderId="0" xfId="17" applyFill="1"/>
    <xf numFmtId="0" fontId="35" fillId="6" borderId="0" xfId="6" applyFont="1" applyFill="1" applyAlignment="1">
      <alignment horizontal="left"/>
    </xf>
    <xf numFmtId="0" fontId="34" fillId="6" borderId="0" xfId="18" applyFont="1" applyFill="1" applyAlignment="1">
      <alignment horizontal="left" vertical="center" wrapText="1"/>
    </xf>
    <xf numFmtId="1" fontId="34" fillId="6" borderId="0" xfId="18" applyNumberFormat="1" applyFont="1" applyFill="1" applyAlignment="1">
      <alignment horizontal="left" vertical="center"/>
    </xf>
    <xf numFmtId="0" fontId="34" fillId="6" borderId="0" xfId="17" applyFont="1" applyFill="1"/>
    <xf numFmtId="0" fontId="37" fillId="6" borderId="0" xfId="17" applyFont="1" applyFill="1" applyAlignment="1">
      <alignment wrapText="1"/>
    </xf>
    <xf numFmtId="0" fontId="37" fillId="6" borderId="0" xfId="17" applyFont="1" applyFill="1" applyAlignment="1">
      <alignment horizontal="left"/>
    </xf>
    <xf numFmtId="0" fontId="37" fillId="6" borderId="0" xfId="17" applyFont="1" applyFill="1"/>
    <xf numFmtId="0" fontId="38" fillId="3" borderId="0" xfId="0" applyFont="1" applyFill="1"/>
    <xf numFmtId="0" fontId="18" fillId="4" borderId="0" xfId="8" applyFont="1" applyFill="1" applyAlignment="1">
      <alignment horizontal="left" vertical="center" wrapText="1"/>
    </xf>
    <xf numFmtId="0" fontId="19" fillId="5" borderId="0" xfId="9" applyFont="1" applyFill="1" applyAlignment="1">
      <alignment horizontal="left" vertical="center" wrapText="1"/>
    </xf>
    <xf numFmtId="0" fontId="15" fillId="3" borderId="0" xfId="0" applyFont="1" applyFill="1" applyAlignment="1">
      <alignment horizontal="left"/>
    </xf>
    <xf numFmtId="0" fontId="15" fillId="3" borderId="0" xfId="0" applyFont="1" applyFill="1" applyAlignment="1">
      <alignment horizontal="left" vertical="top" wrapText="1"/>
    </xf>
    <xf numFmtId="0" fontId="16" fillId="3" borderId="0" xfId="6" applyFont="1" applyFill="1" applyAlignment="1">
      <alignment horizontal="left" wrapText="1"/>
    </xf>
    <xf numFmtId="0" fontId="16" fillId="3" borderId="0" xfId="6" applyFont="1" applyFill="1" applyAlignment="1">
      <alignment horizontal="left"/>
    </xf>
    <xf numFmtId="0" fontId="9" fillId="4" borderId="0" xfId="0" applyFont="1" applyFill="1" applyAlignment="1">
      <alignment horizontal="left" vertical="center"/>
    </xf>
    <xf numFmtId="0" fontId="16" fillId="3" borderId="0" xfId="6" applyFont="1" applyFill="1" applyAlignment="1">
      <alignment horizontal="left" vertical="top" wrapText="1"/>
    </xf>
    <xf numFmtId="0" fontId="15" fillId="3" borderId="0" xfId="0" applyFont="1" applyFill="1" applyAlignment="1">
      <alignment horizontal="left" wrapText="1"/>
    </xf>
    <xf numFmtId="0" fontId="1" fillId="3" borderId="1" xfId="0" applyFont="1" applyFill="1" applyBorder="1" applyAlignment="1">
      <alignment horizontal="center"/>
    </xf>
    <xf numFmtId="0" fontId="2" fillId="2" borderId="0" xfId="0" applyFont="1" applyFill="1" applyBorder="1" applyAlignment="1">
      <alignment horizontal="center"/>
    </xf>
  </cellXfs>
  <cellStyles count="19">
    <cellStyle name="Comma" xfId="10" builtinId="3"/>
    <cellStyle name="Comma 2" xfId="1" xr:uid="{00000000-0005-0000-0000-000000000000}"/>
    <cellStyle name="Comma 3" xfId="2" xr:uid="{00000000-0005-0000-0000-000001000000}"/>
    <cellStyle name="Hyperlink" xfId="6" builtinId="8"/>
    <cellStyle name="Hyperlink 2 2" xfId="14" xr:uid="{34F25C61-5D35-40FD-990A-48D1E1ABD79D}"/>
    <cellStyle name="Hyperlink 6" xfId="15" xr:uid="{B5813C30-39BB-4ACA-85FE-9BF2E1C8F09B}"/>
    <cellStyle name="Normal" xfId="0" builtinId="0"/>
    <cellStyle name="Normal 2" xfId="3" xr:uid="{00000000-0005-0000-0000-000004000000}"/>
    <cellStyle name="Normal 2 2" xfId="9" xr:uid="{00000000-0005-0000-0000-000005000000}"/>
    <cellStyle name="Normal 2 2 2" xfId="12" xr:uid="{0294E4EA-F583-4DEF-B0E1-586590D01C1A}"/>
    <cellStyle name="Normal 2 3" xfId="16" xr:uid="{111B9EC6-1A39-406C-BFED-5A90A4208F31}"/>
    <cellStyle name="Normal 2 4" xfId="18" xr:uid="{651A1013-D758-40AE-A5B9-AFD7BE84D120}"/>
    <cellStyle name="Normal 4" xfId="4" xr:uid="{00000000-0005-0000-0000-000006000000}"/>
    <cellStyle name="Normal 5" xfId="8" xr:uid="{00000000-0005-0000-0000-000007000000}"/>
    <cellStyle name="Normal 5 2" xfId="17" xr:uid="{04A40339-56DD-4526-90FA-F7F26469C274}"/>
    <cellStyle name="Normal 6 2" xfId="11" xr:uid="{DBEDE2BC-C2FA-4E19-86C6-513A86EEA0B1}"/>
    <cellStyle name="Normal 7 2" xfId="13" xr:uid="{A91ECBA9-8E06-48D7-B32B-E322F86DC697}"/>
    <cellStyle name="Percent" xfId="7" builtinId="5"/>
    <cellStyle name="Percent 2" xfId="5"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72393</xdr:colOff>
      <xdr:row>0</xdr:row>
      <xdr:rowOff>64139</xdr:rowOff>
    </xdr:from>
    <xdr:ext cx="1638303" cy="771442"/>
    <xdr:pic>
      <xdr:nvPicPr>
        <xdr:cNvPr id="2" name="Picture 1">
          <a:extLst>
            <a:ext uri="{FF2B5EF4-FFF2-40B4-BE49-F238E27FC236}">
              <a16:creationId xmlns:a16="http://schemas.microsoft.com/office/drawing/2014/main" id="{8FBB493A-6760-4B22-A8C6-53984D89543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72393"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AB899C22-7820-421C-ACA1-CA962C2FB66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51530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13C8E175-C6B7-47C3-906F-F82CD6C8D7E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2187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4A8F58EA-E3B3-46F9-BCFA-4B794363D5E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76697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restatistic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firescotland.gov.uk/about-us/fire-and-rescue-statistics.aspx" TargetMode="External"/><Relationship Id="rId13" Type="http://schemas.openxmlformats.org/officeDocument/2006/relationships/hyperlink" Target="mailto:National.Statistics@firescotland.gov.uk" TargetMode="External"/><Relationship Id="rId3" Type="http://schemas.openxmlformats.org/officeDocument/2006/relationships/hyperlink" Target="mailto:SFRS.PerformanceDataServices1@firescotland.gov.uk" TargetMode="External"/><Relationship Id="rId7" Type="http://schemas.openxmlformats.org/officeDocument/2006/relationships/hyperlink" Target="https://www.gov.uk/government/collections/fire-statistics-monitor" TargetMode="External"/><Relationship Id="rId12" Type="http://schemas.openxmlformats.org/officeDocument/2006/relationships/hyperlink" Target="https://www.gov.uk/government/collections/fire-statistics-monitor" TargetMode="External"/><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mailto:firestatistics@homeoffice.gov.uk" TargetMode="External"/><Relationship Id="rId11"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statisticsauthority.gov.uk/code-of-practice/" TargetMode="External"/><Relationship Id="rId10" Type="http://schemas.openxmlformats.org/officeDocument/2006/relationships/hyperlink" Target="mailto:stats.inclusion@gov.wales"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https://gov.wales/fire-and-rescue-incident-statistics"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554F2-55BA-4624-B277-52CCFDBB852A}">
  <dimension ref="A1:K12"/>
  <sheetViews>
    <sheetView tabSelected="1" workbookViewId="0"/>
  </sheetViews>
  <sheetFormatPr defaultRowHeight="13.2" x14ac:dyDescent="0.25"/>
  <cols>
    <col min="1" max="1" width="74" style="72" bestFit="1" customWidth="1"/>
    <col min="2" max="255" width="9.44140625" style="72" customWidth="1"/>
    <col min="256" max="256" width="2.88671875" style="72" customWidth="1"/>
    <col min="257" max="257" width="74" style="72" bestFit="1" customWidth="1"/>
    <col min="258" max="511" width="9.44140625" style="72" customWidth="1"/>
    <col min="512" max="512" width="2.88671875" style="72" customWidth="1"/>
    <col min="513" max="513" width="74" style="72" bestFit="1" customWidth="1"/>
    <col min="514" max="767" width="9.44140625" style="72" customWidth="1"/>
    <col min="768" max="768" width="2.88671875" style="72" customWidth="1"/>
    <col min="769" max="769" width="74" style="72" bestFit="1" customWidth="1"/>
    <col min="770" max="1023" width="9.44140625" style="72" customWidth="1"/>
    <col min="1024" max="1024" width="2.88671875" style="72" customWidth="1"/>
    <col min="1025" max="1025" width="74" style="72" bestFit="1" customWidth="1"/>
    <col min="1026" max="1279" width="9.44140625" style="72" customWidth="1"/>
    <col min="1280" max="1280" width="2.88671875" style="72" customWidth="1"/>
    <col min="1281" max="1281" width="74" style="72" bestFit="1" customWidth="1"/>
    <col min="1282" max="1535" width="9.44140625" style="72" customWidth="1"/>
    <col min="1536" max="1536" width="2.88671875" style="72" customWidth="1"/>
    <col min="1537" max="1537" width="74" style="72" bestFit="1" customWidth="1"/>
    <col min="1538" max="1791" width="9.44140625" style="72" customWidth="1"/>
    <col min="1792" max="1792" width="2.88671875" style="72" customWidth="1"/>
    <col min="1793" max="1793" width="74" style="72" bestFit="1" customWidth="1"/>
    <col min="1794" max="2047" width="9.44140625" style="72" customWidth="1"/>
    <col min="2048" max="2048" width="2.88671875" style="72" customWidth="1"/>
    <col min="2049" max="2049" width="74" style="72" bestFit="1" customWidth="1"/>
    <col min="2050" max="2303" width="9.44140625" style="72" customWidth="1"/>
    <col min="2304" max="2304" width="2.88671875" style="72" customWidth="1"/>
    <col min="2305" max="2305" width="74" style="72" bestFit="1" customWidth="1"/>
    <col min="2306" max="2559" width="9.44140625" style="72" customWidth="1"/>
    <col min="2560" max="2560" width="2.88671875" style="72" customWidth="1"/>
    <col min="2561" max="2561" width="74" style="72" bestFit="1" customWidth="1"/>
    <col min="2562" max="2815" width="9.44140625" style="72" customWidth="1"/>
    <col min="2816" max="2816" width="2.88671875" style="72" customWidth="1"/>
    <col min="2817" max="2817" width="74" style="72" bestFit="1" customWidth="1"/>
    <col min="2818" max="3071" width="9.44140625" style="72" customWidth="1"/>
    <col min="3072" max="3072" width="2.88671875" style="72" customWidth="1"/>
    <col min="3073" max="3073" width="74" style="72" bestFit="1" customWidth="1"/>
    <col min="3074" max="3327" width="9.44140625" style="72" customWidth="1"/>
    <col min="3328" max="3328" width="2.88671875" style="72" customWidth="1"/>
    <col min="3329" max="3329" width="74" style="72" bestFit="1" customWidth="1"/>
    <col min="3330" max="3583" width="9.44140625" style="72" customWidth="1"/>
    <col min="3584" max="3584" width="2.88671875" style="72" customWidth="1"/>
    <col min="3585" max="3585" width="74" style="72" bestFit="1" customWidth="1"/>
    <col min="3586" max="3839" width="9.44140625" style="72" customWidth="1"/>
    <col min="3840" max="3840" width="2.88671875" style="72" customWidth="1"/>
    <col min="3841" max="3841" width="74" style="72" bestFit="1" customWidth="1"/>
    <col min="3842" max="4095" width="9.44140625" style="72" customWidth="1"/>
    <col min="4096" max="4096" width="2.88671875" style="72" customWidth="1"/>
    <col min="4097" max="4097" width="74" style="72" bestFit="1" customWidth="1"/>
    <col min="4098" max="4351" width="9.44140625" style="72" customWidth="1"/>
    <col min="4352" max="4352" width="2.88671875" style="72" customWidth="1"/>
    <col min="4353" max="4353" width="74" style="72" bestFit="1" customWidth="1"/>
    <col min="4354" max="4607" width="9.44140625" style="72" customWidth="1"/>
    <col min="4608" max="4608" width="2.88671875" style="72" customWidth="1"/>
    <col min="4609" max="4609" width="74" style="72" bestFit="1" customWidth="1"/>
    <col min="4610" max="4863" width="9.44140625" style="72" customWidth="1"/>
    <col min="4864" max="4864" width="2.88671875" style="72" customWidth="1"/>
    <col min="4865" max="4865" width="74" style="72" bestFit="1" customWidth="1"/>
    <col min="4866" max="5119" width="9.44140625" style="72" customWidth="1"/>
    <col min="5120" max="5120" width="2.88671875" style="72" customWidth="1"/>
    <col min="5121" max="5121" width="74" style="72" bestFit="1" customWidth="1"/>
    <col min="5122" max="5375" width="9.44140625" style="72" customWidth="1"/>
    <col min="5376" max="5376" width="2.88671875" style="72" customWidth="1"/>
    <col min="5377" max="5377" width="74" style="72" bestFit="1" customWidth="1"/>
    <col min="5378" max="5631" width="9.44140625" style="72" customWidth="1"/>
    <col min="5632" max="5632" width="2.88671875" style="72" customWidth="1"/>
    <col min="5633" max="5633" width="74" style="72" bestFit="1" customWidth="1"/>
    <col min="5634" max="5887" width="9.44140625" style="72" customWidth="1"/>
    <col min="5888" max="5888" width="2.88671875" style="72" customWidth="1"/>
    <col min="5889" max="5889" width="74" style="72" bestFit="1" customWidth="1"/>
    <col min="5890" max="6143" width="9.44140625" style="72" customWidth="1"/>
    <col min="6144" max="6144" width="2.88671875" style="72" customWidth="1"/>
    <col min="6145" max="6145" width="74" style="72" bestFit="1" customWidth="1"/>
    <col min="6146" max="6399" width="9.44140625" style="72" customWidth="1"/>
    <col min="6400" max="6400" width="2.88671875" style="72" customWidth="1"/>
    <col min="6401" max="6401" width="74" style="72" bestFit="1" customWidth="1"/>
    <col min="6402" max="6655" width="9.44140625" style="72" customWidth="1"/>
    <col min="6656" max="6656" width="2.88671875" style="72" customWidth="1"/>
    <col min="6657" max="6657" width="74" style="72" bestFit="1" customWidth="1"/>
    <col min="6658" max="6911" width="9.44140625" style="72" customWidth="1"/>
    <col min="6912" max="6912" width="2.88671875" style="72" customWidth="1"/>
    <col min="6913" max="6913" width="74" style="72" bestFit="1" customWidth="1"/>
    <col min="6914" max="7167" width="9.44140625" style="72" customWidth="1"/>
    <col min="7168" max="7168" width="2.88671875" style="72" customWidth="1"/>
    <col min="7169" max="7169" width="74" style="72" bestFit="1" customWidth="1"/>
    <col min="7170" max="7423" width="9.44140625" style="72" customWidth="1"/>
    <col min="7424" max="7424" width="2.88671875" style="72" customWidth="1"/>
    <col min="7425" max="7425" width="74" style="72" bestFit="1" customWidth="1"/>
    <col min="7426" max="7679" width="9.44140625" style="72" customWidth="1"/>
    <col min="7680" max="7680" width="2.88671875" style="72" customWidth="1"/>
    <col min="7681" max="7681" width="74" style="72" bestFit="1" customWidth="1"/>
    <col min="7682" max="7935" width="9.44140625" style="72" customWidth="1"/>
    <col min="7936" max="7936" width="2.88671875" style="72" customWidth="1"/>
    <col min="7937" max="7937" width="74" style="72" bestFit="1" customWidth="1"/>
    <col min="7938" max="8191" width="9.44140625" style="72" customWidth="1"/>
    <col min="8192" max="8192" width="2.88671875" style="72" customWidth="1"/>
    <col min="8193" max="8193" width="74" style="72" bestFit="1" customWidth="1"/>
    <col min="8194" max="8447" width="9.44140625" style="72" customWidth="1"/>
    <col min="8448" max="8448" width="2.88671875" style="72" customWidth="1"/>
    <col min="8449" max="8449" width="74" style="72" bestFit="1" customWidth="1"/>
    <col min="8450" max="8703" width="9.44140625" style="72" customWidth="1"/>
    <col min="8704" max="8704" width="2.88671875" style="72" customWidth="1"/>
    <col min="8705" max="8705" width="74" style="72" bestFit="1" customWidth="1"/>
    <col min="8706" max="8959" width="9.44140625" style="72" customWidth="1"/>
    <col min="8960" max="8960" width="2.88671875" style="72" customWidth="1"/>
    <col min="8961" max="8961" width="74" style="72" bestFit="1" customWidth="1"/>
    <col min="8962" max="9215" width="9.44140625" style="72" customWidth="1"/>
    <col min="9216" max="9216" width="2.88671875" style="72" customWidth="1"/>
    <col min="9217" max="9217" width="74" style="72" bestFit="1" customWidth="1"/>
    <col min="9218" max="9471" width="9.44140625" style="72" customWidth="1"/>
    <col min="9472" max="9472" width="2.88671875" style="72" customWidth="1"/>
    <col min="9473" max="9473" width="74" style="72" bestFit="1" customWidth="1"/>
    <col min="9474" max="9727" width="9.44140625" style="72" customWidth="1"/>
    <col min="9728" max="9728" width="2.88671875" style="72" customWidth="1"/>
    <col min="9729" max="9729" width="74" style="72" bestFit="1" customWidth="1"/>
    <col min="9730" max="9983" width="9.44140625" style="72" customWidth="1"/>
    <col min="9984" max="9984" width="2.88671875" style="72" customWidth="1"/>
    <col min="9985" max="9985" width="74" style="72" bestFit="1" customWidth="1"/>
    <col min="9986" max="10239" width="9.44140625" style="72" customWidth="1"/>
    <col min="10240" max="10240" width="2.88671875" style="72" customWidth="1"/>
    <col min="10241" max="10241" width="74" style="72" bestFit="1" customWidth="1"/>
    <col min="10242" max="10495" width="9.44140625" style="72" customWidth="1"/>
    <col min="10496" max="10496" width="2.88671875" style="72" customWidth="1"/>
    <col min="10497" max="10497" width="74" style="72" bestFit="1" customWidth="1"/>
    <col min="10498" max="10751" width="9.44140625" style="72" customWidth="1"/>
    <col min="10752" max="10752" width="2.88671875" style="72" customWidth="1"/>
    <col min="10753" max="10753" width="74" style="72" bestFit="1" customWidth="1"/>
    <col min="10754" max="11007" width="9.44140625" style="72" customWidth="1"/>
    <col min="11008" max="11008" width="2.88671875" style="72" customWidth="1"/>
    <col min="11009" max="11009" width="74" style="72" bestFit="1" customWidth="1"/>
    <col min="11010" max="11263" width="9.44140625" style="72" customWidth="1"/>
    <col min="11264" max="11264" width="2.88671875" style="72" customWidth="1"/>
    <col min="11265" max="11265" width="74" style="72" bestFit="1" customWidth="1"/>
    <col min="11266" max="11519" width="9.44140625" style="72" customWidth="1"/>
    <col min="11520" max="11520" width="2.88671875" style="72" customWidth="1"/>
    <col min="11521" max="11521" width="74" style="72" bestFit="1" customWidth="1"/>
    <col min="11522" max="11775" width="9.44140625" style="72" customWidth="1"/>
    <col min="11776" max="11776" width="2.88671875" style="72" customWidth="1"/>
    <col min="11777" max="11777" width="74" style="72" bestFit="1" customWidth="1"/>
    <col min="11778" max="12031" width="9.44140625" style="72" customWidth="1"/>
    <col min="12032" max="12032" width="2.88671875" style="72" customWidth="1"/>
    <col min="12033" max="12033" width="74" style="72" bestFit="1" customWidth="1"/>
    <col min="12034" max="12287" width="9.44140625" style="72" customWidth="1"/>
    <col min="12288" max="12288" width="2.88671875" style="72" customWidth="1"/>
    <col min="12289" max="12289" width="74" style="72" bestFit="1" customWidth="1"/>
    <col min="12290" max="12543" width="9.44140625" style="72" customWidth="1"/>
    <col min="12544" max="12544" width="2.88671875" style="72" customWidth="1"/>
    <col min="12545" max="12545" width="74" style="72" bestFit="1" customWidth="1"/>
    <col min="12546" max="12799" width="9.44140625" style="72" customWidth="1"/>
    <col min="12800" max="12800" width="2.88671875" style="72" customWidth="1"/>
    <col min="12801" max="12801" width="74" style="72" bestFit="1" customWidth="1"/>
    <col min="12802" max="13055" width="9.44140625" style="72" customWidth="1"/>
    <col min="13056" max="13056" width="2.88671875" style="72" customWidth="1"/>
    <col min="13057" max="13057" width="74" style="72" bestFit="1" customWidth="1"/>
    <col min="13058" max="13311" width="9.44140625" style="72" customWidth="1"/>
    <col min="13312" max="13312" width="2.88671875" style="72" customWidth="1"/>
    <col min="13313" max="13313" width="74" style="72" bestFit="1" customWidth="1"/>
    <col min="13314" max="13567" width="9.44140625" style="72" customWidth="1"/>
    <col min="13568" max="13568" width="2.88671875" style="72" customWidth="1"/>
    <col min="13569" max="13569" width="74" style="72" bestFit="1" customWidth="1"/>
    <col min="13570" max="13823" width="9.44140625" style="72" customWidth="1"/>
    <col min="13824" max="13824" width="2.88671875" style="72" customWidth="1"/>
    <col min="13825" max="13825" width="74" style="72" bestFit="1" customWidth="1"/>
    <col min="13826" max="14079" width="9.44140625" style="72" customWidth="1"/>
    <col min="14080" max="14080" width="2.88671875" style="72" customWidth="1"/>
    <col min="14081" max="14081" width="74" style="72" bestFit="1" customWidth="1"/>
    <col min="14082" max="14335" width="9.44140625" style="72" customWidth="1"/>
    <col min="14336" max="14336" width="2.88671875" style="72" customWidth="1"/>
    <col min="14337" max="14337" width="74" style="72" bestFit="1" customWidth="1"/>
    <col min="14338" max="14591" width="9.44140625" style="72" customWidth="1"/>
    <col min="14592" max="14592" width="2.88671875" style="72" customWidth="1"/>
    <col min="14593" max="14593" width="74" style="72" bestFit="1" customWidth="1"/>
    <col min="14594" max="14847" width="9.44140625" style="72" customWidth="1"/>
    <col min="14848" max="14848" width="2.88671875" style="72" customWidth="1"/>
    <col min="14849" max="14849" width="74" style="72" bestFit="1" customWidth="1"/>
    <col min="14850" max="15103" width="9.44140625" style="72" customWidth="1"/>
    <col min="15104" max="15104" width="2.88671875" style="72" customWidth="1"/>
    <col min="15105" max="15105" width="74" style="72" bestFit="1" customWidth="1"/>
    <col min="15106" max="15359" width="9.44140625" style="72" customWidth="1"/>
    <col min="15360" max="15360" width="2.88671875" style="72" customWidth="1"/>
    <col min="15361" max="15361" width="74" style="72" bestFit="1" customWidth="1"/>
    <col min="15362" max="15615" width="9.44140625" style="72" customWidth="1"/>
    <col min="15616" max="15616" width="2.88671875" style="72" customWidth="1"/>
    <col min="15617" max="15617" width="74" style="72" bestFit="1" customWidth="1"/>
    <col min="15618" max="15871" width="9.44140625" style="72" customWidth="1"/>
    <col min="15872" max="15872" width="2.88671875" style="72" customWidth="1"/>
    <col min="15873" max="15873" width="74" style="72" bestFit="1" customWidth="1"/>
    <col min="15874" max="16127" width="9.44140625" style="72" customWidth="1"/>
    <col min="16128" max="16128" width="2.88671875" style="72" customWidth="1"/>
    <col min="16129" max="16129" width="74" style="72" bestFit="1" customWidth="1"/>
    <col min="16130" max="16384" width="9.44140625" style="72" customWidth="1"/>
  </cols>
  <sheetData>
    <row r="1" spans="1:11" ht="84" customHeight="1" x14ac:dyDescent="0.25"/>
    <row r="2" spans="1:11" ht="27.6" x14ac:dyDescent="0.45">
      <c r="A2" s="73" t="s">
        <v>88</v>
      </c>
    </row>
    <row r="3" spans="1:11" ht="22.8" x14ac:dyDescent="0.25">
      <c r="A3" s="74" t="s">
        <v>89</v>
      </c>
    </row>
    <row r="4" spans="1:11" ht="45" customHeight="1" x14ac:dyDescent="0.3">
      <c r="A4" s="75" t="s">
        <v>98</v>
      </c>
      <c r="C4" s="76"/>
      <c r="K4" s="77"/>
    </row>
    <row r="5" spans="1:11" ht="32.25" customHeight="1" x14ac:dyDescent="0.25">
      <c r="A5" s="78" t="s">
        <v>90</v>
      </c>
      <c r="B5" s="78"/>
    </row>
    <row r="6" spans="1:11" ht="15" x14ac:dyDescent="0.25">
      <c r="A6" s="79" t="s">
        <v>91</v>
      </c>
      <c r="B6" s="78"/>
    </row>
    <row r="7" spans="1:11" ht="15.6" x14ac:dyDescent="0.3">
      <c r="A7" s="80" t="s">
        <v>92</v>
      </c>
      <c r="B7" s="81"/>
    </row>
    <row r="8" spans="1:11" ht="28.5" customHeight="1" x14ac:dyDescent="0.25">
      <c r="A8" s="78" t="s">
        <v>93</v>
      </c>
      <c r="B8" s="80"/>
    </row>
    <row r="9" spans="1:11" ht="15" x14ac:dyDescent="0.25">
      <c r="A9" s="78" t="s">
        <v>94</v>
      </c>
      <c r="B9" s="80"/>
    </row>
    <row r="10" spans="1:11" ht="30" customHeight="1" x14ac:dyDescent="0.25">
      <c r="A10" s="78" t="s">
        <v>95</v>
      </c>
    </row>
    <row r="11" spans="1:11" ht="15" x14ac:dyDescent="0.25">
      <c r="A11" s="82" t="s">
        <v>96</v>
      </c>
    </row>
    <row r="12" spans="1:11" ht="15" x14ac:dyDescent="0.25">
      <c r="A12" s="82" t="s">
        <v>97</v>
      </c>
    </row>
  </sheetData>
  <hyperlinks>
    <hyperlink ref="A6" r:id="rId1" xr:uid="{F1CA6D20-9B27-4779-99CE-BEE6BE604CA9}"/>
    <hyperlink ref="A11" location="Contents!A1" display="Contents" xr:uid="{CCD46FEB-7338-4876-BA60-C09A2760E81A}"/>
    <hyperlink ref="A12" location="Notes!A1" display="Notes" xr:uid="{938E0F34-58D6-4DC8-8481-921F5D30CD74}"/>
  </hyperlinks>
  <pageMargins left="0.70000000000000007" right="0.70000000000000007" top="0.75" bottom="0.75" header="0.30000000000000004" footer="0.30000000000000004"/>
  <pageSetup paperSize="9" fitToWidth="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C6E04-C6E5-48AC-828E-617D4B55CF0D}">
  <dimension ref="A1:D26"/>
  <sheetViews>
    <sheetView workbookViewId="0"/>
  </sheetViews>
  <sheetFormatPr defaultColWidth="9.44140625" defaultRowHeight="13.8" x14ac:dyDescent="0.25"/>
  <cols>
    <col min="1" max="1" width="17.5546875" style="100" customWidth="1"/>
    <col min="2" max="2" width="68" style="98" customWidth="1"/>
    <col min="3" max="3" width="19.33203125" style="100" customWidth="1"/>
    <col min="4" max="4" width="16.33203125" style="100" customWidth="1"/>
    <col min="5" max="5" width="9.44140625" style="100" customWidth="1"/>
    <col min="6" max="16384" width="9.44140625" style="100"/>
  </cols>
  <sheetData>
    <row r="1" spans="1:4" s="84" customFormat="1" ht="15.6" customHeight="1" x14ac:dyDescent="0.25">
      <c r="A1" s="83" t="s">
        <v>88</v>
      </c>
      <c r="C1" s="85"/>
      <c r="D1" s="85"/>
    </row>
    <row r="2" spans="1:4" s="84" customFormat="1" ht="21.6" customHeight="1" x14ac:dyDescent="0.25">
      <c r="A2" s="86" t="s">
        <v>99</v>
      </c>
      <c r="C2" s="85"/>
      <c r="D2" s="85"/>
    </row>
    <row r="3" spans="1:4" s="87" customFormat="1" ht="18" customHeight="1" x14ac:dyDescent="0.2">
      <c r="A3" s="87" t="s">
        <v>100</v>
      </c>
      <c r="C3" s="88"/>
      <c r="D3" s="88"/>
    </row>
    <row r="4" spans="1:4" s="87" customFormat="1" ht="15.75" customHeight="1" x14ac:dyDescent="0.2">
      <c r="A4" s="89" t="s">
        <v>101</v>
      </c>
      <c r="C4" s="88"/>
      <c r="D4" s="88"/>
    </row>
    <row r="5" spans="1:4" s="87" customFormat="1" ht="15.75" customHeight="1" x14ac:dyDescent="0.2">
      <c r="A5" s="90" t="s">
        <v>97</v>
      </c>
      <c r="C5" s="88"/>
      <c r="D5" s="88"/>
    </row>
    <row r="6" spans="1:4" s="93" customFormat="1" ht="24" customHeight="1" x14ac:dyDescent="0.3">
      <c r="A6" s="91" t="s">
        <v>102</v>
      </c>
      <c r="B6" s="91" t="s">
        <v>103</v>
      </c>
      <c r="C6" s="91" t="s">
        <v>104</v>
      </c>
      <c r="D6" s="92" t="s">
        <v>105</v>
      </c>
    </row>
    <row r="7" spans="1:4" s="97" customFormat="1" ht="12.75" customHeight="1" x14ac:dyDescent="0.2">
      <c r="A7" s="94" t="s">
        <v>110</v>
      </c>
      <c r="B7" s="95" t="s">
        <v>113</v>
      </c>
      <c r="C7" s="96" t="s">
        <v>114</v>
      </c>
      <c r="D7" s="96" t="s">
        <v>107</v>
      </c>
    </row>
    <row r="8" spans="1:4" s="97" customFormat="1" ht="13.95" customHeight="1" x14ac:dyDescent="0.2">
      <c r="A8" s="94" t="s">
        <v>111</v>
      </c>
      <c r="B8" s="97" t="s">
        <v>116</v>
      </c>
      <c r="C8" s="96" t="s">
        <v>106</v>
      </c>
      <c r="D8" s="96" t="s">
        <v>107</v>
      </c>
    </row>
    <row r="9" spans="1:4" s="97" customFormat="1" ht="12" customHeight="1" x14ac:dyDescent="0.2">
      <c r="A9" s="94" t="s">
        <v>112</v>
      </c>
      <c r="B9" s="97" t="s">
        <v>115</v>
      </c>
      <c r="C9" s="96" t="s">
        <v>117</v>
      </c>
      <c r="D9" s="96" t="s">
        <v>107</v>
      </c>
    </row>
    <row r="10" spans="1:4" s="93" customFormat="1" ht="14.4" x14ac:dyDescent="0.3">
      <c r="A10" s="94" t="s">
        <v>108</v>
      </c>
      <c r="B10" s="95" t="s">
        <v>109</v>
      </c>
      <c r="C10" s="96" t="s">
        <v>118</v>
      </c>
      <c r="D10" s="100"/>
    </row>
    <row r="11" spans="1:4" s="93" customFormat="1" ht="14.4" x14ac:dyDescent="0.3">
      <c r="A11" s="100"/>
      <c r="B11" s="98"/>
      <c r="C11" s="99"/>
      <c r="D11" s="100"/>
    </row>
    <row r="12" spans="1:4" s="93" customFormat="1" ht="14.4" x14ac:dyDescent="0.3">
      <c r="A12" s="100"/>
      <c r="B12" s="98"/>
      <c r="C12" s="99"/>
      <c r="D12" s="100"/>
    </row>
    <row r="13" spans="1:4" s="93" customFormat="1" ht="14.4" x14ac:dyDescent="0.3">
      <c r="A13" s="100"/>
      <c r="B13" s="98"/>
      <c r="C13" s="99"/>
      <c r="D13" s="100"/>
    </row>
    <row r="14" spans="1:4" s="93" customFormat="1" ht="14.4" x14ac:dyDescent="0.3">
      <c r="A14" s="100"/>
      <c r="B14" s="98"/>
      <c r="C14" s="99"/>
      <c r="D14" s="100"/>
    </row>
    <row r="15" spans="1:4" s="93" customFormat="1" ht="14.4" x14ac:dyDescent="0.3">
      <c r="A15" s="100"/>
      <c r="B15" s="98"/>
      <c r="C15" s="99"/>
      <c r="D15" s="100"/>
    </row>
    <row r="16" spans="1:4" s="93" customFormat="1" ht="14.4" x14ac:dyDescent="0.3">
      <c r="A16" s="100"/>
      <c r="B16" s="98"/>
      <c r="C16" s="99"/>
      <c r="D16" s="100"/>
    </row>
    <row r="17" spans="1:4" s="93" customFormat="1" ht="14.4" x14ac:dyDescent="0.3">
      <c r="A17" s="100"/>
      <c r="B17" s="98"/>
      <c r="C17" s="99"/>
      <c r="D17" s="100"/>
    </row>
    <row r="18" spans="1:4" s="93" customFormat="1" ht="14.4" x14ac:dyDescent="0.3">
      <c r="A18" s="100"/>
      <c r="B18" s="98"/>
      <c r="C18" s="99"/>
      <c r="D18" s="100"/>
    </row>
    <row r="19" spans="1:4" s="93" customFormat="1" ht="14.4" x14ac:dyDescent="0.3">
      <c r="A19" s="100"/>
      <c r="B19" s="98"/>
      <c r="C19" s="99"/>
      <c r="D19" s="100"/>
    </row>
    <row r="20" spans="1:4" s="93" customFormat="1" ht="14.4" x14ac:dyDescent="0.3">
      <c r="A20" s="100"/>
      <c r="B20" s="98"/>
      <c r="C20" s="99"/>
      <c r="D20" s="100"/>
    </row>
    <row r="21" spans="1:4" s="93" customFormat="1" ht="14.4" x14ac:dyDescent="0.3">
      <c r="A21" s="100"/>
      <c r="B21" s="98"/>
      <c r="C21" s="99"/>
      <c r="D21" s="100"/>
    </row>
    <row r="22" spans="1:4" s="93" customFormat="1" ht="14.4" x14ac:dyDescent="0.3">
      <c r="A22" s="100"/>
      <c r="B22" s="98"/>
      <c r="C22" s="99"/>
      <c r="D22" s="100"/>
    </row>
    <row r="23" spans="1:4" s="93" customFormat="1" ht="14.4" x14ac:dyDescent="0.3">
      <c r="B23" s="98"/>
      <c r="C23" s="99"/>
      <c r="D23" s="100"/>
    </row>
    <row r="24" spans="1:4" s="93" customFormat="1" ht="14.4" x14ac:dyDescent="0.3">
      <c r="B24" s="98"/>
      <c r="C24" s="99"/>
      <c r="D24" s="100"/>
    </row>
    <row r="25" spans="1:4" s="93" customFormat="1" ht="14.4" x14ac:dyDescent="0.3">
      <c r="B25" s="98"/>
      <c r="C25" s="99"/>
      <c r="D25" s="100"/>
    </row>
    <row r="26" spans="1:4" s="93" customFormat="1" ht="14.4" x14ac:dyDescent="0.3">
      <c r="B26" s="98"/>
      <c r="C26" s="99"/>
      <c r="D26" s="100"/>
    </row>
  </sheetData>
  <hyperlinks>
    <hyperlink ref="A4" location="Cover_sheet!A1" display="Cover sheet" xr:uid="{DF91628B-B802-4F57-BAAC-9E90CA4493E0}"/>
    <hyperlink ref="A5" location="Notes!A1" display="Notes" xr:uid="{9AD8FD74-5F42-4CD2-8011-50A26BC9F90E}"/>
    <hyperlink ref="A7" location="FIRE0103!A1" display="Fire0103" xr:uid="{186A3AC0-0AC9-40E7-9B80-FC5BDF90BEDD}"/>
    <hyperlink ref="A10" location="'Data - population'!A1" display="Data - population" xr:uid="{0C9A0606-0EBD-44E9-AEDA-5E5DE0D16CFE}"/>
    <hyperlink ref="A9" location="'Data primary fires'!A1" display="Data primary fires" xr:uid="{1F258AF7-2325-4BCA-BA46-653F0786C7FC}"/>
    <hyperlink ref="A8" location="'Data fires'!A1" display="Data fires" xr:uid="{C726CE73-6C4E-4B84-85A9-A8BE41788E08}"/>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
  <sheetViews>
    <sheetView workbookViewId="0">
      <selection sqref="A1:I1"/>
    </sheetView>
  </sheetViews>
  <sheetFormatPr defaultColWidth="9.44140625" defaultRowHeight="14.4" x14ac:dyDescent="0.3"/>
  <cols>
    <col min="1" max="16384" width="9.44140625" style="32"/>
  </cols>
  <sheetData>
    <row r="1" spans="1:11" ht="30" customHeight="1" x14ac:dyDescent="0.3">
      <c r="A1" s="102" t="s">
        <v>73</v>
      </c>
      <c r="B1" s="102"/>
      <c r="C1" s="102"/>
      <c r="D1" s="102"/>
      <c r="E1" s="102"/>
      <c r="F1" s="102"/>
      <c r="G1" s="102"/>
      <c r="H1" s="102"/>
      <c r="I1" s="102"/>
    </row>
    <row r="2" spans="1:11" ht="146.1" customHeight="1" x14ac:dyDescent="0.3">
      <c r="A2" s="103" t="s">
        <v>82</v>
      </c>
      <c r="B2" s="103"/>
      <c r="C2" s="103"/>
      <c r="D2" s="103"/>
      <c r="E2" s="103"/>
      <c r="F2" s="103"/>
      <c r="G2" s="103"/>
      <c r="H2" s="103"/>
      <c r="I2" s="103"/>
      <c r="J2" s="45"/>
      <c r="K2" s="45"/>
    </row>
    <row r="3" spans="1:11" x14ac:dyDescent="0.3">
      <c r="A3" s="46"/>
      <c r="B3" s="46"/>
      <c r="C3" s="46"/>
      <c r="D3" s="46"/>
      <c r="E3" s="46"/>
      <c r="F3" s="46"/>
      <c r="G3" s="46"/>
      <c r="H3" s="46"/>
      <c r="I3" s="46"/>
      <c r="J3" s="45"/>
      <c r="K3" s="45"/>
    </row>
    <row r="4" spans="1:11" x14ac:dyDescent="0.3">
      <c r="A4" s="104" t="s">
        <v>72</v>
      </c>
      <c r="B4" s="104"/>
      <c r="C4" s="104"/>
      <c r="D4" s="104"/>
      <c r="E4" s="104"/>
      <c r="F4" s="104"/>
      <c r="G4" s="104"/>
      <c r="H4" s="104"/>
      <c r="I4" s="104"/>
    </row>
  </sheetData>
  <mergeCells count="3">
    <mergeCell ref="A1:I1"/>
    <mergeCell ref="A2:I2"/>
    <mergeCell ref="A4:I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8"/>
  <sheetViews>
    <sheetView zoomScaleNormal="100" workbookViewId="0">
      <pane ySplit="5" topLeftCell="A6" activePane="bottomLeft" state="frozen"/>
      <selection activeCell="A34" sqref="A34"/>
      <selection pane="bottomLeft" sqref="A1:J1"/>
    </sheetView>
  </sheetViews>
  <sheetFormatPr defaultColWidth="11.44140625" defaultRowHeight="15.6" x14ac:dyDescent="0.3"/>
  <cols>
    <col min="1" max="1" width="20.5546875" style="14" customWidth="1"/>
    <col min="2" max="5" width="13.5546875" style="14" customWidth="1"/>
    <col min="6" max="6" width="5.5546875" style="14" customWidth="1"/>
    <col min="7" max="10" width="13.5546875" style="14" customWidth="1"/>
    <col min="11" max="11" width="11.44140625" style="14"/>
    <col min="12" max="12" width="12.44140625" style="14" hidden="1" customWidth="1"/>
    <col min="13" max="16384" width="11.44140625" style="14"/>
  </cols>
  <sheetData>
    <row r="1" spans="1:14" ht="18.75" customHeight="1" x14ac:dyDescent="0.3">
      <c r="A1" s="108" t="s">
        <v>87</v>
      </c>
      <c r="B1" s="108"/>
      <c r="C1" s="108"/>
      <c r="D1" s="108"/>
      <c r="E1" s="108"/>
      <c r="F1" s="108"/>
      <c r="G1" s="108"/>
      <c r="H1" s="108"/>
      <c r="I1" s="108"/>
      <c r="J1" s="108"/>
      <c r="K1" s="13"/>
      <c r="L1" s="13"/>
    </row>
    <row r="2" spans="1:14" ht="15" customHeight="1" x14ac:dyDescent="0.3">
      <c r="A2" s="15"/>
      <c r="B2" s="15"/>
      <c r="C2" s="15"/>
      <c r="D2" s="15"/>
      <c r="E2" s="15"/>
      <c r="F2" s="15"/>
      <c r="G2" s="15"/>
      <c r="H2" s="15"/>
      <c r="I2" s="15"/>
      <c r="J2" s="15"/>
      <c r="K2" s="15"/>
      <c r="L2" s="15"/>
    </row>
    <row r="3" spans="1:14" ht="16.2" x14ac:dyDescent="0.3">
      <c r="A3" s="16"/>
      <c r="B3" s="17" t="s">
        <v>74</v>
      </c>
      <c r="C3" s="16"/>
      <c r="D3" s="16"/>
      <c r="E3" s="16"/>
      <c r="F3" s="16"/>
      <c r="G3" s="16"/>
      <c r="H3" s="16"/>
      <c r="I3" s="16"/>
      <c r="J3" s="16"/>
      <c r="K3" s="16"/>
      <c r="L3" s="16"/>
    </row>
    <row r="4" spans="1:14" ht="16.2" thickBot="1" x14ac:dyDescent="0.35">
      <c r="A4" s="18"/>
      <c r="B4" s="112" t="s">
        <v>3</v>
      </c>
      <c r="C4" s="112"/>
      <c r="D4" s="112"/>
      <c r="E4" s="112"/>
      <c r="F4" s="18"/>
      <c r="G4" s="111" t="str">
        <f>CONCATENATE(B4," per 1 million people")</f>
        <v>Total fires per 1 million people</v>
      </c>
      <c r="H4" s="111"/>
      <c r="I4" s="111"/>
      <c r="J4" s="111"/>
      <c r="K4" s="16"/>
      <c r="L4" s="16"/>
    </row>
    <row r="5" spans="1:14" ht="20.100000000000001" customHeight="1" thickBot="1" x14ac:dyDescent="0.35">
      <c r="A5" s="10" t="s">
        <v>33</v>
      </c>
      <c r="B5" s="33" t="s">
        <v>59</v>
      </c>
      <c r="C5" s="33" t="s">
        <v>60</v>
      </c>
      <c r="D5" s="33" t="s">
        <v>61</v>
      </c>
      <c r="E5" s="34" t="s">
        <v>34</v>
      </c>
      <c r="F5" s="20"/>
      <c r="G5" s="33" t="s">
        <v>59</v>
      </c>
      <c r="H5" s="33" t="s">
        <v>60</v>
      </c>
      <c r="I5" s="33" t="s">
        <v>61</v>
      </c>
      <c r="J5" s="34" t="s">
        <v>34</v>
      </c>
      <c r="K5" s="16"/>
      <c r="L5" s="16"/>
    </row>
    <row r="6" spans="1:14" x14ac:dyDescent="0.3">
      <c r="A6" s="35" t="s">
        <v>35</v>
      </c>
      <c r="B6" s="36" t="str">
        <f>IF(FIRE0103_working!B6="..","..",ROUND(FIRE0103_working!B6,0))</f>
        <v>..</v>
      </c>
      <c r="C6" s="36" t="str">
        <f>IF(FIRE0103_working!C6="..","..",ROUND(FIRE0103_working!C6,0))</f>
        <v>..</v>
      </c>
      <c r="D6" s="36" t="str">
        <f>IF(FIRE0103_working!D6="..","..",ROUND(FIRE0103_working!D6,0))</f>
        <v>..</v>
      </c>
      <c r="E6" s="54" t="str">
        <f>IF(FIRE0103_working!E6="..","..",ROUND(FIRE0103_working!E6,0))</f>
        <v>..</v>
      </c>
      <c r="F6" s="37"/>
      <c r="G6" s="36" t="str">
        <f>IF(FIRE0103_working!G6="..","..",ROUND(FIRE0103_working!G6,0))</f>
        <v>..</v>
      </c>
      <c r="H6" s="36" t="str">
        <f>IF(FIRE0103_working!H6="..","..",ROUND(FIRE0103_working!H6,0))</f>
        <v>..</v>
      </c>
      <c r="I6" s="36" t="str">
        <f>IF(FIRE0103_working!I6="..","..",ROUND(FIRE0103_working!I6,0))</f>
        <v>..</v>
      </c>
      <c r="J6" s="54" t="str">
        <f>IF(FIRE0103_working!J6="..","..",ROUND(FIRE0103_working!J6,0))</f>
        <v>..</v>
      </c>
      <c r="K6" s="16"/>
      <c r="L6" s="16"/>
      <c r="M6" s="68"/>
    </row>
    <row r="7" spans="1:14" x14ac:dyDescent="0.3">
      <c r="A7" s="10" t="s">
        <v>36</v>
      </c>
      <c r="B7" s="21" t="str">
        <f>IF(FIRE0103_working!B7="..","..",ROUND(FIRE0103_working!B7,0))</f>
        <v>..</v>
      </c>
      <c r="C7" s="21" t="str">
        <f>IF(FIRE0103_working!C7="..","..",ROUND(FIRE0103_working!C7,0))</f>
        <v>..</v>
      </c>
      <c r="D7" s="21" t="str">
        <f>IF(FIRE0103_working!D7="..","..",ROUND(FIRE0103_working!D7,0))</f>
        <v>..</v>
      </c>
      <c r="E7" s="55" t="str">
        <f>IF(FIRE0103_working!E7="..","..",ROUND(FIRE0103_working!E7,0))</f>
        <v>..</v>
      </c>
      <c r="F7" s="18"/>
      <c r="G7" s="21" t="str">
        <f>IF(FIRE0103_working!G7="..","..",ROUND(FIRE0103_working!G7,0))</f>
        <v>..</v>
      </c>
      <c r="H7" s="21" t="str">
        <f>IF(FIRE0103_working!H7="..","..",ROUND(FIRE0103_working!H7,0))</f>
        <v>..</v>
      </c>
      <c r="I7" s="21" t="str">
        <f>IF(FIRE0103_working!I7="..","..",ROUND(FIRE0103_working!I7,0))</f>
        <v>..</v>
      </c>
      <c r="J7" s="55" t="str">
        <f>IF(FIRE0103_working!J7="..","..",ROUND(FIRE0103_working!J7,0))</f>
        <v>..</v>
      </c>
      <c r="K7" s="16"/>
      <c r="L7" s="16"/>
      <c r="M7" s="68"/>
    </row>
    <row r="8" spans="1:14" x14ac:dyDescent="0.3">
      <c r="A8" s="10" t="s">
        <v>37</v>
      </c>
      <c r="B8" s="21" t="str">
        <f>IF(FIRE0103_working!B8="..","..",ROUND(FIRE0103_working!B8,0))</f>
        <v>..</v>
      </c>
      <c r="C8" s="21" t="str">
        <f>IF(FIRE0103_working!C8="..","..",ROUND(FIRE0103_working!C8,0))</f>
        <v>..</v>
      </c>
      <c r="D8" s="21" t="str">
        <f>IF(FIRE0103_working!D8="..","..",ROUND(FIRE0103_working!D8,0))</f>
        <v>..</v>
      </c>
      <c r="E8" s="55" t="str">
        <f>IF(FIRE0103_working!E8="..","..",ROUND(FIRE0103_working!E8,0))</f>
        <v>..</v>
      </c>
      <c r="F8" s="18"/>
      <c r="G8" s="21" t="str">
        <f>IF(FIRE0103_working!G8="..","..",ROUND(FIRE0103_working!G8,0))</f>
        <v>..</v>
      </c>
      <c r="H8" s="21" t="str">
        <f>IF(FIRE0103_working!H8="..","..",ROUND(FIRE0103_working!H8,0))</f>
        <v>..</v>
      </c>
      <c r="I8" s="21" t="str">
        <f>IF(FIRE0103_working!I8="..","..",ROUND(FIRE0103_working!I8,0))</f>
        <v>..</v>
      </c>
      <c r="J8" s="55" t="str">
        <f>IF(FIRE0103_working!J8="..","..",ROUND(FIRE0103_working!J8,0))</f>
        <v>..</v>
      </c>
      <c r="K8" s="16"/>
      <c r="L8" s="16"/>
      <c r="M8" s="68"/>
    </row>
    <row r="9" spans="1:14" x14ac:dyDescent="0.3">
      <c r="A9" s="10" t="s">
        <v>38</v>
      </c>
      <c r="B9" s="21" t="str">
        <f>IF(FIRE0103_working!B9="..","..",ROUND(FIRE0103_working!B9,0))</f>
        <v>..</v>
      </c>
      <c r="C9" s="21" t="str">
        <f>IF(FIRE0103_working!C9="..","..",ROUND(FIRE0103_working!C9,0))</f>
        <v>..</v>
      </c>
      <c r="D9" s="21" t="str">
        <f>IF(FIRE0103_working!D9="..","..",ROUND(FIRE0103_working!D9,0))</f>
        <v>..</v>
      </c>
      <c r="E9" s="55" t="str">
        <f>IF(FIRE0103_working!E9="..","..",ROUND(FIRE0103_working!E9,0))</f>
        <v>..</v>
      </c>
      <c r="F9" s="18"/>
      <c r="G9" s="21" t="str">
        <f>IF(FIRE0103_working!G9="..","..",ROUND(FIRE0103_working!G9,0))</f>
        <v>..</v>
      </c>
      <c r="H9" s="21" t="str">
        <f>IF(FIRE0103_working!H9="..","..",ROUND(FIRE0103_working!H9,0))</f>
        <v>..</v>
      </c>
      <c r="I9" s="21" t="str">
        <f>IF(FIRE0103_working!I9="..","..",ROUND(FIRE0103_working!I9,0))</f>
        <v>..</v>
      </c>
      <c r="J9" s="55" t="str">
        <f>IF(FIRE0103_working!J9="..","..",ROUND(FIRE0103_working!J9,0))</f>
        <v>..</v>
      </c>
      <c r="K9" s="16"/>
      <c r="L9" s="16"/>
      <c r="M9" s="68"/>
    </row>
    <row r="10" spans="1:14" x14ac:dyDescent="0.3">
      <c r="A10" s="10" t="s">
        <v>39</v>
      </c>
      <c r="B10" s="21" t="str">
        <f>IF(FIRE0103_working!B10="..","..",ROUND(FIRE0103_working!B10,0))</f>
        <v>..</v>
      </c>
      <c r="C10" s="21" t="str">
        <f>IF(FIRE0103_working!C10="..","..",ROUND(FIRE0103_working!C10,0))</f>
        <v>..</v>
      </c>
      <c r="D10" s="21" t="str">
        <f>IF(FIRE0103_working!D10="..","..",ROUND(FIRE0103_working!D10,0))</f>
        <v>..</v>
      </c>
      <c r="E10" s="55" t="str">
        <f>IF(FIRE0103_working!E10="..","..",ROUND(FIRE0103_working!E10,0))</f>
        <v>..</v>
      </c>
      <c r="F10" s="18"/>
      <c r="G10" s="21" t="str">
        <f>IF(FIRE0103_working!G10="..","..",ROUND(FIRE0103_working!G10,0))</f>
        <v>..</v>
      </c>
      <c r="H10" s="21" t="str">
        <f>IF(FIRE0103_working!H10="..","..",ROUND(FIRE0103_working!H10,0))</f>
        <v>..</v>
      </c>
      <c r="I10" s="21" t="str">
        <f>IF(FIRE0103_working!I10="..","..",ROUND(FIRE0103_working!I10,0))</f>
        <v>..</v>
      </c>
      <c r="J10" s="55" t="str">
        <f>IF(FIRE0103_working!J10="..","..",ROUND(FIRE0103_working!J10,0))</f>
        <v>..</v>
      </c>
      <c r="K10" s="16"/>
      <c r="L10" s="16"/>
      <c r="M10" s="68"/>
    </row>
    <row r="11" spans="1:14" x14ac:dyDescent="0.3">
      <c r="A11" s="10" t="s">
        <v>40</v>
      </c>
      <c r="B11" s="21" t="str">
        <f>IF(FIRE0103_working!B11="..","..",ROUND(FIRE0103_working!B11,0))</f>
        <v>..</v>
      </c>
      <c r="C11" s="21" t="str">
        <f>IF(FIRE0103_working!C11="..","..",ROUND(FIRE0103_working!C11,0))</f>
        <v>..</v>
      </c>
      <c r="D11" s="21" t="str">
        <f>IF(FIRE0103_working!D11="..","..",ROUND(FIRE0103_working!D11,0))</f>
        <v>..</v>
      </c>
      <c r="E11" s="55" t="str">
        <f>IF(FIRE0103_working!E11="..","..",ROUND(FIRE0103_working!E11,0))</f>
        <v>..</v>
      </c>
      <c r="F11" s="18"/>
      <c r="G11" s="21" t="str">
        <f>IF(FIRE0103_working!G11="..","..",ROUND(FIRE0103_working!G11,0))</f>
        <v>..</v>
      </c>
      <c r="H11" s="21" t="str">
        <f>IF(FIRE0103_working!H11="..","..",ROUND(FIRE0103_working!H11,0))</f>
        <v>..</v>
      </c>
      <c r="I11" s="21" t="str">
        <f>IF(FIRE0103_working!I11="..","..",ROUND(FIRE0103_working!I11,0))</f>
        <v>..</v>
      </c>
      <c r="J11" s="55" t="str">
        <f>IF(FIRE0103_working!J11="..","..",ROUND(FIRE0103_working!J11,0))</f>
        <v>..</v>
      </c>
      <c r="K11" s="16"/>
      <c r="L11" s="16"/>
      <c r="M11" s="68"/>
    </row>
    <row r="12" spans="1:14" x14ac:dyDescent="0.3">
      <c r="A12" s="10" t="s">
        <v>41</v>
      </c>
      <c r="B12" s="21" t="str">
        <f>IF(FIRE0103_working!B12="..","..",ROUND(FIRE0103_working!B12,0))</f>
        <v>..</v>
      </c>
      <c r="C12" s="21" t="str">
        <f>IF(FIRE0103_working!C12="..","..",ROUND(FIRE0103_working!C12,0))</f>
        <v>..</v>
      </c>
      <c r="D12" s="21" t="str">
        <f>IF(FIRE0103_working!D12="..","..",ROUND(FIRE0103_working!D12,0))</f>
        <v>..</v>
      </c>
      <c r="E12" s="55" t="str">
        <f>IF(FIRE0103_working!E12="..","..",ROUND(FIRE0103_working!E12,0))</f>
        <v>..</v>
      </c>
      <c r="F12" s="18"/>
      <c r="G12" s="21" t="str">
        <f>IF(FIRE0103_working!G12="..","..",ROUND(FIRE0103_working!G12,0))</f>
        <v>..</v>
      </c>
      <c r="H12" s="21" t="str">
        <f>IF(FIRE0103_working!H12="..","..",ROUND(FIRE0103_working!H12,0))</f>
        <v>..</v>
      </c>
      <c r="I12" s="21" t="str">
        <f>IF(FIRE0103_working!I12="..","..",ROUND(FIRE0103_working!I12,0))</f>
        <v>..</v>
      </c>
      <c r="J12" s="55" t="str">
        <f>IF(FIRE0103_working!J12="..","..",ROUND(FIRE0103_working!J12,0))</f>
        <v>..</v>
      </c>
      <c r="K12" s="16"/>
      <c r="L12" s="16"/>
      <c r="M12" s="68"/>
    </row>
    <row r="13" spans="1:14" x14ac:dyDescent="0.3">
      <c r="A13" s="10" t="s">
        <v>42</v>
      </c>
      <c r="B13" s="21" t="str">
        <f>IF(FIRE0103_working!B13="..","..",ROUND(FIRE0103_working!B13,0))</f>
        <v>..</v>
      </c>
      <c r="C13" s="21" t="str">
        <f>IF(FIRE0103_working!C13="..","..",ROUND(FIRE0103_working!C13,0))</f>
        <v>..</v>
      </c>
      <c r="D13" s="21" t="str">
        <f>IF(FIRE0103_working!D13="..","..",ROUND(FIRE0103_working!D13,0))</f>
        <v>..</v>
      </c>
      <c r="E13" s="55" t="str">
        <f>IF(FIRE0103_working!E13="..","..",ROUND(FIRE0103_working!E13,0))</f>
        <v>..</v>
      </c>
      <c r="F13" s="18"/>
      <c r="G13" s="21" t="str">
        <f>IF(FIRE0103_working!G13="..","..",ROUND(FIRE0103_working!G13,0))</f>
        <v>..</v>
      </c>
      <c r="H13" s="21" t="str">
        <f>IF(FIRE0103_working!H13="..","..",ROUND(FIRE0103_working!H13,0))</f>
        <v>..</v>
      </c>
      <c r="I13" s="21" t="str">
        <f>IF(FIRE0103_working!I13="..","..",ROUND(FIRE0103_working!I13,0))</f>
        <v>..</v>
      </c>
      <c r="J13" s="55" t="str">
        <f>IF(FIRE0103_working!J13="..","..",ROUND(FIRE0103_working!J13,0))</f>
        <v>..</v>
      </c>
      <c r="K13" s="16"/>
      <c r="L13" s="16"/>
      <c r="M13" s="68"/>
    </row>
    <row r="14" spans="1:14" x14ac:dyDescent="0.3">
      <c r="A14" s="10" t="s">
        <v>43</v>
      </c>
      <c r="B14" s="21" t="str">
        <f>IF(FIRE0103_working!B14="..","..",ROUND(FIRE0103_working!B14,0))</f>
        <v>..</v>
      </c>
      <c r="C14" s="21" t="str">
        <f>IF(FIRE0103_working!C14="..","..",ROUND(FIRE0103_working!C14,0))</f>
        <v>..</v>
      </c>
      <c r="D14" s="21" t="str">
        <f>IF(FIRE0103_working!D14="..","..",ROUND(FIRE0103_working!D14,0))</f>
        <v>..</v>
      </c>
      <c r="E14" s="55" t="str">
        <f>IF(FIRE0103_working!E14="..","..",ROUND(FIRE0103_working!E14,0))</f>
        <v>..</v>
      </c>
      <c r="F14" s="18"/>
      <c r="G14" s="21" t="str">
        <f>IF(FIRE0103_working!G14="..","..",ROUND(FIRE0103_working!G14,0))</f>
        <v>..</v>
      </c>
      <c r="H14" s="21" t="str">
        <f>IF(FIRE0103_working!H14="..","..",ROUND(FIRE0103_working!H14,0))</f>
        <v>..</v>
      </c>
      <c r="I14" s="21" t="str">
        <f>IF(FIRE0103_working!I14="..","..",ROUND(FIRE0103_working!I14,0))</f>
        <v>..</v>
      </c>
      <c r="J14" s="55" t="str">
        <f>IF(FIRE0103_working!J14="..","..",ROUND(FIRE0103_working!J14,0))</f>
        <v>..</v>
      </c>
      <c r="K14" s="16"/>
      <c r="L14" s="16"/>
      <c r="M14" s="68"/>
    </row>
    <row r="15" spans="1:14" ht="15" customHeight="1" x14ac:dyDescent="0.3">
      <c r="A15" s="38" t="s">
        <v>54</v>
      </c>
      <c r="B15" s="21" t="str">
        <f>IF(FIRE0103_working!B15="..","..",ROUND(FIRE0103_working!B15,0))</f>
        <v>..</v>
      </c>
      <c r="C15" s="21">
        <f>IF(FIRE0103_working!C15="..","..",ROUND(FIRE0103_working!C15,0))</f>
        <v>49967</v>
      </c>
      <c r="D15" s="21" t="str">
        <f>IF(FIRE0103_working!D15="..","..",ROUND(FIRE0103_working!D15,0))</f>
        <v>..</v>
      </c>
      <c r="E15" s="55" t="str">
        <f>IF(FIRE0103_working!E15="..","..",ROUND(FIRE0103_working!E15,0))</f>
        <v>..</v>
      </c>
      <c r="F15" s="18"/>
      <c r="G15" s="21" t="str">
        <f>IF(FIRE0103_working!G15="..","..",ROUND(FIRE0103_working!G15,0))</f>
        <v>..</v>
      </c>
      <c r="H15" s="21">
        <f>IF(FIRE0103_working!H15="..","..",ROUND(FIRE0103_working!H15,0))</f>
        <v>9834</v>
      </c>
      <c r="I15" s="21" t="str">
        <f>IF(FIRE0103_working!I15="..","..",ROUND(FIRE0103_working!I15,0))</f>
        <v>..</v>
      </c>
      <c r="J15" s="55" t="str">
        <f>IF(FIRE0103_working!J15="..","..",ROUND(FIRE0103_working!J15,0))</f>
        <v>..</v>
      </c>
      <c r="K15" s="16"/>
      <c r="L15" s="16"/>
      <c r="M15" s="68"/>
      <c r="N15" s="68"/>
    </row>
    <row r="16" spans="1:14" ht="15" customHeight="1" x14ac:dyDescent="0.3">
      <c r="A16" s="38" t="s">
        <v>55</v>
      </c>
      <c r="B16" s="21" t="str">
        <f>IF(FIRE0103_working!B16="..","..",ROUND(FIRE0103_working!B16,0))</f>
        <v>..</v>
      </c>
      <c r="C16" s="21">
        <f>IF(FIRE0103_working!C16="..","..",ROUND(FIRE0103_working!C16,0))</f>
        <v>57125</v>
      </c>
      <c r="D16" s="21" t="str">
        <f>IF(FIRE0103_working!D16="..","..",ROUND(FIRE0103_working!D16,0))</f>
        <v>..</v>
      </c>
      <c r="E16" s="55" t="str">
        <f>IF(FIRE0103_working!E16="..","..",ROUND(FIRE0103_working!E16,0))</f>
        <v>..</v>
      </c>
      <c r="F16" s="18"/>
      <c r="G16" s="21" t="str">
        <f>IF(FIRE0103_working!G16="..","..",ROUND(FIRE0103_working!G16,0))</f>
        <v>..</v>
      </c>
      <c r="H16" s="21">
        <f>IF(FIRE0103_working!H16="..","..",ROUND(FIRE0103_working!H16,0))</f>
        <v>11238</v>
      </c>
      <c r="I16" s="21" t="str">
        <f>IF(FIRE0103_working!I16="..","..",ROUND(FIRE0103_working!I16,0))</f>
        <v>..</v>
      </c>
      <c r="J16" s="55" t="str">
        <f>IF(FIRE0103_working!J16="..","..",ROUND(FIRE0103_working!J16,0))</f>
        <v>..</v>
      </c>
      <c r="K16" s="16"/>
      <c r="L16" s="16"/>
      <c r="M16" s="68"/>
      <c r="N16" s="68"/>
    </row>
    <row r="17" spans="1:14" ht="15" customHeight="1" x14ac:dyDescent="0.3">
      <c r="A17" s="38" t="s">
        <v>56</v>
      </c>
      <c r="B17" s="21" t="str">
        <f>IF(FIRE0103_working!B17="..","..",ROUND(FIRE0103_working!B17,0))</f>
        <v>..</v>
      </c>
      <c r="C17" s="21">
        <f>IF(FIRE0103_working!C17="..","..",ROUND(FIRE0103_working!C17,0))</f>
        <v>52167</v>
      </c>
      <c r="D17" s="21" t="str">
        <f>IF(FIRE0103_working!D17="..","..",ROUND(FIRE0103_working!D17,0))</f>
        <v>..</v>
      </c>
      <c r="E17" s="55" t="str">
        <f>IF(FIRE0103_working!E17="..","..",ROUND(FIRE0103_working!E17,0))</f>
        <v>..</v>
      </c>
      <c r="F17" s="18"/>
      <c r="G17" s="21" t="str">
        <f>IF(FIRE0103_working!G17="..","..",ROUND(FIRE0103_working!G17,0))</f>
        <v>..</v>
      </c>
      <c r="H17" s="21">
        <f>IF(FIRE0103_working!H17="..","..",ROUND(FIRE0103_working!H17,0))</f>
        <v>10258</v>
      </c>
      <c r="I17" s="21" t="str">
        <f>IF(FIRE0103_working!I17="..","..",ROUND(FIRE0103_working!I17,0))</f>
        <v>..</v>
      </c>
      <c r="J17" s="55" t="str">
        <f>IF(FIRE0103_working!J17="..","..",ROUND(FIRE0103_working!J17,0))</f>
        <v>..</v>
      </c>
      <c r="K17" s="16"/>
      <c r="L17" s="16"/>
      <c r="M17" s="68"/>
      <c r="N17" s="68"/>
    </row>
    <row r="18" spans="1:14" ht="15" customHeight="1" x14ac:dyDescent="0.3">
      <c r="A18" s="38" t="s">
        <v>57</v>
      </c>
      <c r="B18" s="21" t="str">
        <f>IF(FIRE0103_working!B18="..","..",ROUND(FIRE0103_working!B18,0))</f>
        <v>..</v>
      </c>
      <c r="C18" s="21">
        <f>IF(FIRE0103_working!C18="..","..",ROUND(FIRE0103_working!C18,0))</f>
        <v>56145</v>
      </c>
      <c r="D18" s="21" t="str">
        <f>IF(FIRE0103_working!D18="..","..",ROUND(FIRE0103_working!D18,0))</f>
        <v>..</v>
      </c>
      <c r="E18" s="55" t="str">
        <f>IF(FIRE0103_working!E18="..","..",ROUND(FIRE0103_working!E18,0))</f>
        <v>..</v>
      </c>
      <c r="F18" s="18"/>
      <c r="G18" s="21" t="str">
        <f>IF(FIRE0103_working!G18="..","..",ROUND(FIRE0103_working!G18,0))</f>
        <v>..</v>
      </c>
      <c r="H18" s="21">
        <f>IF(FIRE0103_working!H18="..","..",ROUND(FIRE0103_working!H18,0))</f>
        <v>11025</v>
      </c>
      <c r="I18" s="21" t="str">
        <f>IF(FIRE0103_working!I18="..","..",ROUND(FIRE0103_working!I18,0))</f>
        <v>..</v>
      </c>
      <c r="J18" s="55" t="str">
        <f>IF(FIRE0103_working!J18="..","..",ROUND(FIRE0103_working!J18,0))</f>
        <v>..</v>
      </c>
      <c r="K18" s="16"/>
      <c r="L18" s="16"/>
      <c r="M18" s="68"/>
      <c r="N18" s="68"/>
    </row>
    <row r="19" spans="1:14" ht="15" customHeight="1" x14ac:dyDescent="0.3">
      <c r="A19" s="8" t="s">
        <v>27</v>
      </c>
      <c r="B19" s="21" t="str">
        <f>IF(FIRE0103_working!B19="..","..",ROUND(FIRE0103_working!B19,0))</f>
        <v>..</v>
      </c>
      <c r="C19" s="21" t="str">
        <f>IF(FIRE0103_working!C19="..","..",ROUND(FIRE0103_working!C19,0))</f>
        <v>..</v>
      </c>
      <c r="D19" s="21" t="str">
        <f>IF(FIRE0103_working!D19="..","..",ROUND(FIRE0103_working!D19,0))</f>
        <v>..</v>
      </c>
      <c r="E19" s="55" t="str">
        <f>IF(FIRE0103_working!E19="..","..",ROUND(FIRE0103_working!E19,0))</f>
        <v>..</v>
      </c>
      <c r="F19" s="18"/>
      <c r="G19" s="21" t="str">
        <f>IF(FIRE0103_working!G19="..","..",ROUND(FIRE0103_working!G19,0))</f>
        <v>..</v>
      </c>
      <c r="H19" s="21" t="str">
        <f>IF(FIRE0103_working!H19="..","..",ROUND(FIRE0103_working!H19,0))</f>
        <v>..</v>
      </c>
      <c r="I19" s="21" t="str">
        <f>IF(FIRE0103_working!I19="..","..",ROUND(FIRE0103_working!I19,0))</f>
        <v>..</v>
      </c>
      <c r="J19" s="55" t="str">
        <f>IF(FIRE0103_working!J19="..","..",ROUND(FIRE0103_working!J19,0))</f>
        <v>..</v>
      </c>
      <c r="L19" s="16"/>
      <c r="M19" s="68"/>
      <c r="N19" s="68"/>
    </row>
    <row r="20" spans="1:14" ht="15" customHeight="1" x14ac:dyDescent="0.3">
      <c r="A20" s="8" t="s">
        <v>28</v>
      </c>
      <c r="B20" s="21">
        <f>IF(FIRE0103_working!B20="..","..",ROUND(FIRE0103_working!B20,0))</f>
        <v>487600</v>
      </c>
      <c r="C20" s="21">
        <f>IF(FIRE0103_working!C20="..","..",ROUND(FIRE0103_working!C20,0))</f>
        <v>65841</v>
      </c>
      <c r="D20" s="21" t="str">
        <f>IF(FIRE0103_working!D20="..","..",ROUND(FIRE0103_working!D20,0))</f>
        <v>..</v>
      </c>
      <c r="E20" s="55">
        <f>IF(FIRE0103_working!E20="..","..",ROUND(FIRE0103_working!E20,0))</f>
        <v>592493</v>
      </c>
      <c r="F20" s="18"/>
      <c r="G20" s="21">
        <f>IF(FIRE0103_working!G20="..","..",ROUND(FIRE0103_working!G20,0))</f>
        <v>10078</v>
      </c>
      <c r="H20" s="21">
        <f>IF(FIRE0103_working!H20="..","..",ROUND(FIRE0103_working!H20,0))</f>
        <v>12901</v>
      </c>
      <c r="I20" s="21" t="str">
        <f>IF(FIRE0103_working!I20="..","..",ROUND(FIRE0103_working!I20,0))</f>
        <v>..</v>
      </c>
      <c r="J20" s="55">
        <f>IF(FIRE0103_working!J20="..","..",ROUND(FIRE0103_working!J20,0))</f>
        <v>10510</v>
      </c>
      <c r="K20" s="68"/>
      <c r="L20" s="16"/>
      <c r="M20" s="68"/>
      <c r="N20" s="68"/>
    </row>
    <row r="21" spans="1:14" ht="15" customHeight="1" x14ac:dyDescent="0.3">
      <c r="A21" s="8" t="s">
        <v>29</v>
      </c>
      <c r="B21" s="21">
        <f>IF(FIRE0103_working!B21="..","..",ROUND(FIRE0103_working!B21,0))</f>
        <v>414000</v>
      </c>
      <c r="C21" s="21">
        <f>IF(FIRE0103_working!C21="..","..",ROUND(FIRE0103_working!C21,0))</f>
        <v>57108</v>
      </c>
      <c r="D21" s="21" t="str">
        <f>IF(FIRE0103_working!D21="..","..",ROUND(FIRE0103_working!D21,0))</f>
        <v>..</v>
      </c>
      <c r="E21" s="55">
        <f>IF(FIRE0103_working!E21="..","..",ROUND(FIRE0103_working!E21,0))</f>
        <v>504288</v>
      </c>
      <c r="F21" s="18"/>
      <c r="G21" s="21">
        <f>IF(FIRE0103_working!G21="..","..",ROUND(FIRE0103_working!G21,0))</f>
        <v>8533</v>
      </c>
      <c r="H21" s="21">
        <f>IF(FIRE0103_working!H21="..","..",ROUND(FIRE0103_working!H21,0))</f>
        <v>11215</v>
      </c>
      <c r="I21" s="21" t="str">
        <f>IF(FIRE0103_working!I21="..","..",ROUND(FIRE0103_working!I21,0))</f>
        <v>..</v>
      </c>
      <c r="J21" s="55">
        <f>IF(FIRE0103_working!J21="..","..",ROUND(FIRE0103_working!J21,0))</f>
        <v>8925</v>
      </c>
      <c r="K21" s="68"/>
      <c r="L21" s="16"/>
      <c r="M21" s="68"/>
      <c r="N21" s="68"/>
    </row>
    <row r="22" spans="1:14" ht="15" customHeight="1" x14ac:dyDescent="0.3">
      <c r="A22" s="8" t="s">
        <v>30</v>
      </c>
      <c r="B22" s="21">
        <f>IF(FIRE0103_working!B22="..","..",ROUND(FIRE0103_working!B22,0))</f>
        <v>362300</v>
      </c>
      <c r="C22" s="21">
        <f>IF(FIRE0103_working!C22="..","..",ROUND(FIRE0103_working!C22,0))</f>
        <v>50411</v>
      </c>
      <c r="D22" s="21" t="str">
        <f>IF(FIRE0103_working!D22="..","..",ROUND(FIRE0103_working!D22,0))</f>
        <v>..</v>
      </c>
      <c r="E22" s="55">
        <f>IF(FIRE0103_working!E22="..","..",ROUND(FIRE0103_working!E22,0))</f>
        <v>442840</v>
      </c>
      <c r="F22" s="18"/>
      <c r="G22" s="21">
        <f>IF(FIRE0103_working!G22="..","..",ROUND(FIRE0103_working!G22,0))</f>
        <v>7445</v>
      </c>
      <c r="H22" s="21">
        <f>IF(FIRE0103_working!H22="..","..",ROUND(FIRE0103_working!H22,0))</f>
        <v>9917</v>
      </c>
      <c r="I22" s="21" t="str">
        <f>IF(FIRE0103_working!I22="..","..",ROUND(FIRE0103_working!I22,0))</f>
        <v>..</v>
      </c>
      <c r="J22" s="55">
        <f>IF(FIRE0103_working!J22="..","..",ROUND(FIRE0103_working!J22,0))</f>
        <v>7818</v>
      </c>
      <c r="K22" s="68"/>
      <c r="L22" s="16"/>
      <c r="M22" s="68"/>
      <c r="N22" s="68"/>
    </row>
    <row r="23" spans="1:14" ht="15" customHeight="1" x14ac:dyDescent="0.3">
      <c r="A23" s="8" t="s">
        <v>31</v>
      </c>
      <c r="B23" s="21">
        <f>IF(FIRE0103_working!B23="..","..",ROUND(FIRE0103_working!B23,0))</f>
        <v>315800</v>
      </c>
      <c r="C23" s="21">
        <f>IF(FIRE0103_working!C23="..","..",ROUND(FIRE0103_working!C23,0))</f>
        <v>46531</v>
      </c>
      <c r="D23" s="21" t="str">
        <f>IF(FIRE0103_working!D23="..","..",ROUND(FIRE0103_working!D23,0))</f>
        <v>..</v>
      </c>
      <c r="E23" s="55">
        <f>IF(FIRE0103_working!E23="..","..",ROUND(FIRE0103_working!E23,0))</f>
        <v>387375</v>
      </c>
      <c r="F23" s="18"/>
      <c r="G23" s="21">
        <f>IF(FIRE0103_working!G23="..","..",ROUND(FIRE0103_working!G23,0))</f>
        <v>6469</v>
      </c>
      <c r="H23" s="21">
        <f>IF(FIRE0103_working!H23="..","..",ROUND(FIRE0103_working!H23,0))</f>
        <v>9165</v>
      </c>
      <c r="I23" s="21" t="str">
        <f>IF(FIRE0103_working!I23="..","..",ROUND(FIRE0103_working!I23,0))</f>
        <v>..</v>
      </c>
      <c r="J23" s="55">
        <f>IF(FIRE0103_working!J23="..","..",ROUND(FIRE0103_working!J23,0))</f>
        <v>6820</v>
      </c>
      <c r="K23" s="68"/>
      <c r="L23" s="16"/>
      <c r="M23" s="68"/>
      <c r="N23" s="68"/>
    </row>
    <row r="24" spans="1:14" ht="15" customHeight="1" x14ac:dyDescent="0.3">
      <c r="A24" s="11" t="s">
        <v>4</v>
      </c>
      <c r="B24" s="21">
        <f>IF(FIRE0103_working!B24="..","..",ROUND(FIRE0103_working!B24,0))</f>
        <v>386027</v>
      </c>
      <c r="C24" s="21">
        <f>IF(FIRE0103_working!C24="..","..",ROUND(FIRE0103_working!C24,0))</f>
        <v>53340</v>
      </c>
      <c r="D24" s="21">
        <f>IF(FIRE0103_working!D24="..","..",ROUND(FIRE0103_working!D24,0))</f>
        <v>31494</v>
      </c>
      <c r="E24" s="55">
        <f>IF(FIRE0103_working!E24="..","..",ROUND(FIRE0103_working!E24,0))</f>
        <v>470861</v>
      </c>
      <c r="F24" s="18"/>
      <c r="G24" s="21">
        <f>IF(FIRE0103_working!G24="..","..",ROUND(FIRE0103_working!G24,0))</f>
        <v>7873</v>
      </c>
      <c r="H24" s="21">
        <f>IF(FIRE0103_working!H24="..","..",ROUND(FIRE0103_working!H24,0))</f>
        <v>10517</v>
      </c>
      <c r="I24" s="21">
        <f>IF(FIRE0103_working!I24="..","..",ROUND(FIRE0103_working!I24,0))</f>
        <v>10858</v>
      </c>
      <c r="J24" s="55">
        <f>IF(FIRE0103_working!J24="..","..",ROUND(FIRE0103_working!J24,0))</f>
        <v>8260</v>
      </c>
      <c r="K24" s="68"/>
      <c r="L24" s="16"/>
      <c r="M24" s="68"/>
      <c r="N24" s="68"/>
    </row>
    <row r="25" spans="1:14" ht="15" customHeight="1" x14ac:dyDescent="0.3">
      <c r="A25" s="11" t="s">
        <v>6</v>
      </c>
      <c r="B25" s="21">
        <f>IF(FIRE0103_working!B25="..","..",ROUND(FIRE0103_working!B25,0))</f>
        <v>359259</v>
      </c>
      <c r="C25" s="21">
        <f>IF(FIRE0103_working!C25="..","..",ROUND(FIRE0103_working!C25,0))</f>
        <v>56070</v>
      </c>
      <c r="D25" s="21">
        <f>IF(FIRE0103_working!D25="..","..",ROUND(FIRE0103_working!D25,0))</f>
        <v>29499</v>
      </c>
      <c r="E25" s="55">
        <f>IF(FIRE0103_working!E25="..","..",ROUND(FIRE0103_working!E25,0))</f>
        <v>444828</v>
      </c>
      <c r="F25" s="18"/>
      <c r="G25" s="21">
        <f>IF(FIRE0103_working!G25="..","..",ROUND(FIRE0103_working!G25,0))</f>
        <v>7297</v>
      </c>
      <c r="H25" s="21">
        <f>IF(FIRE0103_working!H25="..","..",ROUND(FIRE0103_working!H25,0))</f>
        <v>11075</v>
      </c>
      <c r="I25" s="21">
        <f>IF(FIRE0103_working!I25="..","..",ROUND(FIRE0103_working!I25,0))</f>
        <v>10148</v>
      </c>
      <c r="J25" s="55">
        <f>IF(FIRE0103_working!J25="..","..",ROUND(FIRE0103_working!J25,0))</f>
        <v>7776</v>
      </c>
      <c r="K25" s="68"/>
      <c r="L25" s="16"/>
      <c r="M25" s="68"/>
      <c r="N25" s="68"/>
    </row>
    <row r="26" spans="1:14" ht="15" customHeight="1" x14ac:dyDescent="0.3">
      <c r="A26" s="11" t="s">
        <v>7</v>
      </c>
      <c r="B26" s="21">
        <f>IF(FIRE0103_working!B26="..","..",ROUND(FIRE0103_working!B26,0))</f>
        <v>431838</v>
      </c>
      <c r="C26" s="21">
        <f>IF(FIRE0103_working!C26="..","..",ROUND(FIRE0103_working!C26,0))</f>
        <v>57919</v>
      </c>
      <c r="D26" s="21">
        <f>IF(FIRE0103_working!D26="..","..",ROUND(FIRE0103_working!D26,0))</f>
        <v>35203</v>
      </c>
      <c r="E26" s="55">
        <f>IF(FIRE0103_working!E26="..","..",ROUND(FIRE0103_working!E26,0))</f>
        <v>524960</v>
      </c>
      <c r="F26" s="18"/>
      <c r="G26" s="21">
        <f>IF(FIRE0103_working!G26="..","..",ROUND(FIRE0103_working!G26,0))</f>
        <v>8733</v>
      </c>
      <c r="H26" s="21">
        <f>IF(FIRE0103_working!H26="..","..",ROUND(FIRE0103_working!H26,0))</f>
        <v>11437</v>
      </c>
      <c r="I26" s="21">
        <f>IF(FIRE0103_working!I26="..","..",ROUND(FIRE0103_working!I26,0))</f>
        <v>12096</v>
      </c>
      <c r="J26" s="55">
        <f>IF(FIRE0103_working!J26="..","..",ROUND(FIRE0103_working!J26,0))</f>
        <v>9142</v>
      </c>
      <c r="K26" s="68"/>
      <c r="L26" s="16"/>
      <c r="M26" s="68"/>
      <c r="N26" s="68"/>
    </row>
    <row r="27" spans="1:14" ht="15" customHeight="1" x14ac:dyDescent="0.3">
      <c r="A27" s="11" t="s">
        <v>8</v>
      </c>
      <c r="B27" s="21">
        <f>IF(FIRE0103_working!B27="..","..",ROUND(FIRE0103_working!B27,0))</f>
        <v>412491</v>
      </c>
      <c r="C27" s="21">
        <f>IF(FIRE0103_working!C27="..","..",ROUND(FIRE0103_working!C27,0))</f>
        <v>55326</v>
      </c>
      <c r="D27" s="21">
        <f>IF(FIRE0103_working!D27="..","..",ROUND(FIRE0103_working!D27,0))</f>
        <v>34992</v>
      </c>
      <c r="E27" s="55">
        <f>IF(FIRE0103_working!E27="..","..",ROUND(FIRE0103_working!E27,0))</f>
        <v>502809</v>
      </c>
      <c r="F27" s="18"/>
      <c r="G27" s="21">
        <f>IF(FIRE0103_working!G27="..","..",ROUND(FIRE0103_working!G27,0))</f>
        <v>8303</v>
      </c>
      <c r="H27" s="21">
        <f>IF(FIRE0103_working!H27="..","..",ROUND(FIRE0103_working!H27,0))</f>
        <v>10921</v>
      </c>
      <c r="I27" s="21">
        <f>IF(FIRE0103_working!I27="..","..",ROUND(FIRE0103_working!I27,0))</f>
        <v>11972</v>
      </c>
      <c r="J27" s="55">
        <f>IF(FIRE0103_working!J27="..","..",ROUND(FIRE0103_working!J27,0))</f>
        <v>8719</v>
      </c>
      <c r="K27" s="68"/>
      <c r="L27" s="16"/>
      <c r="M27" s="68"/>
      <c r="N27" s="68"/>
    </row>
    <row r="28" spans="1:14" ht="15" customHeight="1" x14ac:dyDescent="0.3">
      <c r="A28" s="12" t="s">
        <v>9</v>
      </c>
      <c r="B28" s="21">
        <f>IF(FIRE0103_working!B28="..","..",ROUND(FIRE0103_working!B28,0))</f>
        <v>473563</v>
      </c>
      <c r="C28" s="21">
        <f>IF(FIRE0103_working!C28="..","..",ROUND(FIRE0103_working!C28,0))</f>
        <v>61762</v>
      </c>
      <c r="D28" s="21">
        <f>IF(FIRE0103_working!D28="..","..",ROUND(FIRE0103_working!D28,0))</f>
        <v>36247</v>
      </c>
      <c r="E28" s="55">
        <f>IF(FIRE0103_working!E28="..","..",ROUND(FIRE0103_working!E28,0))</f>
        <v>571572</v>
      </c>
      <c r="F28" s="18"/>
      <c r="G28" s="21">
        <f>IF(FIRE0103_working!G28="..","..",ROUND(FIRE0103_working!G28,0))</f>
        <v>9485</v>
      </c>
      <c r="H28" s="21">
        <f>IF(FIRE0103_working!H28="..","..",ROUND(FIRE0103_working!H28,0))</f>
        <v>12185</v>
      </c>
      <c r="I28" s="21">
        <f>IF(FIRE0103_working!I28="..","..",ROUND(FIRE0103_working!I28,0))</f>
        <v>12339</v>
      </c>
      <c r="J28" s="55">
        <f>IF(FIRE0103_working!J28="..","..",ROUND(FIRE0103_working!J28,0))</f>
        <v>9866</v>
      </c>
      <c r="K28" s="68"/>
      <c r="L28" s="16"/>
      <c r="M28" s="68"/>
      <c r="N28" s="68"/>
    </row>
    <row r="29" spans="1:14" ht="15" customHeight="1" x14ac:dyDescent="0.3">
      <c r="A29" s="12" t="s">
        <v>10</v>
      </c>
      <c r="B29" s="21">
        <f>IF(FIRE0103_working!B29="..","..",ROUND(FIRE0103_working!B29,0))</f>
        <v>341968</v>
      </c>
      <c r="C29" s="21">
        <f>IF(FIRE0103_working!C29="..","..",ROUND(FIRE0103_working!C29,0))</f>
        <v>44171</v>
      </c>
      <c r="D29" s="21">
        <f>IF(FIRE0103_working!D29="..","..",ROUND(FIRE0103_working!D29,0))</f>
        <v>26335</v>
      </c>
      <c r="E29" s="55">
        <f>IF(FIRE0103_working!E29="..","..",ROUND(FIRE0103_working!E29,0))</f>
        <v>412474</v>
      </c>
      <c r="F29" s="18"/>
      <c r="G29" s="21">
        <f>IF(FIRE0103_working!G29="..","..",ROUND(FIRE0103_working!G29,0))</f>
        <v>6813</v>
      </c>
      <c r="H29" s="21">
        <f>IF(FIRE0103_working!H29="..","..",ROUND(FIRE0103_working!H29,0))</f>
        <v>8688</v>
      </c>
      <c r="I29" s="21">
        <f>IF(FIRE0103_working!I29="..","..",ROUND(FIRE0103_working!I29,0))</f>
        <v>8905</v>
      </c>
      <c r="J29" s="55">
        <f>IF(FIRE0103_working!J29="..","..",ROUND(FIRE0103_working!J29,0))</f>
        <v>7083</v>
      </c>
      <c r="K29" s="68"/>
      <c r="L29" s="16"/>
      <c r="M29" s="68"/>
      <c r="N29" s="68"/>
    </row>
    <row r="30" spans="1:14" ht="15" customHeight="1" x14ac:dyDescent="0.3">
      <c r="A30" s="12" t="s">
        <v>11</v>
      </c>
      <c r="B30" s="21">
        <f>IF(FIRE0103_working!B30="..","..",ROUND(FIRE0103_working!B30,0))</f>
        <v>336107</v>
      </c>
      <c r="C30" s="21">
        <f>IF(FIRE0103_working!C30="..","..",ROUND(FIRE0103_working!C30,0))</f>
        <v>48375</v>
      </c>
      <c r="D30" s="21">
        <f>IF(FIRE0103_working!D30="..","..",ROUND(FIRE0103_working!D30,0))</f>
        <v>24370</v>
      </c>
      <c r="E30" s="55">
        <f>IF(FIRE0103_working!E30="..","..",ROUND(FIRE0103_working!E30,0))</f>
        <v>408852</v>
      </c>
      <c r="F30" s="18"/>
      <c r="G30" s="21">
        <f>IF(FIRE0103_working!G30="..","..",ROUND(FIRE0103_working!G30,0))</f>
        <v>6642</v>
      </c>
      <c r="H30" s="21">
        <f>IF(FIRE0103_working!H30="..","..",ROUND(FIRE0103_working!H30,0))</f>
        <v>9466</v>
      </c>
      <c r="I30" s="21">
        <f>IF(FIRE0103_working!I30="..","..",ROUND(FIRE0103_working!I30,0))</f>
        <v>8207</v>
      </c>
      <c r="J30" s="55">
        <f>IF(FIRE0103_working!J30="..","..",ROUND(FIRE0103_working!J30,0))</f>
        <v>6967</v>
      </c>
      <c r="K30" s="68"/>
      <c r="L30" s="16"/>
      <c r="M30" s="68"/>
      <c r="N30" s="68"/>
    </row>
    <row r="31" spans="1:14" ht="15" customHeight="1" x14ac:dyDescent="0.3">
      <c r="A31" s="12" t="s">
        <v>12</v>
      </c>
      <c r="B31" s="21">
        <f>IF(FIRE0103_working!B31="..","..",ROUND(FIRE0103_working!B31,0))</f>
        <v>336233</v>
      </c>
      <c r="C31" s="21">
        <f>IF(FIRE0103_working!C31="..","..",ROUND(FIRE0103_working!C31,0))</f>
        <v>48585</v>
      </c>
      <c r="D31" s="21">
        <f>IF(FIRE0103_working!D31="..","..",ROUND(FIRE0103_working!D31,0))</f>
        <v>26497</v>
      </c>
      <c r="E31" s="55">
        <f>IF(FIRE0103_working!E31="..","..",ROUND(FIRE0103_working!E31,0))</f>
        <v>411315</v>
      </c>
      <c r="F31" s="18"/>
      <c r="G31" s="21">
        <f>IF(FIRE0103_working!G31="..","..",ROUND(FIRE0103_working!G31,0))</f>
        <v>6597</v>
      </c>
      <c r="H31" s="21">
        <f>IF(FIRE0103_working!H31="..","..",ROUND(FIRE0103_working!H31,0))</f>
        <v>9465</v>
      </c>
      <c r="I31" s="21">
        <f>IF(FIRE0103_working!I31="..","..",ROUND(FIRE0103_working!I31,0))</f>
        <v>8875</v>
      </c>
      <c r="J31" s="55">
        <f>IF(FIRE0103_working!J31="..","..",ROUND(FIRE0103_working!J31,0))</f>
        <v>6962</v>
      </c>
      <c r="K31" s="68"/>
      <c r="L31" s="16"/>
      <c r="M31" s="68"/>
      <c r="N31" s="68"/>
    </row>
    <row r="32" spans="1:14" ht="15" customHeight="1" x14ac:dyDescent="0.3">
      <c r="A32" s="12" t="s">
        <v>13</v>
      </c>
      <c r="B32" s="21">
        <f>IF(FIRE0103_working!B32="..","..",ROUND(FIRE0103_working!B32,0))</f>
        <v>293920</v>
      </c>
      <c r="C32" s="21">
        <f>IF(FIRE0103_working!C32="..","..",ROUND(FIRE0103_working!C32,0))</f>
        <v>45636</v>
      </c>
      <c r="D32" s="21">
        <f>IF(FIRE0103_working!D32="..","..",ROUND(FIRE0103_working!D32,0))</f>
        <v>24661</v>
      </c>
      <c r="E32" s="55">
        <f>IF(FIRE0103_working!E32="..","..",ROUND(FIRE0103_working!E32,0))</f>
        <v>364217</v>
      </c>
      <c r="F32" s="18"/>
      <c r="G32" s="21">
        <f>IF(FIRE0103_working!G32="..","..",ROUND(FIRE0103_working!G32,0))</f>
        <v>5720</v>
      </c>
      <c r="H32" s="21">
        <f>IF(FIRE0103_working!H32="..","..",ROUND(FIRE0103_working!H32,0))</f>
        <v>8827</v>
      </c>
      <c r="I32" s="21">
        <f>IF(FIRE0103_working!I32="..","..",ROUND(FIRE0103_working!I32,0))</f>
        <v>8203</v>
      </c>
      <c r="J32" s="55">
        <f>IF(FIRE0103_working!J32="..","..",ROUND(FIRE0103_working!J32,0))</f>
        <v>6115</v>
      </c>
      <c r="K32" s="68"/>
      <c r="L32" s="16"/>
      <c r="M32" s="68"/>
      <c r="N32" s="68"/>
    </row>
    <row r="33" spans="1:14" ht="15" customHeight="1" x14ac:dyDescent="0.3">
      <c r="A33" s="12" t="s">
        <v>14</v>
      </c>
      <c r="B33" s="21">
        <f>IF(FIRE0103_working!B33="..","..",ROUND(FIRE0103_working!B33,0))</f>
        <v>249237</v>
      </c>
      <c r="C33" s="21">
        <f>IF(FIRE0103_working!C33="..","..",ROUND(FIRE0103_working!C33,0))</f>
        <v>40570</v>
      </c>
      <c r="D33" s="21">
        <f>IF(FIRE0103_working!D33="..","..",ROUND(FIRE0103_working!D33,0))</f>
        <v>19521</v>
      </c>
      <c r="E33" s="55">
        <f>IF(FIRE0103_working!E33="..","..",ROUND(FIRE0103_working!E33,0))</f>
        <v>309328</v>
      </c>
      <c r="F33" s="18"/>
      <c r="G33" s="21">
        <f>IF(FIRE0103_working!G33="..","..",ROUND(FIRE0103_working!G33,0))</f>
        <v>4810</v>
      </c>
      <c r="H33" s="21">
        <f>IF(FIRE0103_working!H33="..","..",ROUND(FIRE0103_working!H33,0))</f>
        <v>7798</v>
      </c>
      <c r="I33" s="21">
        <f>IF(FIRE0103_working!I33="..","..",ROUND(FIRE0103_working!I33,0))</f>
        <v>6451</v>
      </c>
      <c r="J33" s="55">
        <f>IF(FIRE0103_working!J33="..","..",ROUND(FIRE0103_working!J33,0))</f>
        <v>5152</v>
      </c>
      <c r="K33" s="68"/>
      <c r="L33" s="16"/>
      <c r="M33" s="68"/>
      <c r="N33" s="68"/>
    </row>
    <row r="34" spans="1:14" ht="15" customHeight="1" x14ac:dyDescent="0.3">
      <c r="A34" s="12" t="s">
        <v>15</v>
      </c>
      <c r="B34" s="21">
        <f>IF(FIRE0103_working!B34="..","..",ROUND(FIRE0103_working!B34,0))</f>
        <v>241462</v>
      </c>
      <c r="C34" s="21">
        <f>IF(FIRE0103_working!C34="..","..",ROUND(FIRE0103_working!C34,0))</f>
        <v>38738</v>
      </c>
      <c r="D34" s="21">
        <f>IF(FIRE0103_working!D34="..","..",ROUND(FIRE0103_working!D34,0))</f>
        <v>19152</v>
      </c>
      <c r="E34" s="55">
        <f>IF(FIRE0103_working!E34="..","..",ROUND(FIRE0103_working!E34,0))</f>
        <v>299352</v>
      </c>
      <c r="F34" s="18"/>
      <c r="G34" s="21">
        <f>IF(FIRE0103_working!G34="..","..",ROUND(FIRE0103_working!G34,0))</f>
        <v>4626</v>
      </c>
      <c r="H34" s="21">
        <f>IF(FIRE0103_working!H34="..","..",ROUND(FIRE0103_working!H34,0))</f>
        <v>7404</v>
      </c>
      <c r="I34" s="21">
        <f>IF(FIRE0103_working!I34="..","..",ROUND(FIRE0103_working!I34,0))</f>
        <v>6302</v>
      </c>
      <c r="J34" s="55">
        <f>IF(FIRE0103_working!J34="..","..",ROUND(FIRE0103_working!J34,0))</f>
        <v>4951</v>
      </c>
      <c r="K34" s="68"/>
      <c r="L34" s="16"/>
      <c r="M34" s="68"/>
      <c r="N34" s="68"/>
    </row>
    <row r="35" spans="1:14" ht="15" customHeight="1" x14ac:dyDescent="0.3">
      <c r="A35" s="12" t="s">
        <v>16</v>
      </c>
      <c r="B35" s="21">
        <f>IF(FIRE0103_working!B35="..","..",ROUND(FIRE0103_working!B35,0))</f>
        <v>228411</v>
      </c>
      <c r="C35" s="21">
        <f>IF(FIRE0103_working!C35="..","..",ROUND(FIRE0103_working!C35,0))</f>
        <v>38936</v>
      </c>
      <c r="D35" s="21">
        <f>IF(FIRE0103_working!D35="..","..",ROUND(FIRE0103_working!D35,0))</f>
        <v>20688</v>
      </c>
      <c r="E35" s="55">
        <f>IF(FIRE0103_working!E35="..","..",ROUND(FIRE0103_working!E35,0))</f>
        <v>288035</v>
      </c>
      <c r="F35" s="18"/>
      <c r="G35" s="21">
        <f>IF(FIRE0103_working!G35="..","..",ROUND(FIRE0103_working!G35,0))</f>
        <v>4339</v>
      </c>
      <c r="H35" s="21">
        <f>IF(FIRE0103_working!H35="..","..",ROUND(FIRE0103_working!H35,0))</f>
        <v>7399</v>
      </c>
      <c r="I35" s="21">
        <f>IF(FIRE0103_working!I35="..","..",ROUND(FIRE0103_working!I35,0))</f>
        <v>6783</v>
      </c>
      <c r="J35" s="55">
        <f>IF(FIRE0103_working!J35="..","..",ROUND(FIRE0103_working!J35,0))</f>
        <v>4725</v>
      </c>
      <c r="K35" s="68"/>
      <c r="L35" s="16"/>
      <c r="M35" s="68"/>
      <c r="N35" s="68"/>
    </row>
    <row r="36" spans="1:14" ht="15" customHeight="1" x14ac:dyDescent="0.3">
      <c r="A36" s="12" t="s">
        <v>17</v>
      </c>
      <c r="B36" s="21">
        <f>IF(FIRE0103_working!B36="..","..",ROUND(FIRE0103_working!B36,0))</f>
        <v>223937</v>
      </c>
      <c r="C36" s="21">
        <f>IF(FIRE0103_working!C36="..","..",ROUND(FIRE0103_working!C36,0))</f>
        <v>32339</v>
      </c>
      <c r="D36" s="21">
        <f>IF(FIRE0103_working!D36="..","..",ROUND(FIRE0103_working!D36,0))</f>
        <v>16464</v>
      </c>
      <c r="E36" s="55">
        <f>IF(FIRE0103_working!E36="..","..",ROUND(FIRE0103_working!E36,0))</f>
        <v>272740</v>
      </c>
      <c r="F36" s="18"/>
      <c r="G36" s="21">
        <f>IF(FIRE0103_working!G36="..","..",ROUND(FIRE0103_working!G36,0))</f>
        <v>4217</v>
      </c>
      <c r="H36" s="21">
        <f>IF(FIRE0103_working!H36="..","..",ROUND(FIRE0103_working!H36,0))</f>
        <v>6102</v>
      </c>
      <c r="I36" s="21">
        <f>IF(FIRE0103_working!I36="..","..",ROUND(FIRE0103_working!I36,0))</f>
        <v>5374</v>
      </c>
      <c r="J36" s="55">
        <f>IF(FIRE0103_working!J36="..","..",ROUND(FIRE0103_working!J36,0))</f>
        <v>4437</v>
      </c>
      <c r="K36" s="68"/>
      <c r="L36" s="16"/>
      <c r="M36" s="68"/>
      <c r="N36" s="68"/>
    </row>
    <row r="37" spans="1:14" ht="15" customHeight="1" x14ac:dyDescent="0.3">
      <c r="A37" s="12" t="s">
        <v>18</v>
      </c>
      <c r="B37" s="21">
        <f>IF(FIRE0103_working!B37="..","..",ROUND(FIRE0103_working!B37,0))</f>
        <v>154461</v>
      </c>
      <c r="C37" s="21">
        <f>IF(FIRE0103_working!C37="..","..",ROUND(FIRE0103_working!C37,0))</f>
        <v>26740</v>
      </c>
      <c r="D37" s="21">
        <f>IF(FIRE0103_working!D37="..","..",ROUND(FIRE0103_working!D37,0))</f>
        <v>11438</v>
      </c>
      <c r="E37" s="55">
        <f>IF(FIRE0103_working!E37="..","..",ROUND(FIRE0103_working!E37,0))</f>
        <v>192639</v>
      </c>
      <c r="F37" s="18"/>
      <c r="G37" s="21">
        <f>IF(FIRE0103_working!G37="..","..",ROUND(FIRE0103_working!G37,0))</f>
        <v>2887</v>
      </c>
      <c r="H37" s="21">
        <f>IF(FIRE0103_working!H37="..","..",ROUND(FIRE0103_working!H37,0))</f>
        <v>5032</v>
      </c>
      <c r="I37" s="21">
        <f>IF(FIRE0103_working!I37="..","..",ROUND(FIRE0103_working!I37,0))</f>
        <v>3721</v>
      </c>
      <c r="J37" s="55">
        <f>IF(FIRE0103_working!J37="..","..",ROUND(FIRE0103_working!J37,0))</f>
        <v>3113</v>
      </c>
      <c r="K37" s="68"/>
      <c r="L37" s="16"/>
      <c r="M37" s="68"/>
      <c r="N37" s="68"/>
    </row>
    <row r="38" spans="1:14" ht="15" customHeight="1" x14ac:dyDescent="0.3">
      <c r="A38" s="12" t="s">
        <v>19</v>
      </c>
      <c r="B38" s="21">
        <f>IF(FIRE0103_working!B38="..","..",ROUND(FIRE0103_working!B38,0))</f>
        <v>171350</v>
      </c>
      <c r="C38" s="21">
        <f>IF(FIRE0103_working!C38="..","..",ROUND(FIRE0103_working!C38,0))</f>
        <v>27989</v>
      </c>
      <c r="D38" s="21">
        <f>IF(FIRE0103_working!D38="..","..",ROUND(FIRE0103_working!D38,0))</f>
        <v>13169</v>
      </c>
      <c r="E38" s="55">
        <f>IF(FIRE0103_working!E38="..","..",ROUND(FIRE0103_working!E38,0))</f>
        <v>212508</v>
      </c>
      <c r="F38" s="18"/>
      <c r="G38" s="21">
        <f>IF(FIRE0103_working!G38="..","..",ROUND(FIRE0103_working!G38,0))</f>
        <v>3181</v>
      </c>
      <c r="H38" s="21">
        <f>IF(FIRE0103_working!H38="..","..",ROUND(FIRE0103_working!H38,0))</f>
        <v>5253</v>
      </c>
      <c r="I38" s="21">
        <f>IF(FIRE0103_working!I38="..","..",ROUND(FIRE0103_working!I38,0))</f>
        <v>4272</v>
      </c>
      <c r="J38" s="55">
        <f>IF(FIRE0103_working!J38="..","..",ROUND(FIRE0103_working!J38,0))</f>
        <v>3412</v>
      </c>
      <c r="K38" s="68"/>
      <c r="L38" s="16"/>
      <c r="M38" s="68"/>
      <c r="N38" s="68"/>
    </row>
    <row r="39" spans="1:14" ht="15" customHeight="1" x14ac:dyDescent="0.3">
      <c r="A39" s="12" t="s">
        <v>20</v>
      </c>
      <c r="B39" s="21">
        <f>IF(FIRE0103_working!B39="..","..",ROUND(FIRE0103_working!B39,0))</f>
        <v>155040</v>
      </c>
      <c r="C39" s="21">
        <f>IF(FIRE0103_working!C39="..","..",ROUND(FIRE0103_working!C39,0))</f>
        <v>25024</v>
      </c>
      <c r="D39" s="21">
        <f>IF(FIRE0103_working!D39="..","..",ROUND(FIRE0103_working!D39,0))</f>
        <v>11651</v>
      </c>
      <c r="E39" s="55">
        <f>IF(FIRE0103_working!E39="..","..",ROUND(FIRE0103_working!E39,0))</f>
        <v>191715</v>
      </c>
      <c r="F39" s="18"/>
      <c r="G39" s="21">
        <f>IF(FIRE0103_working!G39="..","..",ROUND(FIRE0103_working!G39,0))</f>
        <v>2854</v>
      </c>
      <c r="H39" s="21">
        <f>IF(FIRE0103_working!H39="..","..",ROUND(FIRE0103_working!H39,0))</f>
        <v>4679</v>
      </c>
      <c r="I39" s="21">
        <f>IF(FIRE0103_working!I39="..","..",ROUND(FIRE0103_working!I39,0))</f>
        <v>3768</v>
      </c>
      <c r="J39" s="55">
        <f>IF(FIRE0103_working!J39="..","..",ROUND(FIRE0103_working!J39,0))</f>
        <v>3055</v>
      </c>
      <c r="K39" s="68"/>
      <c r="L39" s="16"/>
      <c r="M39" s="68"/>
      <c r="N39" s="68"/>
    </row>
    <row r="40" spans="1:14" ht="15" customHeight="1" x14ac:dyDescent="0.3">
      <c r="A40" s="12" t="s">
        <v>21</v>
      </c>
      <c r="B40" s="21">
        <f>IF(FIRE0103_working!B40="..","..",ROUND(FIRE0103_working!B40,0))</f>
        <v>162265</v>
      </c>
      <c r="C40" s="21">
        <f>IF(FIRE0103_working!C40="..","..",ROUND(FIRE0103_working!C40,0))</f>
        <v>26628</v>
      </c>
      <c r="D40" s="21">
        <f>IF(FIRE0103_working!D40="..","..",ROUND(FIRE0103_working!D40,0))</f>
        <v>12108</v>
      </c>
      <c r="E40" s="55">
        <f>IF(FIRE0103_working!E40="..","..",ROUND(FIRE0103_working!E40,0))</f>
        <v>201001</v>
      </c>
      <c r="F40" s="18"/>
      <c r="G40" s="21">
        <f>IF(FIRE0103_working!G40="..","..",ROUND(FIRE0103_working!G40,0))</f>
        <v>2962</v>
      </c>
      <c r="H40" s="21">
        <f>IF(FIRE0103_working!H40="..","..",ROUND(FIRE0103_working!H40,0))</f>
        <v>4956</v>
      </c>
      <c r="I40" s="21">
        <f>IF(FIRE0103_working!I40="..","..",ROUND(FIRE0103_working!I40,0))</f>
        <v>3907</v>
      </c>
      <c r="J40" s="55">
        <f>IF(FIRE0103_working!J40="..","..",ROUND(FIRE0103_working!J40,0))</f>
        <v>3177</v>
      </c>
      <c r="K40" s="68"/>
      <c r="L40" s="16"/>
      <c r="M40" s="68"/>
      <c r="N40" s="68"/>
    </row>
    <row r="41" spans="1:14" x14ac:dyDescent="0.3">
      <c r="A41" s="12" t="s">
        <v>22</v>
      </c>
      <c r="B41" s="21">
        <f>IF(FIRE0103_working!B41="..","..",ROUND(FIRE0103_working!B41,0))</f>
        <v>162006</v>
      </c>
      <c r="C41" s="21">
        <f>IF(FIRE0103_working!C41="..","..",ROUND(FIRE0103_working!C41,0))</f>
        <v>27303</v>
      </c>
      <c r="D41" s="21">
        <f>IF(FIRE0103_working!D41="..","..",ROUND(FIRE0103_working!D41,0))</f>
        <v>10750</v>
      </c>
      <c r="E41" s="55">
        <f>IF(FIRE0103_working!E41="..","..",ROUND(FIRE0103_working!E41,0))</f>
        <v>200059</v>
      </c>
      <c r="F41" s="18"/>
      <c r="G41" s="21">
        <f>IF(FIRE0103_working!G41="..","..",ROUND(FIRE0103_working!G41,0))</f>
        <v>2931</v>
      </c>
      <c r="H41" s="21">
        <f>IF(FIRE0103_working!H41="..","..",ROUND(FIRE0103_working!H41,0))</f>
        <v>5052</v>
      </c>
      <c r="I41" s="21">
        <f>IF(FIRE0103_working!I41="..","..",ROUND(FIRE0103_working!I41,0))</f>
        <v>3453</v>
      </c>
      <c r="J41" s="55">
        <f>IF(FIRE0103_working!J41="..","..",ROUND(FIRE0103_working!J41,0))</f>
        <v>3136</v>
      </c>
      <c r="K41" s="68"/>
      <c r="L41" s="16"/>
      <c r="M41" s="68"/>
      <c r="N41" s="68"/>
    </row>
    <row r="42" spans="1:14" x14ac:dyDescent="0.3">
      <c r="A42" s="12" t="s">
        <v>23</v>
      </c>
      <c r="B42" s="21">
        <f>IF(FIRE0103_working!B42="..","..",ROUND(FIRE0103_working!B42,0))</f>
        <v>167339</v>
      </c>
      <c r="C42" s="21">
        <f>IF(FIRE0103_working!C42="..","..",ROUND(FIRE0103_working!C42,0))</f>
        <v>26172</v>
      </c>
      <c r="D42" s="21">
        <f>IF(FIRE0103_working!D42="..","..",ROUND(FIRE0103_working!D42,0))</f>
        <v>11023</v>
      </c>
      <c r="E42" s="55">
        <f>IF(FIRE0103_working!E42="..","..",ROUND(FIRE0103_working!E42,0))</f>
        <v>204534</v>
      </c>
      <c r="F42" s="18"/>
      <c r="G42" s="21">
        <f>IF(FIRE0103_working!G42="..","..",ROUND(FIRE0103_working!G42,0))</f>
        <v>3009</v>
      </c>
      <c r="H42" s="21">
        <f>IF(FIRE0103_working!H42="..","..",ROUND(FIRE0103_working!H42,0))</f>
        <v>4825</v>
      </c>
      <c r="I42" s="21">
        <f>IF(FIRE0103_working!I42="..","..",ROUND(FIRE0103_working!I42,0))</f>
        <v>3527</v>
      </c>
      <c r="J42" s="55">
        <f>IF(FIRE0103_working!J42="..","..",ROUND(FIRE0103_working!J42,0))</f>
        <v>3187</v>
      </c>
      <c r="K42" s="68"/>
      <c r="L42" s="16"/>
      <c r="M42" s="68"/>
      <c r="N42" s="68"/>
    </row>
    <row r="43" spans="1:14" x14ac:dyDescent="0.3">
      <c r="A43" s="64" t="s">
        <v>78</v>
      </c>
      <c r="B43" s="21">
        <f>IF(FIRE0103_working!B43="..","..",ROUND(FIRE0103_working!B43,0))</f>
        <v>182915</v>
      </c>
      <c r="C43" s="21">
        <f>IF(FIRE0103_working!C43="..","..",ROUND(FIRE0103_working!C43,0))</f>
        <v>26726</v>
      </c>
      <c r="D43" s="21">
        <f>IF(FIRE0103_working!D43="..","..",ROUND(FIRE0103_working!D43,0))</f>
        <v>12912</v>
      </c>
      <c r="E43" s="55">
        <f>IF(FIRE0103_working!E43="..","..",ROUND(FIRE0103_working!E43,0))</f>
        <v>222553</v>
      </c>
      <c r="F43" s="18"/>
      <c r="G43" s="21">
        <f>IF(FIRE0103_working!G43="..","..",ROUND(FIRE0103_working!G43,0))</f>
        <v>3268</v>
      </c>
      <c r="H43" s="21">
        <f>IF(FIRE0103_working!H43="..","..",ROUND(FIRE0103_working!H43,0))</f>
        <v>4915</v>
      </c>
      <c r="I43" s="21">
        <f>IF(FIRE0103_working!I43="..","..",ROUND(FIRE0103_working!I43,0))</f>
        <v>4114</v>
      </c>
      <c r="J43" s="55">
        <f>IF(FIRE0103_working!J43="..","..",ROUND(FIRE0103_working!J43,0))</f>
        <v>3448</v>
      </c>
      <c r="K43" s="68"/>
      <c r="L43" s="16"/>
      <c r="M43" s="68"/>
      <c r="N43" s="68"/>
    </row>
    <row r="44" spans="1:14" ht="16.2" thickBot="1" x14ac:dyDescent="0.35">
      <c r="A44" s="53" t="s">
        <v>83</v>
      </c>
      <c r="B44" s="23">
        <f>IF(FIRE0103_working!B44="..","..",ROUND(FIRE0103_working!B44,0))</f>
        <v>153957</v>
      </c>
      <c r="C44" s="23" t="str">
        <f>IF(FIRE0103_working!C44="..","..",ROUND(FIRE0103_working!C44,0))</f>
        <v>..</v>
      </c>
      <c r="D44" s="23" t="str">
        <f>IF(FIRE0103_working!D44="..","..",ROUND(FIRE0103_working!D44,0))</f>
        <v>..</v>
      </c>
      <c r="E44" s="56" t="str">
        <f>IF(FIRE0103_working!E44="..","..",ROUND(FIRE0103_working!E44,0))</f>
        <v>..</v>
      </c>
      <c r="F44" s="19"/>
      <c r="G44" s="23">
        <f>IF(FIRE0103_working!G44="..","..",ROUND(FIRE0103_working!G44,0))</f>
        <v>2735</v>
      </c>
      <c r="H44" s="23" t="str">
        <f>IF(FIRE0103_working!H44="..","..",ROUND(FIRE0103_working!H44,0))</f>
        <v>..</v>
      </c>
      <c r="I44" s="23" t="str">
        <f>IF(FIRE0103_working!I44="..","..",ROUND(FIRE0103_working!I44,0))</f>
        <v>..</v>
      </c>
      <c r="J44" s="56" t="str">
        <f>IF(FIRE0103_working!J44="..","..",ROUND(FIRE0103_working!J44,0))</f>
        <v>..</v>
      </c>
      <c r="K44" s="16"/>
      <c r="L44" s="16"/>
      <c r="M44" s="68"/>
      <c r="N44" s="68"/>
    </row>
    <row r="45" spans="1:14" ht="12.9" customHeight="1" x14ac:dyDescent="0.3">
      <c r="A45" s="101" t="s">
        <v>119</v>
      </c>
      <c r="B45" s="16"/>
      <c r="C45" s="16"/>
      <c r="D45" s="16"/>
      <c r="E45" s="16"/>
      <c r="F45" s="16"/>
      <c r="G45" s="16"/>
      <c r="H45" s="16"/>
      <c r="I45" s="18"/>
      <c r="J45" s="16"/>
      <c r="L45" s="16"/>
      <c r="M45" s="68"/>
      <c r="N45" s="68"/>
    </row>
    <row r="46" spans="1:14" s="32" customFormat="1" ht="12.75" customHeight="1" x14ac:dyDescent="0.3">
      <c r="A46" s="17" t="s">
        <v>69</v>
      </c>
      <c r="B46" s="39"/>
      <c r="C46" s="39"/>
      <c r="D46" s="39"/>
      <c r="E46" s="39"/>
      <c r="F46" s="39"/>
      <c r="L46" s="40"/>
      <c r="M46" s="68"/>
      <c r="N46" s="40"/>
    </row>
    <row r="47" spans="1:14" ht="12.75" customHeight="1" x14ac:dyDescent="0.3">
      <c r="A47" s="29" t="s">
        <v>44</v>
      </c>
      <c r="B47" s="16"/>
      <c r="C47" s="16"/>
      <c r="D47" s="16"/>
      <c r="E47" s="16"/>
      <c r="F47" s="16"/>
      <c r="G47" s="16"/>
      <c r="H47" s="16"/>
      <c r="I47" s="16"/>
      <c r="J47" s="16"/>
      <c r="K47" s="16"/>
      <c r="L47" s="16"/>
      <c r="M47" s="68"/>
    </row>
    <row r="48" spans="1:14" ht="12.75" customHeight="1" x14ac:dyDescent="0.3">
      <c r="A48" s="29" t="s">
        <v>62</v>
      </c>
      <c r="B48" s="16"/>
      <c r="C48" s="16"/>
      <c r="D48" s="16"/>
      <c r="E48" s="16"/>
      <c r="F48" s="16"/>
      <c r="G48" s="16"/>
      <c r="H48" s="16"/>
      <c r="I48" s="16"/>
      <c r="J48" s="16"/>
      <c r="K48" s="16"/>
      <c r="L48" s="16"/>
      <c r="M48" s="68"/>
    </row>
    <row r="49" spans="1:13" ht="12.75" customHeight="1" x14ac:dyDescent="0.3">
      <c r="A49" s="29" t="s">
        <v>63</v>
      </c>
      <c r="B49" s="16"/>
      <c r="C49" s="16"/>
      <c r="D49" s="16"/>
      <c r="E49" s="16"/>
      <c r="F49" s="16"/>
      <c r="G49" s="16"/>
      <c r="H49" s="16"/>
      <c r="I49" s="16"/>
      <c r="J49" s="16"/>
      <c r="K49" s="16"/>
      <c r="L49" s="16"/>
      <c r="M49" s="68"/>
    </row>
    <row r="50" spans="1:13" ht="12.75" customHeight="1" x14ac:dyDescent="0.3">
      <c r="A50" s="29" t="s">
        <v>64</v>
      </c>
      <c r="B50" s="16"/>
      <c r="C50" s="16"/>
      <c r="D50" s="16"/>
      <c r="E50" s="16"/>
      <c r="F50" s="16"/>
      <c r="G50" s="16"/>
      <c r="H50" s="16"/>
      <c r="I50" s="16"/>
      <c r="J50" s="16"/>
      <c r="K50" s="16"/>
      <c r="L50" s="16"/>
      <c r="M50" s="68"/>
    </row>
    <row r="51" spans="1:13" ht="12.75" customHeight="1" x14ac:dyDescent="0.3">
      <c r="A51" s="29" t="s">
        <v>65</v>
      </c>
      <c r="B51" s="16"/>
      <c r="C51" s="16"/>
      <c r="D51" s="16"/>
      <c r="E51" s="16"/>
      <c r="F51" s="16"/>
      <c r="G51" s="16"/>
      <c r="H51" s="16"/>
      <c r="I51" s="16"/>
      <c r="J51" s="16"/>
      <c r="K51" s="16"/>
      <c r="L51" s="16"/>
      <c r="M51" s="68"/>
    </row>
    <row r="52" spans="1:13" ht="12.75" customHeight="1" x14ac:dyDescent="0.3">
      <c r="A52" s="29" t="s">
        <v>66</v>
      </c>
      <c r="B52" s="16"/>
      <c r="C52" s="16"/>
      <c r="D52" s="16"/>
      <c r="E52" s="16"/>
      <c r="F52" s="16"/>
      <c r="G52" s="16"/>
      <c r="H52" s="16"/>
      <c r="I52" s="16"/>
      <c r="J52" s="16"/>
      <c r="K52" s="16"/>
      <c r="L52" s="16"/>
      <c r="M52" s="68"/>
    </row>
    <row r="53" spans="1:13" ht="29.1" customHeight="1" x14ac:dyDescent="0.3">
      <c r="A53" s="109" t="s">
        <v>86</v>
      </c>
      <c r="B53" s="109"/>
      <c r="C53" s="109"/>
      <c r="D53" s="109"/>
      <c r="E53" s="109"/>
      <c r="F53" s="109"/>
      <c r="G53" s="109"/>
      <c r="H53" s="109"/>
      <c r="I53" s="109"/>
      <c r="J53" s="109"/>
      <c r="K53" s="16"/>
      <c r="L53" s="16"/>
      <c r="M53" s="68"/>
    </row>
    <row r="54" spans="1:13" ht="29.4" customHeight="1" x14ac:dyDescent="0.3">
      <c r="A54" s="109" t="s">
        <v>79</v>
      </c>
      <c r="B54" s="109"/>
      <c r="C54" s="109"/>
      <c r="D54" s="109"/>
      <c r="E54" s="109"/>
      <c r="F54" s="109"/>
      <c r="G54" s="109"/>
      <c r="H54" s="109"/>
      <c r="I54" s="109"/>
      <c r="J54" s="109"/>
      <c r="K54" s="16"/>
      <c r="L54" s="16"/>
      <c r="M54" s="68"/>
    </row>
    <row r="55" spans="1:13" ht="13.5" customHeight="1" x14ac:dyDescent="0.3">
      <c r="A55" s="106" t="s">
        <v>80</v>
      </c>
      <c r="B55" s="106"/>
      <c r="C55" s="106"/>
      <c r="D55" s="106"/>
      <c r="E55" s="106"/>
      <c r="F55" s="106"/>
      <c r="G55" s="106"/>
      <c r="H55" s="106"/>
      <c r="I55" s="106"/>
      <c r="J55" s="106"/>
      <c r="K55" s="16"/>
      <c r="L55" s="16"/>
      <c r="M55" s="68"/>
    </row>
    <row r="56" spans="1:13" ht="12.75" customHeight="1" x14ac:dyDescent="0.3">
      <c r="A56" s="25"/>
      <c r="B56" s="16"/>
      <c r="C56" s="16"/>
      <c r="D56" s="16"/>
      <c r="E56" s="16"/>
      <c r="F56" s="16"/>
      <c r="G56" s="16"/>
      <c r="H56" s="16"/>
      <c r="I56" s="16"/>
      <c r="J56" s="16"/>
      <c r="K56" s="16"/>
      <c r="L56" s="16"/>
      <c r="M56" s="68"/>
    </row>
    <row r="57" spans="1:13" s="32" customFormat="1" ht="12.75" customHeight="1" x14ac:dyDescent="0.3">
      <c r="A57" s="17" t="s">
        <v>67</v>
      </c>
      <c r="B57" s="16"/>
      <c r="C57" s="16"/>
      <c r="D57" s="16"/>
      <c r="E57" s="16"/>
      <c r="F57" s="16"/>
      <c r="G57" s="16"/>
      <c r="H57" s="16"/>
      <c r="I57" s="16"/>
      <c r="J57" s="16"/>
      <c r="K57" s="31"/>
      <c r="M57" s="68"/>
    </row>
    <row r="58" spans="1:13" s="32" customFormat="1" ht="12.75" customHeight="1" x14ac:dyDescent="0.3">
      <c r="A58" s="110" t="s">
        <v>76</v>
      </c>
      <c r="B58" s="110"/>
      <c r="C58" s="110"/>
      <c r="D58" s="110"/>
      <c r="E58" s="110"/>
      <c r="F58" s="110"/>
      <c r="G58" s="110"/>
      <c r="H58" s="110"/>
      <c r="I58" s="110"/>
      <c r="J58" s="110"/>
      <c r="K58" s="31"/>
      <c r="M58" s="68"/>
    </row>
    <row r="59" spans="1:13" s="32" customFormat="1" ht="12.75" customHeight="1" x14ac:dyDescent="0.3">
      <c r="A59" s="24"/>
      <c r="B59" s="24"/>
      <c r="C59" s="24"/>
      <c r="D59" s="24"/>
      <c r="E59" s="24"/>
      <c r="F59" s="24"/>
      <c r="G59" s="24"/>
      <c r="H59" s="24"/>
      <c r="I59" s="24"/>
      <c r="J59" s="24"/>
      <c r="K59" s="31"/>
      <c r="M59" s="68"/>
    </row>
    <row r="60" spans="1:13" s="32" customFormat="1" ht="12.75" customHeight="1" x14ac:dyDescent="0.3">
      <c r="A60" s="17" t="s">
        <v>68</v>
      </c>
      <c r="B60" s="16"/>
      <c r="C60" s="16"/>
      <c r="D60" s="16"/>
      <c r="E60" s="16"/>
      <c r="F60" s="16"/>
      <c r="G60" s="16"/>
      <c r="H60" s="16"/>
      <c r="I60" s="16"/>
      <c r="J60" s="16"/>
      <c r="K60" s="31"/>
      <c r="M60" s="68"/>
    </row>
    <row r="61" spans="1:13" s="32" customFormat="1" ht="12.75" customHeight="1" x14ac:dyDescent="0.3">
      <c r="A61" s="110" t="s">
        <v>77</v>
      </c>
      <c r="B61" s="110"/>
      <c r="C61" s="110"/>
      <c r="D61" s="110"/>
      <c r="E61" s="110"/>
      <c r="F61" s="110"/>
      <c r="G61" s="110"/>
      <c r="H61" s="110"/>
      <c r="I61" s="110"/>
      <c r="J61" s="110"/>
      <c r="K61" s="31"/>
      <c r="M61" s="68"/>
    </row>
    <row r="62" spans="1:13" s="32" customFormat="1" ht="12.75" customHeight="1" x14ac:dyDescent="0.3">
      <c r="A62" s="24"/>
      <c r="B62" s="24"/>
      <c r="C62" s="24"/>
      <c r="D62" s="24"/>
      <c r="E62" s="24"/>
      <c r="F62" s="24"/>
      <c r="G62" s="24"/>
      <c r="H62" s="24"/>
      <c r="I62" s="24"/>
      <c r="J62" s="24"/>
      <c r="K62" s="31"/>
      <c r="M62" s="68"/>
    </row>
    <row r="63" spans="1:13" ht="12.75" customHeight="1" x14ac:dyDescent="0.3">
      <c r="A63" s="17" t="s">
        <v>45</v>
      </c>
      <c r="B63" s="16"/>
      <c r="C63" s="16"/>
      <c r="D63" s="16"/>
      <c r="E63" s="16"/>
      <c r="F63" s="16"/>
      <c r="G63" s="16"/>
      <c r="H63" s="16"/>
      <c r="I63" s="16"/>
      <c r="J63" s="16"/>
      <c r="K63" s="16"/>
      <c r="L63" s="16"/>
      <c r="M63" s="68"/>
    </row>
    <row r="64" spans="1:13" ht="25.5" customHeight="1" x14ac:dyDescent="0.3">
      <c r="A64" s="105" t="s">
        <v>46</v>
      </c>
      <c r="B64" s="105"/>
      <c r="C64" s="105"/>
      <c r="D64" s="105"/>
      <c r="E64" s="105"/>
      <c r="F64" s="105"/>
      <c r="G64" s="105"/>
      <c r="H64" s="105"/>
      <c r="I64" s="105"/>
      <c r="J64" s="105"/>
      <c r="K64" s="16"/>
      <c r="L64" s="16"/>
      <c r="M64" s="68"/>
    </row>
    <row r="65" spans="1:13" ht="12.75" customHeight="1" x14ac:dyDescent="0.3">
      <c r="A65" s="26"/>
      <c r="B65" s="26"/>
      <c r="C65" s="26"/>
      <c r="D65" s="26"/>
      <c r="E65" s="26"/>
      <c r="F65" s="26"/>
      <c r="G65" s="26"/>
      <c r="H65" s="26"/>
      <c r="I65" s="26"/>
      <c r="J65" s="26"/>
      <c r="K65" s="16"/>
      <c r="L65" s="16"/>
      <c r="M65" s="68"/>
    </row>
    <row r="66" spans="1:13" s="28" customFormat="1" ht="12.75" customHeight="1" x14ac:dyDescent="0.3">
      <c r="A66" s="17" t="s">
        <v>47</v>
      </c>
      <c r="B66" s="16"/>
      <c r="C66" s="16"/>
      <c r="D66" s="16"/>
      <c r="E66" s="16"/>
      <c r="F66" s="16"/>
      <c r="G66" s="16"/>
      <c r="H66" s="16"/>
      <c r="I66" s="16"/>
      <c r="J66" s="16"/>
      <c r="K66" s="27"/>
      <c r="L66" s="16"/>
      <c r="M66" s="68"/>
    </row>
    <row r="67" spans="1:13" s="29" customFormat="1" ht="27" customHeight="1" x14ac:dyDescent="0.3">
      <c r="A67" s="105" t="s">
        <v>75</v>
      </c>
      <c r="B67" s="105"/>
      <c r="C67" s="105"/>
      <c r="D67" s="105"/>
      <c r="E67" s="105"/>
      <c r="F67" s="105"/>
      <c r="G67" s="105"/>
      <c r="H67" s="105"/>
      <c r="I67" s="105"/>
      <c r="J67" s="105"/>
      <c r="M67" s="68"/>
    </row>
    <row r="68" spans="1:13" ht="12.75" customHeight="1" x14ac:dyDescent="0.3">
      <c r="A68" s="29" t="s">
        <v>48</v>
      </c>
      <c r="B68" s="16"/>
      <c r="C68" s="16"/>
      <c r="D68" s="16"/>
      <c r="E68" s="16"/>
      <c r="F68" s="16"/>
      <c r="G68" s="16"/>
      <c r="H68" s="16"/>
      <c r="I68" s="16"/>
      <c r="J68" s="16"/>
      <c r="K68" s="16"/>
      <c r="L68" s="16"/>
      <c r="M68" s="68"/>
    </row>
    <row r="69" spans="1:13" ht="12.75" customHeight="1" x14ac:dyDescent="0.3">
      <c r="A69" s="16"/>
      <c r="B69" s="16"/>
      <c r="C69" s="16"/>
      <c r="D69" s="16"/>
      <c r="E69" s="16"/>
      <c r="F69" s="16"/>
      <c r="G69" s="16"/>
      <c r="H69" s="16"/>
      <c r="I69" s="16"/>
      <c r="J69" s="16"/>
      <c r="K69" s="16"/>
      <c r="L69" s="16"/>
      <c r="M69" s="68"/>
    </row>
    <row r="70" spans="1:13" s="30" customFormat="1" ht="12.75" customHeight="1" x14ac:dyDescent="0.3">
      <c r="A70" s="29" t="s">
        <v>49</v>
      </c>
      <c r="B70" s="42"/>
      <c r="C70" s="42"/>
      <c r="D70" s="42"/>
      <c r="E70" s="42"/>
      <c r="F70" s="42"/>
      <c r="G70" s="42"/>
      <c r="H70" s="42"/>
      <c r="I70" s="42"/>
      <c r="J70" s="42"/>
      <c r="M70" s="68"/>
    </row>
    <row r="71" spans="1:13" s="30" customFormat="1" ht="12.75" customHeight="1" x14ac:dyDescent="0.3">
      <c r="A71" s="107" t="s">
        <v>50</v>
      </c>
      <c r="B71" s="107"/>
      <c r="C71" s="107"/>
      <c r="D71" s="43"/>
      <c r="E71" s="43"/>
      <c r="F71" s="44"/>
      <c r="G71" s="44"/>
      <c r="H71" s="44"/>
      <c r="I71" s="44"/>
      <c r="J71" s="44"/>
      <c r="M71" s="68"/>
    </row>
    <row r="72" spans="1:13" s="30" customFormat="1" ht="12.75" customHeight="1" x14ac:dyDescent="0.3"/>
    <row r="73" spans="1:13" s="30" customFormat="1" ht="28.5" customHeight="1" x14ac:dyDescent="0.3">
      <c r="A73" s="106" t="s">
        <v>71</v>
      </c>
      <c r="B73" s="106"/>
      <c r="C73" s="106"/>
      <c r="D73" s="106"/>
      <c r="E73" s="106"/>
      <c r="F73" s="106"/>
      <c r="G73" s="106"/>
      <c r="H73" s="106"/>
      <c r="I73" s="106"/>
      <c r="J73" s="106"/>
    </row>
    <row r="74" spans="1:13" s="30" customFormat="1" ht="12.75" customHeight="1" x14ac:dyDescent="0.3"/>
    <row r="75" spans="1:13" s="30" customFormat="1" ht="12.75" customHeight="1" x14ac:dyDescent="0.3">
      <c r="A75" s="29" t="s">
        <v>51</v>
      </c>
      <c r="B75" s="29"/>
      <c r="C75" s="29"/>
      <c r="D75" s="29"/>
      <c r="E75" s="29"/>
      <c r="F75" s="29"/>
      <c r="G75" s="29"/>
      <c r="H75" s="29"/>
      <c r="I75" s="29"/>
      <c r="J75" s="29"/>
    </row>
    <row r="76" spans="1:13" s="30" customFormat="1" ht="12.75" customHeight="1" x14ac:dyDescent="0.3">
      <c r="A76" s="41" t="s">
        <v>52</v>
      </c>
      <c r="B76" s="41"/>
      <c r="C76" s="41"/>
      <c r="D76" s="29"/>
      <c r="E76" s="29"/>
      <c r="F76" s="29"/>
      <c r="G76" s="29"/>
      <c r="H76" s="29"/>
      <c r="I76" s="29"/>
      <c r="J76" s="29"/>
    </row>
    <row r="77" spans="1:13" s="30" customFormat="1" ht="12.75" customHeight="1" x14ac:dyDescent="0.3">
      <c r="A77" s="41" t="s">
        <v>53</v>
      </c>
      <c r="B77" s="41"/>
      <c r="C77" s="60"/>
      <c r="D77" s="29"/>
      <c r="E77" s="29"/>
      <c r="F77" s="29"/>
      <c r="G77" s="41"/>
      <c r="J77" s="61" t="s">
        <v>85</v>
      </c>
    </row>
    <row r="78" spans="1:13" s="30" customFormat="1" ht="12.75" customHeight="1" x14ac:dyDescent="0.3">
      <c r="A78" s="41" t="s">
        <v>70</v>
      </c>
      <c r="B78" s="41"/>
      <c r="C78" s="60"/>
      <c r="D78" s="41"/>
      <c r="E78" s="41"/>
      <c r="F78" s="29"/>
      <c r="G78" s="29"/>
      <c r="J78" s="61" t="s">
        <v>84</v>
      </c>
    </row>
    <row r="79" spans="1:13" x14ac:dyDescent="0.3">
      <c r="A79" s="16"/>
      <c r="B79" s="16"/>
      <c r="C79" s="16"/>
      <c r="D79" s="16"/>
      <c r="E79" s="16"/>
      <c r="F79" s="16"/>
      <c r="G79" s="16"/>
      <c r="H79" s="16"/>
      <c r="I79" s="16"/>
      <c r="J79" s="16"/>
      <c r="K79" s="16"/>
      <c r="L79" s="16"/>
    </row>
    <row r="80" spans="1:13" x14ac:dyDescent="0.3">
      <c r="A80" s="16"/>
      <c r="B80" s="16"/>
      <c r="C80" s="16"/>
      <c r="D80" s="16"/>
      <c r="E80" s="16"/>
      <c r="F80" s="16"/>
      <c r="G80" s="16"/>
      <c r="H80" s="16"/>
      <c r="I80" s="16"/>
      <c r="J80" s="16"/>
      <c r="L80" s="16"/>
    </row>
    <row r="81" spans="1:12" x14ac:dyDescent="0.3">
      <c r="A81" s="16"/>
      <c r="B81" s="16"/>
      <c r="C81" s="16"/>
      <c r="D81" s="16"/>
      <c r="E81" s="16"/>
      <c r="F81" s="16"/>
      <c r="G81" s="16"/>
      <c r="H81" s="16"/>
      <c r="I81" s="16"/>
      <c r="J81" s="16"/>
      <c r="L81" s="16"/>
    </row>
    <row r="82" spans="1:12" x14ac:dyDescent="0.3">
      <c r="L82" s="16"/>
    </row>
    <row r="83" spans="1:12" x14ac:dyDescent="0.3">
      <c r="L83" s="16"/>
    </row>
    <row r="84" spans="1:12" x14ac:dyDescent="0.3">
      <c r="L84" s="16"/>
    </row>
    <row r="85" spans="1:12" x14ac:dyDescent="0.3">
      <c r="L85" s="16"/>
    </row>
    <row r="86" spans="1:12" x14ac:dyDescent="0.3">
      <c r="L86" s="16"/>
    </row>
    <row r="87" spans="1:12" x14ac:dyDescent="0.3">
      <c r="L87" s="16"/>
    </row>
    <row r="88" spans="1:12" x14ac:dyDescent="0.3">
      <c r="L88" s="16"/>
    </row>
    <row r="89" spans="1:12" x14ac:dyDescent="0.3">
      <c r="L89" s="16"/>
    </row>
    <row r="90" spans="1:12" x14ac:dyDescent="0.3">
      <c r="L90" s="16" t="s">
        <v>3</v>
      </c>
    </row>
    <row r="91" spans="1:12" x14ac:dyDescent="0.3">
      <c r="L91" s="30" t="s">
        <v>58</v>
      </c>
    </row>
    <row r="92" spans="1:12" x14ac:dyDescent="0.3">
      <c r="L92" s="16"/>
    </row>
    <row r="93" spans="1:12" x14ac:dyDescent="0.3">
      <c r="L93" s="16"/>
    </row>
    <row r="94" spans="1:12" x14ac:dyDescent="0.3">
      <c r="L94" s="16"/>
    </row>
    <row r="95" spans="1:12" x14ac:dyDescent="0.3">
      <c r="L95" s="16"/>
    </row>
    <row r="96" spans="1:12" x14ac:dyDescent="0.3">
      <c r="L96" s="16"/>
    </row>
    <row r="97" spans="12:12" x14ac:dyDescent="0.3">
      <c r="L97" s="16"/>
    </row>
    <row r="98" spans="12:12" x14ac:dyDescent="0.3">
      <c r="L98" s="16"/>
    </row>
    <row r="99" spans="12:12" x14ac:dyDescent="0.3">
      <c r="L99" s="16"/>
    </row>
    <row r="100" spans="12:12" x14ac:dyDescent="0.3">
      <c r="L100" s="16"/>
    </row>
    <row r="101" spans="12:12" ht="16.2" x14ac:dyDescent="0.3">
      <c r="L101" s="22"/>
    </row>
    <row r="102" spans="12:12" x14ac:dyDescent="0.3">
      <c r="L102" s="16"/>
    </row>
    <row r="103" spans="12:12" x14ac:dyDescent="0.3">
      <c r="L103" s="16"/>
    </row>
    <row r="104" spans="12:12" x14ac:dyDescent="0.3">
      <c r="L104" s="16"/>
    </row>
    <row r="105" spans="12:12" x14ac:dyDescent="0.3">
      <c r="L105" s="16"/>
    </row>
    <row r="106" spans="12:12" x14ac:dyDescent="0.3">
      <c r="L106" s="16"/>
    </row>
    <row r="107" spans="12:12" x14ac:dyDescent="0.3">
      <c r="L107" s="16"/>
    </row>
    <row r="108" spans="12:12" x14ac:dyDescent="0.3">
      <c r="L108" s="16"/>
    </row>
    <row r="109" spans="12:12" x14ac:dyDescent="0.3">
      <c r="L109" s="16"/>
    </row>
    <row r="110" spans="12:12" x14ac:dyDescent="0.3">
      <c r="L110" s="16"/>
    </row>
    <row r="111" spans="12:12" x14ac:dyDescent="0.3">
      <c r="L111" s="16"/>
    </row>
    <row r="112" spans="12:12" x14ac:dyDescent="0.3">
      <c r="L112" s="16"/>
    </row>
    <row r="113" spans="12:12" x14ac:dyDescent="0.3">
      <c r="L113" s="16"/>
    </row>
    <row r="114" spans="12:12" x14ac:dyDescent="0.3">
      <c r="L114" s="16"/>
    </row>
    <row r="115" spans="12:12" x14ac:dyDescent="0.3">
      <c r="L115" s="16"/>
    </row>
    <row r="116" spans="12:12" x14ac:dyDescent="0.3">
      <c r="L116" s="16"/>
    </row>
    <row r="117" spans="12:12" x14ac:dyDescent="0.3">
      <c r="L117" s="16"/>
    </row>
    <row r="118" spans="12:12" x14ac:dyDescent="0.3">
      <c r="L118" s="16"/>
    </row>
    <row r="119" spans="12:12" x14ac:dyDescent="0.3">
      <c r="L119" s="16"/>
    </row>
    <row r="128" spans="12:12" x14ac:dyDescent="0.3">
      <c r="L128" s="16"/>
    </row>
    <row r="129" spans="12:12" x14ac:dyDescent="0.3">
      <c r="L129" s="16"/>
    </row>
    <row r="130" spans="12:12" x14ac:dyDescent="0.3">
      <c r="L130" s="16"/>
    </row>
    <row r="131" spans="12:12" x14ac:dyDescent="0.3">
      <c r="L131" s="16"/>
    </row>
    <row r="132" spans="12:12" x14ac:dyDescent="0.3">
      <c r="L132" s="16"/>
    </row>
    <row r="133" spans="12:12" x14ac:dyDescent="0.3">
      <c r="L133" s="16"/>
    </row>
    <row r="134" spans="12:12" x14ac:dyDescent="0.3">
      <c r="L134" s="16"/>
    </row>
    <row r="135" spans="12:12" x14ac:dyDescent="0.3">
      <c r="L135" s="16"/>
    </row>
    <row r="136" spans="12:12" x14ac:dyDescent="0.3">
      <c r="L136" s="16"/>
    </row>
    <row r="137" spans="12:12" x14ac:dyDescent="0.3">
      <c r="L137" s="16"/>
    </row>
    <row r="138" spans="12:12" x14ac:dyDescent="0.3">
      <c r="L138" s="16"/>
    </row>
    <row r="139" spans="12:12" x14ac:dyDescent="0.3">
      <c r="L139" s="16"/>
    </row>
    <row r="140" spans="12:12" x14ac:dyDescent="0.3">
      <c r="L140" s="16"/>
    </row>
    <row r="141" spans="12:12" x14ac:dyDescent="0.3">
      <c r="L141" s="16"/>
    </row>
    <row r="142" spans="12:12" x14ac:dyDescent="0.3">
      <c r="L142" s="16"/>
    </row>
    <row r="143" spans="12:12" x14ac:dyDescent="0.3">
      <c r="L143" s="16"/>
    </row>
    <row r="144" spans="12:12" x14ac:dyDescent="0.3">
      <c r="L144" s="16"/>
    </row>
    <row r="145" spans="12:12" x14ac:dyDescent="0.3">
      <c r="L145" s="27"/>
    </row>
    <row r="146" spans="12:12" x14ac:dyDescent="0.3">
      <c r="L146" s="16"/>
    </row>
    <row r="147" spans="12:12" x14ac:dyDescent="0.3">
      <c r="L147" s="16"/>
    </row>
    <row r="148" spans="12:12" x14ac:dyDescent="0.3">
      <c r="L148" s="16"/>
    </row>
    <row r="149" spans="12:12" x14ac:dyDescent="0.3">
      <c r="L149" s="16"/>
    </row>
    <row r="150" spans="12:12" x14ac:dyDescent="0.3">
      <c r="L150" s="27"/>
    </row>
    <row r="151" spans="12:12" x14ac:dyDescent="0.3">
      <c r="L151" s="16"/>
    </row>
    <row r="152" spans="12:12" x14ac:dyDescent="0.3">
      <c r="L152" s="16"/>
    </row>
    <row r="153" spans="12:12" x14ac:dyDescent="0.3">
      <c r="L153" s="16"/>
    </row>
    <row r="156" spans="12:12" x14ac:dyDescent="0.3">
      <c r="L156" s="16"/>
    </row>
    <row r="157" spans="12:12" x14ac:dyDescent="0.3">
      <c r="L157" s="16"/>
    </row>
    <row r="158" spans="12:12" x14ac:dyDescent="0.3">
      <c r="L158" s="16"/>
    </row>
  </sheetData>
  <mergeCells count="12">
    <mergeCell ref="A64:J64"/>
    <mergeCell ref="A67:J67"/>
    <mergeCell ref="A73:J73"/>
    <mergeCell ref="A71:C71"/>
    <mergeCell ref="A1:J1"/>
    <mergeCell ref="A53:J53"/>
    <mergeCell ref="A54:J54"/>
    <mergeCell ref="A58:J58"/>
    <mergeCell ref="A61:J61"/>
    <mergeCell ref="G4:J4"/>
    <mergeCell ref="B4:E4"/>
    <mergeCell ref="A55:J55"/>
  </mergeCells>
  <dataValidations count="1">
    <dataValidation type="list" allowBlank="1" showInputMessage="1" showErrorMessage="1" sqref="B4:E4" xr:uid="{00000000-0002-0000-0100-000000000000}">
      <formula1>$L$90:$L$91</formula1>
    </dataValidation>
  </dataValidations>
  <hyperlinks>
    <hyperlink ref="A76" r:id="rId1" display="Contact: firestatistics@homeoffice.gsi.gov.uk" xr:uid="{00000000-0004-0000-0100-000003000000}"/>
    <hyperlink ref="A77" r:id="rId2" display="Contact: statsinclusion@wales.gsi.gov.uk" xr:uid="{00000000-0004-0000-0100-000004000000}"/>
    <hyperlink ref="A78" r:id="rId3" display="Contact: SFRS.PerformanceDataServices1@firescotland.gov.uk" xr:uid="{00000000-0004-0000-0100-000005000000}"/>
    <hyperlink ref="A71" r:id="rId4" xr:uid="{00000000-0004-0000-0100-000006000000}"/>
    <hyperlink ref="A73:J73" r:id="rId5" display="The statistics in this table for England and Wales are National Statistics. The Scottish Fire and Rescue Service is working towards achieving UK Statistics Authority accreditation." xr:uid="{00000000-0004-0000-0100-000009000000}"/>
    <hyperlink ref="A76:B76" r:id="rId6" display="Contact: FireStatistics@homeoffice.gov.uk" xr:uid="{BD3BAB15-2E37-4687-9AEB-34CE89E6F959}"/>
    <hyperlink ref="A53:J53" r:id="rId7" display="3 Figures for England are from the latest statistical release, published by the Home Office on 14 February 2019. This included data received by  9 December 2018. " xr:uid="{E447FBFD-C485-4CF3-A9FE-958D7203E5FA}"/>
    <hyperlink ref="A54:J54" r:id="rId8" display="4 Figures for Scotland are from the latest statistical release, published by the Scottish Fire and Rescue Service on 31 October 2019. This included data received by 26 September 2019." xr:uid="{FD4D4521-6F46-45E2-979B-3EB4D22AB269}"/>
    <hyperlink ref="A55:J55" r:id="rId9" display="5 Figures for Wales are from the latest statistical release, published by the Welsh Government on 21 August 2018. This included data received by 5 July 2018." xr:uid="{AB5EC263-E433-4899-B32D-0806EF9DB0D8}"/>
    <hyperlink ref="A77:B77" r:id="rId10" display="Contact: stats.inclusion@gov.wales" xr:uid="{AC530FB5-B470-4B59-BE5A-1210A4F81462}"/>
    <hyperlink ref="J78" r:id="rId11" display="Next update: 9 May 2019" xr:uid="{21921A57-ECE8-49FC-83F8-8439214F3C34}"/>
    <hyperlink ref="J77" r:id="rId12" display="Last updated: 14 May 2020" xr:uid="{53126475-630F-41F3-9F84-CE5020076874}"/>
    <hyperlink ref="A78:C78" r:id="rId13" display="Contact: National.Statistics@firescotland.gov.uk" xr:uid="{187481CC-0494-41E3-9F73-FF6D4E020066}"/>
  </hyperlinks>
  <pageMargins left="0.7" right="0.7" top="0.75" bottom="0.75" header="0.3" footer="0.3"/>
  <pageSetup paperSize="9" orientation="portrait"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4:J44"/>
  <sheetViews>
    <sheetView topLeftCell="A13" workbookViewId="0">
      <selection activeCell="G44" sqref="G44"/>
    </sheetView>
  </sheetViews>
  <sheetFormatPr defaultRowHeight="14.4" x14ac:dyDescent="0.3"/>
  <sheetData>
    <row r="4" spans="1:10" x14ac:dyDescent="0.3">
      <c r="B4" s="5" t="str">
        <f>FIRE0103!B4</f>
        <v>Total fires</v>
      </c>
    </row>
    <row r="5" spans="1:10" x14ac:dyDescent="0.3">
      <c r="A5" t="s">
        <v>33</v>
      </c>
      <c r="B5" t="s">
        <v>5</v>
      </c>
      <c r="C5" t="s">
        <v>24</v>
      </c>
      <c r="D5" t="s">
        <v>25</v>
      </c>
      <c r="E5" t="s">
        <v>34</v>
      </c>
      <c r="G5" t="s">
        <v>5</v>
      </c>
      <c r="H5" t="s">
        <v>24</v>
      </c>
      <c r="I5" t="s">
        <v>25</v>
      </c>
      <c r="J5" t="s">
        <v>34</v>
      </c>
    </row>
    <row r="6" spans="1:10" x14ac:dyDescent="0.3">
      <c r="A6" t="s">
        <v>35</v>
      </c>
      <c r="B6" s="6" t="str">
        <f>IF(SUMPRODUCT(('Data - hidden'!$A$2:$A$42679=B$5)*('Data - hidden'!$B$2:$B$42679=$A6)*('Data - hidden'!$C$2:$C$42679=$B$4)*('Data - hidden'!$D$2:$D$42679))=0,"..",SUMPRODUCT(('Data - hidden'!$A$2:$A$42679=B$5)*('Data - hidden'!$B$2:$B$42679=$A6)*('Data - hidden'!$C$2:$C$42679=$B$4)*('Data - hidden'!$D$2:$D$42679)))</f>
        <v>..</v>
      </c>
      <c r="C6" s="6" t="str">
        <f>IF(SUMPRODUCT(('Data - hidden'!$A$2:$A$42679=C$5)*('Data - hidden'!$B$2:$B$42679=$A6)*('Data - hidden'!$C$2:$C$42679=$B$4)*('Data - hidden'!$D$2:$D$42679))=0,"..",SUMPRODUCT(('Data - hidden'!$A$2:$A$42679=C$5)*('Data - hidden'!$B$2:$B$42679=$A6)*('Data - hidden'!$C$2:$C$42679=$B$4)*('Data - hidden'!$D$2:$D$42679)))</f>
        <v>..</v>
      </c>
      <c r="D6" s="6" t="str">
        <f>IF(SUMPRODUCT(('Data - hidden'!$A$2:$A$42679=D$5)*('Data - hidden'!$B$2:$B$42679=$A6)*('Data - hidden'!$C$2:$C$42679=$B$4)*('Data - hidden'!$D$2:$D$42679))=0,"..",SUMPRODUCT(('Data - hidden'!$A$2:$A$42679=D$5)*('Data - hidden'!$B$2:$B$42679=$A6)*('Data - hidden'!$C$2:$C$42679=$B$4)*('Data - hidden'!$D$2:$D$42679)))</f>
        <v>..</v>
      </c>
      <c r="E6" s="6" t="str">
        <f>IF(OR(B6="..",C6="..",D6=".."),IF(SUMPRODUCT(('Data - hidden'!$A$2:$A$42679=E$5)*('Data - hidden'!$B$2:$B$42679=$A6)*('Data - hidden'!$C$2:$C$42679=$B$4)*('Data - hidden'!$D$2:$D$42679))=0,"..",SUMPRODUCT(('Data - hidden'!$A$2:$A$42679=E$5)*('Data - hidden'!$B$2:$B$42679=$A6)*('Data - hidden'!$C$2:$C$42679=$B$4)*('Data - hidden'!$D$2:$D$42679))),B6+C6+D6)</f>
        <v>..</v>
      </c>
      <c r="G6" s="9" t="str">
        <f>IF(B6="..","..",ROUND(1000000*(B6/'Data - population'!B2),0))</f>
        <v>..</v>
      </c>
      <c r="H6" s="9" t="str">
        <f>IF(C6="..","..",ROUND(1000000*(C6/'Data - population'!C2),0))</f>
        <v>..</v>
      </c>
      <c r="I6" s="9" t="str">
        <f>IF(D6="..","..",ROUND(1000000*(D6/'Data - population'!D2),0))</f>
        <v>..</v>
      </c>
      <c r="J6" s="9" t="str">
        <f>IF(E6="..","..",ROUND(1000000*(E6/'Data - population'!E2),0))</f>
        <v>..</v>
      </c>
    </row>
    <row r="7" spans="1:10" x14ac:dyDescent="0.3">
      <c r="A7" t="s">
        <v>36</v>
      </c>
      <c r="B7" s="6" t="str">
        <f>IF(SUMPRODUCT(('Data - hidden'!$A$2:$A$42679=B$5)*('Data - hidden'!$B$2:$B$42679=$A7)*('Data - hidden'!$C$2:$C$42679=$B$4)*('Data - hidden'!$D$2:$D$42679))=0,"..",SUMPRODUCT(('Data - hidden'!$A$2:$A$42679=B$5)*('Data - hidden'!$B$2:$B$42679=$A7)*('Data - hidden'!$C$2:$C$42679=$B$4)*('Data - hidden'!$D$2:$D$42679)))</f>
        <v>..</v>
      </c>
      <c r="C7" s="6" t="str">
        <f>IF(SUMPRODUCT(('Data - hidden'!$A$2:$A$42679=C$5)*('Data - hidden'!$B$2:$B$42679=$A7)*('Data - hidden'!$C$2:$C$42679=$B$4)*('Data - hidden'!$D$2:$D$42679))=0,"..",SUMPRODUCT(('Data - hidden'!$A$2:$A$42679=C$5)*('Data - hidden'!$B$2:$B$42679=$A7)*('Data - hidden'!$C$2:$C$42679=$B$4)*('Data - hidden'!$D$2:$D$42679)))</f>
        <v>..</v>
      </c>
      <c r="D7" s="6" t="str">
        <f>IF(SUMPRODUCT(('Data - hidden'!$A$2:$A$42679=D$5)*('Data - hidden'!$B$2:$B$42679=$A7)*('Data - hidden'!$C$2:$C$42679=$B$4)*('Data - hidden'!$D$2:$D$42679))=0,"..",SUMPRODUCT(('Data - hidden'!$A$2:$A$42679=D$5)*('Data - hidden'!$B$2:$B$42679=$A7)*('Data - hidden'!$C$2:$C$42679=$B$4)*('Data - hidden'!$D$2:$D$42679)))</f>
        <v>..</v>
      </c>
      <c r="E7" s="6" t="str">
        <f>IF(OR(B7="..",C7="..",D7=".."),IF(SUMPRODUCT(('Data - hidden'!$A$2:$A$42679=E$5)*('Data - hidden'!$B$2:$B$42679=$A7)*('Data - hidden'!$C$2:$C$42679=$B$4)*('Data - hidden'!$D$2:$D$42679))=0,"..",SUMPRODUCT(('Data - hidden'!$A$2:$A$42679=E$5)*('Data - hidden'!$B$2:$B$42679=$A7)*('Data - hidden'!$C$2:$C$42679=$B$4)*('Data - hidden'!$D$2:$D$42679))),B7+C7+D7)</f>
        <v>..</v>
      </c>
      <c r="G7" s="9" t="str">
        <f>IF(B7="..","..",ROUND(1000000*(B7/'Data - population'!B3),0))</f>
        <v>..</v>
      </c>
      <c r="H7" s="9" t="str">
        <f>IF(C7="..","..",ROUND(1000000*(C7/'Data - population'!C3),0))</f>
        <v>..</v>
      </c>
      <c r="I7" s="9" t="str">
        <f>IF(D7="..","..",ROUND(1000000*(D7/'Data - population'!D3),0))</f>
        <v>..</v>
      </c>
      <c r="J7" s="9" t="str">
        <f>IF(E7="..","..",ROUND(1000000*(E7/'Data - population'!E3),0))</f>
        <v>..</v>
      </c>
    </row>
    <row r="8" spans="1:10" x14ac:dyDescent="0.3">
      <c r="A8" t="s">
        <v>37</v>
      </c>
      <c r="B8" s="6" t="str">
        <f>IF(SUMPRODUCT(('Data - hidden'!$A$2:$A$42679=B$5)*('Data - hidden'!$B$2:$B$42679=$A8)*('Data - hidden'!$C$2:$C$42679=$B$4)*('Data - hidden'!$D$2:$D$42679))=0,"..",SUMPRODUCT(('Data - hidden'!$A$2:$A$42679=B$5)*('Data - hidden'!$B$2:$B$42679=$A8)*('Data - hidden'!$C$2:$C$42679=$B$4)*('Data - hidden'!$D$2:$D$42679)))</f>
        <v>..</v>
      </c>
      <c r="C8" s="6" t="str">
        <f>IF(SUMPRODUCT(('Data - hidden'!$A$2:$A$42679=C$5)*('Data - hidden'!$B$2:$B$42679=$A8)*('Data - hidden'!$C$2:$C$42679=$B$4)*('Data - hidden'!$D$2:$D$42679))=0,"..",SUMPRODUCT(('Data - hidden'!$A$2:$A$42679=C$5)*('Data - hidden'!$B$2:$B$42679=$A8)*('Data - hidden'!$C$2:$C$42679=$B$4)*('Data - hidden'!$D$2:$D$42679)))</f>
        <v>..</v>
      </c>
      <c r="D8" s="6" t="str">
        <f>IF(SUMPRODUCT(('Data - hidden'!$A$2:$A$42679=D$5)*('Data - hidden'!$B$2:$B$42679=$A8)*('Data - hidden'!$C$2:$C$42679=$B$4)*('Data - hidden'!$D$2:$D$42679))=0,"..",SUMPRODUCT(('Data - hidden'!$A$2:$A$42679=D$5)*('Data - hidden'!$B$2:$B$42679=$A8)*('Data - hidden'!$C$2:$C$42679=$B$4)*('Data - hidden'!$D$2:$D$42679)))</f>
        <v>..</v>
      </c>
      <c r="E8" s="6" t="str">
        <f>IF(OR(B8="..",C8="..",D8=".."),IF(SUMPRODUCT(('Data - hidden'!$A$2:$A$42679=E$5)*('Data - hidden'!$B$2:$B$42679=$A8)*('Data - hidden'!$C$2:$C$42679=$B$4)*('Data - hidden'!$D$2:$D$42679))=0,"..",SUMPRODUCT(('Data - hidden'!$A$2:$A$42679=E$5)*('Data - hidden'!$B$2:$B$42679=$A8)*('Data - hidden'!$C$2:$C$42679=$B$4)*('Data - hidden'!$D$2:$D$42679))),B8+C8+D8)</f>
        <v>..</v>
      </c>
      <c r="G8" s="9" t="str">
        <f>IF(B8="..","..",ROUND(1000000*(B8/'Data - population'!B4),0))</f>
        <v>..</v>
      </c>
      <c r="H8" s="9" t="str">
        <f>IF(C8="..","..",ROUND(1000000*(C8/'Data - population'!C4),0))</f>
        <v>..</v>
      </c>
      <c r="I8" s="9" t="str">
        <f>IF(D8="..","..",ROUND(1000000*(D8/'Data - population'!D4),0))</f>
        <v>..</v>
      </c>
      <c r="J8" s="9" t="str">
        <f>IF(E8="..","..",ROUND(1000000*(E8/'Data - population'!E4),0))</f>
        <v>..</v>
      </c>
    </row>
    <row r="9" spans="1:10" x14ac:dyDescent="0.3">
      <c r="A9" t="s">
        <v>38</v>
      </c>
      <c r="B9" s="6" t="str">
        <f>IF(SUMPRODUCT(('Data - hidden'!$A$2:$A$42679=B$5)*('Data - hidden'!$B$2:$B$42679=$A9)*('Data - hidden'!$C$2:$C$42679=$B$4)*('Data - hidden'!$D$2:$D$42679))=0,"..",SUMPRODUCT(('Data - hidden'!$A$2:$A$42679=B$5)*('Data - hidden'!$B$2:$B$42679=$A9)*('Data - hidden'!$C$2:$C$42679=$B$4)*('Data - hidden'!$D$2:$D$42679)))</f>
        <v>..</v>
      </c>
      <c r="C9" s="6" t="str">
        <f>IF(SUMPRODUCT(('Data - hidden'!$A$2:$A$42679=C$5)*('Data - hidden'!$B$2:$B$42679=$A9)*('Data - hidden'!$C$2:$C$42679=$B$4)*('Data - hidden'!$D$2:$D$42679))=0,"..",SUMPRODUCT(('Data - hidden'!$A$2:$A$42679=C$5)*('Data - hidden'!$B$2:$B$42679=$A9)*('Data - hidden'!$C$2:$C$42679=$B$4)*('Data - hidden'!$D$2:$D$42679)))</f>
        <v>..</v>
      </c>
      <c r="D9" s="6" t="str">
        <f>IF(SUMPRODUCT(('Data - hidden'!$A$2:$A$42679=D$5)*('Data - hidden'!$B$2:$B$42679=$A9)*('Data - hidden'!$C$2:$C$42679=$B$4)*('Data - hidden'!$D$2:$D$42679))=0,"..",SUMPRODUCT(('Data - hidden'!$A$2:$A$42679=D$5)*('Data - hidden'!$B$2:$B$42679=$A9)*('Data - hidden'!$C$2:$C$42679=$B$4)*('Data - hidden'!$D$2:$D$42679)))</f>
        <v>..</v>
      </c>
      <c r="E9" s="6" t="str">
        <f>IF(OR(B9="..",C9="..",D9=".."),IF(SUMPRODUCT(('Data - hidden'!$A$2:$A$42679=E$5)*('Data - hidden'!$B$2:$B$42679=$A9)*('Data - hidden'!$C$2:$C$42679=$B$4)*('Data - hidden'!$D$2:$D$42679))=0,"..",SUMPRODUCT(('Data - hidden'!$A$2:$A$42679=E$5)*('Data - hidden'!$B$2:$B$42679=$A9)*('Data - hidden'!$C$2:$C$42679=$B$4)*('Data - hidden'!$D$2:$D$42679))),B9+C9+D9)</f>
        <v>..</v>
      </c>
      <c r="G9" s="9" t="str">
        <f>IF(B9="..","..",ROUND(1000000*(B9/'Data - population'!B5),0))</f>
        <v>..</v>
      </c>
      <c r="H9" s="9" t="str">
        <f>IF(C9="..","..",ROUND(1000000*(C9/'Data - population'!C5),0))</f>
        <v>..</v>
      </c>
      <c r="I9" s="9" t="str">
        <f>IF(D9="..","..",ROUND(1000000*(D9/'Data - population'!D5),0))</f>
        <v>..</v>
      </c>
      <c r="J9" s="9" t="str">
        <f>IF(E9="..","..",ROUND(1000000*(E9/'Data - population'!E5),0))</f>
        <v>..</v>
      </c>
    </row>
    <row r="10" spans="1:10" x14ac:dyDescent="0.3">
      <c r="A10" t="s">
        <v>39</v>
      </c>
      <c r="B10" s="6" t="str">
        <f>IF(SUMPRODUCT(('Data - hidden'!$A$2:$A$42679=B$5)*('Data - hidden'!$B$2:$B$42679=$A10)*('Data - hidden'!$C$2:$C$42679=$B$4)*('Data - hidden'!$D$2:$D$42679))=0,"..",SUMPRODUCT(('Data - hidden'!$A$2:$A$42679=B$5)*('Data - hidden'!$B$2:$B$42679=$A10)*('Data - hidden'!$C$2:$C$42679=$B$4)*('Data - hidden'!$D$2:$D$42679)))</f>
        <v>..</v>
      </c>
      <c r="C10" s="6" t="str">
        <f>IF(SUMPRODUCT(('Data - hidden'!$A$2:$A$42679=C$5)*('Data - hidden'!$B$2:$B$42679=$A10)*('Data - hidden'!$C$2:$C$42679=$B$4)*('Data - hidden'!$D$2:$D$42679))=0,"..",SUMPRODUCT(('Data - hidden'!$A$2:$A$42679=C$5)*('Data - hidden'!$B$2:$B$42679=$A10)*('Data - hidden'!$C$2:$C$42679=$B$4)*('Data - hidden'!$D$2:$D$42679)))</f>
        <v>..</v>
      </c>
      <c r="D10" s="6" t="str">
        <f>IF(SUMPRODUCT(('Data - hidden'!$A$2:$A$42679=D$5)*('Data - hidden'!$B$2:$B$42679=$A10)*('Data - hidden'!$C$2:$C$42679=$B$4)*('Data - hidden'!$D$2:$D$42679))=0,"..",SUMPRODUCT(('Data - hidden'!$A$2:$A$42679=D$5)*('Data - hidden'!$B$2:$B$42679=$A10)*('Data - hidden'!$C$2:$C$42679=$B$4)*('Data - hidden'!$D$2:$D$42679)))</f>
        <v>..</v>
      </c>
      <c r="E10" s="6" t="str">
        <f>IF(OR(B10="..",C10="..",D10=".."),IF(SUMPRODUCT(('Data - hidden'!$A$2:$A$42679=E$5)*('Data - hidden'!$B$2:$B$42679=$A10)*('Data - hidden'!$C$2:$C$42679=$B$4)*('Data - hidden'!$D$2:$D$42679))=0,"..",SUMPRODUCT(('Data - hidden'!$A$2:$A$42679=E$5)*('Data - hidden'!$B$2:$B$42679=$A10)*('Data - hidden'!$C$2:$C$42679=$B$4)*('Data - hidden'!$D$2:$D$42679))),B10+C10+D10)</f>
        <v>..</v>
      </c>
      <c r="G10" s="9" t="str">
        <f>IF(B10="..","..",ROUND(1000000*(B10/'Data - population'!B6),0))</f>
        <v>..</v>
      </c>
      <c r="H10" s="9" t="str">
        <f>IF(C10="..","..",ROUND(1000000*(C10/'Data - population'!C6),0))</f>
        <v>..</v>
      </c>
      <c r="I10" s="9" t="str">
        <f>IF(D10="..","..",ROUND(1000000*(D10/'Data - population'!D6),0))</f>
        <v>..</v>
      </c>
      <c r="J10" s="9" t="str">
        <f>IF(E10="..","..",ROUND(1000000*(E10/'Data - population'!E6),0))</f>
        <v>..</v>
      </c>
    </row>
    <row r="11" spans="1:10" x14ac:dyDescent="0.3">
      <c r="A11" t="s">
        <v>40</v>
      </c>
      <c r="B11" s="6" t="str">
        <f>IF(SUMPRODUCT(('Data - hidden'!$A$2:$A$42679=B$5)*('Data - hidden'!$B$2:$B$42679=$A11)*('Data - hidden'!$C$2:$C$42679=$B$4)*('Data - hidden'!$D$2:$D$42679))=0,"..",SUMPRODUCT(('Data - hidden'!$A$2:$A$42679=B$5)*('Data - hidden'!$B$2:$B$42679=$A11)*('Data - hidden'!$C$2:$C$42679=$B$4)*('Data - hidden'!$D$2:$D$42679)))</f>
        <v>..</v>
      </c>
      <c r="C11" s="6" t="str">
        <f>IF(SUMPRODUCT(('Data - hidden'!$A$2:$A$42679=C$5)*('Data - hidden'!$B$2:$B$42679=$A11)*('Data - hidden'!$C$2:$C$42679=$B$4)*('Data - hidden'!$D$2:$D$42679))=0,"..",SUMPRODUCT(('Data - hidden'!$A$2:$A$42679=C$5)*('Data - hidden'!$B$2:$B$42679=$A11)*('Data - hidden'!$C$2:$C$42679=$B$4)*('Data - hidden'!$D$2:$D$42679)))</f>
        <v>..</v>
      </c>
      <c r="D11" s="6" t="str">
        <f>IF(SUMPRODUCT(('Data - hidden'!$A$2:$A$42679=D$5)*('Data - hidden'!$B$2:$B$42679=$A11)*('Data - hidden'!$C$2:$C$42679=$B$4)*('Data - hidden'!$D$2:$D$42679))=0,"..",SUMPRODUCT(('Data - hidden'!$A$2:$A$42679=D$5)*('Data - hidden'!$B$2:$B$42679=$A11)*('Data - hidden'!$C$2:$C$42679=$B$4)*('Data - hidden'!$D$2:$D$42679)))</f>
        <v>..</v>
      </c>
      <c r="E11" s="6" t="str">
        <f>IF(OR(B11="..",C11="..",D11=".."),IF(SUMPRODUCT(('Data - hidden'!$A$2:$A$42679=E$5)*('Data - hidden'!$B$2:$B$42679=$A11)*('Data - hidden'!$C$2:$C$42679=$B$4)*('Data - hidden'!$D$2:$D$42679))=0,"..",SUMPRODUCT(('Data - hidden'!$A$2:$A$42679=E$5)*('Data - hidden'!$B$2:$B$42679=$A11)*('Data - hidden'!$C$2:$C$42679=$B$4)*('Data - hidden'!$D$2:$D$42679))),B11+C11+D11)</f>
        <v>..</v>
      </c>
      <c r="G11" s="9" t="str">
        <f>IF(B11="..","..",ROUND(1000000*(B11/'Data - population'!B7),0))</f>
        <v>..</v>
      </c>
      <c r="H11" s="9" t="str">
        <f>IF(C11="..","..",ROUND(1000000*(C11/'Data - population'!C7),0))</f>
        <v>..</v>
      </c>
      <c r="I11" s="9" t="str">
        <f>IF(D11="..","..",ROUND(1000000*(D11/'Data - population'!D7),0))</f>
        <v>..</v>
      </c>
      <c r="J11" s="9" t="str">
        <f>IF(E11="..","..",ROUND(1000000*(E11/'Data - population'!E7),0))</f>
        <v>..</v>
      </c>
    </row>
    <row r="12" spans="1:10" x14ac:dyDescent="0.3">
      <c r="A12" t="s">
        <v>41</v>
      </c>
      <c r="B12" s="6" t="str">
        <f>IF(SUMPRODUCT(('Data - hidden'!$A$2:$A$42679=B$5)*('Data - hidden'!$B$2:$B$42679=$A12)*('Data - hidden'!$C$2:$C$42679=$B$4)*('Data - hidden'!$D$2:$D$42679))=0,"..",SUMPRODUCT(('Data - hidden'!$A$2:$A$42679=B$5)*('Data - hidden'!$B$2:$B$42679=$A12)*('Data - hidden'!$C$2:$C$42679=$B$4)*('Data - hidden'!$D$2:$D$42679)))</f>
        <v>..</v>
      </c>
      <c r="C12" s="6" t="str">
        <f>IF(SUMPRODUCT(('Data - hidden'!$A$2:$A$42679=C$5)*('Data - hidden'!$B$2:$B$42679=$A12)*('Data - hidden'!$C$2:$C$42679=$B$4)*('Data - hidden'!$D$2:$D$42679))=0,"..",SUMPRODUCT(('Data - hidden'!$A$2:$A$42679=C$5)*('Data - hidden'!$B$2:$B$42679=$A12)*('Data - hidden'!$C$2:$C$42679=$B$4)*('Data - hidden'!$D$2:$D$42679)))</f>
        <v>..</v>
      </c>
      <c r="D12" s="6" t="str">
        <f>IF(SUMPRODUCT(('Data - hidden'!$A$2:$A$42679=D$5)*('Data - hidden'!$B$2:$B$42679=$A12)*('Data - hidden'!$C$2:$C$42679=$B$4)*('Data - hidden'!$D$2:$D$42679))=0,"..",SUMPRODUCT(('Data - hidden'!$A$2:$A$42679=D$5)*('Data - hidden'!$B$2:$B$42679=$A12)*('Data - hidden'!$C$2:$C$42679=$B$4)*('Data - hidden'!$D$2:$D$42679)))</f>
        <v>..</v>
      </c>
      <c r="E12" s="6" t="str">
        <f>IF(OR(B12="..",C12="..",D12=".."),IF(SUMPRODUCT(('Data - hidden'!$A$2:$A$42679=E$5)*('Data - hidden'!$B$2:$B$42679=$A12)*('Data - hidden'!$C$2:$C$42679=$B$4)*('Data - hidden'!$D$2:$D$42679))=0,"..",SUMPRODUCT(('Data - hidden'!$A$2:$A$42679=E$5)*('Data - hidden'!$B$2:$B$42679=$A12)*('Data - hidden'!$C$2:$C$42679=$B$4)*('Data - hidden'!$D$2:$D$42679))),B12+C12+D12)</f>
        <v>..</v>
      </c>
      <c r="G12" s="9" t="str">
        <f>IF(B12="..","..",ROUND(1000000*(B12/'Data - population'!B8),0))</f>
        <v>..</v>
      </c>
      <c r="H12" s="9" t="str">
        <f>IF(C12="..","..",ROUND(1000000*(C12/'Data - population'!C8),0))</f>
        <v>..</v>
      </c>
      <c r="I12" s="9" t="str">
        <f>IF(D12="..","..",ROUND(1000000*(D12/'Data - population'!D8),0))</f>
        <v>..</v>
      </c>
      <c r="J12" s="9" t="str">
        <f>IF(E12="..","..",ROUND(1000000*(E12/'Data - population'!E8),0))</f>
        <v>..</v>
      </c>
    </row>
    <row r="13" spans="1:10" x14ac:dyDescent="0.3">
      <c r="A13" t="s">
        <v>42</v>
      </c>
      <c r="B13" s="6" t="str">
        <f>IF(SUMPRODUCT(('Data - hidden'!$A$2:$A$42679=B$5)*('Data - hidden'!$B$2:$B$42679=$A13)*('Data - hidden'!$C$2:$C$42679=$B$4)*('Data - hidden'!$D$2:$D$42679))=0,"..",SUMPRODUCT(('Data - hidden'!$A$2:$A$42679=B$5)*('Data - hidden'!$B$2:$B$42679=$A13)*('Data - hidden'!$C$2:$C$42679=$B$4)*('Data - hidden'!$D$2:$D$42679)))</f>
        <v>..</v>
      </c>
      <c r="C13" s="6" t="str">
        <f>IF(SUMPRODUCT(('Data - hidden'!$A$2:$A$42679=C$5)*('Data - hidden'!$B$2:$B$42679=$A13)*('Data - hidden'!$C$2:$C$42679=$B$4)*('Data - hidden'!$D$2:$D$42679))=0,"..",SUMPRODUCT(('Data - hidden'!$A$2:$A$42679=C$5)*('Data - hidden'!$B$2:$B$42679=$A13)*('Data - hidden'!$C$2:$C$42679=$B$4)*('Data - hidden'!$D$2:$D$42679)))</f>
        <v>..</v>
      </c>
      <c r="D13" s="6" t="str">
        <f>IF(SUMPRODUCT(('Data - hidden'!$A$2:$A$42679=D$5)*('Data - hidden'!$B$2:$B$42679=$A13)*('Data - hidden'!$C$2:$C$42679=$B$4)*('Data - hidden'!$D$2:$D$42679))=0,"..",SUMPRODUCT(('Data - hidden'!$A$2:$A$42679=D$5)*('Data - hidden'!$B$2:$B$42679=$A13)*('Data - hidden'!$C$2:$C$42679=$B$4)*('Data - hidden'!$D$2:$D$42679)))</f>
        <v>..</v>
      </c>
      <c r="E13" s="6" t="str">
        <f>IF(OR(B13="..",C13="..",D13=".."),IF(SUMPRODUCT(('Data - hidden'!$A$2:$A$42679=E$5)*('Data - hidden'!$B$2:$B$42679=$A13)*('Data - hidden'!$C$2:$C$42679=$B$4)*('Data - hidden'!$D$2:$D$42679))=0,"..",SUMPRODUCT(('Data - hidden'!$A$2:$A$42679=E$5)*('Data - hidden'!$B$2:$B$42679=$A13)*('Data - hidden'!$C$2:$C$42679=$B$4)*('Data - hidden'!$D$2:$D$42679))),B13+C13+D13)</f>
        <v>..</v>
      </c>
      <c r="G13" s="9" t="str">
        <f>IF(B13="..","..",ROUND(1000000*(B13/'Data - population'!B9),0))</f>
        <v>..</v>
      </c>
      <c r="H13" s="9" t="str">
        <f>IF(C13="..","..",ROUND(1000000*(C13/'Data - population'!C9),0))</f>
        <v>..</v>
      </c>
      <c r="I13" s="9" t="str">
        <f>IF(D13="..","..",ROUND(1000000*(D13/'Data - population'!D9),0))</f>
        <v>..</v>
      </c>
      <c r="J13" s="9" t="str">
        <f>IF(E13="..","..",ROUND(1000000*(E13/'Data - population'!E9),0))</f>
        <v>..</v>
      </c>
    </row>
    <row r="14" spans="1:10" x14ac:dyDescent="0.3">
      <c r="A14" t="s">
        <v>43</v>
      </c>
      <c r="B14" s="6" t="str">
        <f>IF(SUMPRODUCT(('Data - hidden'!$A$2:$A$42679=B$5)*('Data - hidden'!$B$2:$B$42679=$A14)*('Data - hidden'!$C$2:$C$42679=$B$4)*('Data - hidden'!$D$2:$D$42679))=0,"..",SUMPRODUCT(('Data - hidden'!$A$2:$A$42679=B$5)*('Data - hidden'!$B$2:$B$42679=$A14)*('Data - hidden'!$C$2:$C$42679=$B$4)*('Data - hidden'!$D$2:$D$42679)))</f>
        <v>..</v>
      </c>
      <c r="C14" s="6" t="str">
        <f>IF(SUMPRODUCT(('Data - hidden'!$A$2:$A$42679=C$5)*('Data - hidden'!$B$2:$B$42679=$A14)*('Data - hidden'!$C$2:$C$42679=$B$4)*('Data - hidden'!$D$2:$D$42679))=0,"..",SUMPRODUCT(('Data - hidden'!$A$2:$A$42679=C$5)*('Data - hidden'!$B$2:$B$42679=$A14)*('Data - hidden'!$C$2:$C$42679=$B$4)*('Data - hidden'!$D$2:$D$42679)))</f>
        <v>..</v>
      </c>
      <c r="D14" s="6" t="str">
        <f>IF(SUMPRODUCT(('Data - hidden'!$A$2:$A$42679=D$5)*('Data - hidden'!$B$2:$B$42679=$A14)*('Data - hidden'!$C$2:$C$42679=$B$4)*('Data - hidden'!$D$2:$D$42679))=0,"..",SUMPRODUCT(('Data - hidden'!$A$2:$A$42679=D$5)*('Data - hidden'!$B$2:$B$42679=$A14)*('Data - hidden'!$C$2:$C$42679=$B$4)*('Data - hidden'!$D$2:$D$42679)))</f>
        <v>..</v>
      </c>
      <c r="E14" s="6" t="str">
        <f>IF(OR(B14="..",C14="..",D14=".."),IF(SUMPRODUCT(('Data - hidden'!$A$2:$A$42679=E$5)*('Data - hidden'!$B$2:$B$42679=$A14)*('Data - hidden'!$C$2:$C$42679=$B$4)*('Data - hidden'!$D$2:$D$42679))=0,"..",SUMPRODUCT(('Data - hidden'!$A$2:$A$42679=E$5)*('Data - hidden'!$B$2:$B$42679=$A14)*('Data - hidden'!$C$2:$C$42679=$B$4)*('Data - hidden'!$D$2:$D$42679))),B14+C14+D14)</f>
        <v>..</v>
      </c>
      <c r="G14" s="9" t="str">
        <f>IF(B14="..","..",ROUND(1000000*(B14/'Data - population'!B10),0))</f>
        <v>..</v>
      </c>
      <c r="H14" s="9" t="str">
        <f>IF(C14="..","..",ROUND(1000000*(C14/'Data - population'!C10),0))</f>
        <v>..</v>
      </c>
      <c r="I14" s="9" t="str">
        <f>IF(D14="..","..",ROUND(1000000*(D14/'Data - population'!D10),0))</f>
        <v>..</v>
      </c>
      <c r="J14" s="9" t="str">
        <f>IF(E14="..","..",ROUND(1000000*(E14/'Data - population'!E10),0))</f>
        <v>..</v>
      </c>
    </row>
    <row r="15" spans="1:10" x14ac:dyDescent="0.3">
      <c r="A15" t="s">
        <v>54</v>
      </c>
      <c r="B15" s="6" t="str">
        <f>IF(SUMPRODUCT(('Data - hidden'!$A$2:$A$42679=B$5)*('Data - hidden'!$B$2:$B$42679=$A15)*('Data - hidden'!$C$2:$C$42679=$B$4)*('Data - hidden'!$D$2:$D$42679))=0,"..",SUMPRODUCT(('Data - hidden'!$A$2:$A$42679=B$5)*('Data - hidden'!$B$2:$B$42679=$A15)*('Data - hidden'!$C$2:$C$42679=$B$4)*('Data - hidden'!$D$2:$D$42679)))</f>
        <v>..</v>
      </c>
      <c r="C15" s="6">
        <f>IF(SUMPRODUCT(('Data - hidden'!$A$2:$A$42679=C$5)*('Data - hidden'!$B$2:$B$42679=$A15)*('Data - hidden'!$C$2:$C$42679=$B$4)*('Data - hidden'!$D$2:$D$42679))=0,"..",SUMPRODUCT(('Data - hidden'!$A$2:$A$42679=C$5)*('Data - hidden'!$B$2:$B$42679=$A15)*('Data - hidden'!$C$2:$C$42679=$B$4)*('Data - hidden'!$D$2:$D$42679)))</f>
        <v>49967</v>
      </c>
      <c r="D15" s="6" t="str">
        <f>IF(SUMPRODUCT(('Data - hidden'!$A$2:$A$42679=D$5)*('Data - hidden'!$B$2:$B$42679=$A15)*('Data - hidden'!$C$2:$C$42679=$B$4)*('Data - hidden'!$D$2:$D$42679))=0,"..",SUMPRODUCT(('Data - hidden'!$A$2:$A$42679=D$5)*('Data - hidden'!$B$2:$B$42679=$A15)*('Data - hidden'!$C$2:$C$42679=$B$4)*('Data - hidden'!$D$2:$D$42679)))</f>
        <v>..</v>
      </c>
      <c r="E15" s="6" t="str">
        <f>IF(OR(B15="..",C15="..",D15=".."),IF(SUMPRODUCT(('Data - hidden'!$A$2:$A$42679=E$5)*('Data - hidden'!$B$2:$B$42679=$A15)*('Data - hidden'!$C$2:$C$42679=$B$4)*('Data - hidden'!$D$2:$D$42679))=0,"..",SUMPRODUCT(('Data - hidden'!$A$2:$A$42679=E$5)*('Data - hidden'!$B$2:$B$42679=$A15)*('Data - hidden'!$C$2:$C$42679=$B$4)*('Data - hidden'!$D$2:$D$42679))),B15+C15+D15)</f>
        <v>..</v>
      </c>
      <c r="G15" s="9" t="str">
        <f>IF(B15="..","..",ROUND(1000000*(B15/'Data - population'!B11),0))</f>
        <v>..</v>
      </c>
      <c r="H15" s="9">
        <f>IF(C15="..","..",ROUND(1000000*(C15/'Data - population'!C11),0))</f>
        <v>9834</v>
      </c>
      <c r="I15" s="9" t="str">
        <f>IF(D15="..","..",ROUND(1000000*(D15/'Data - population'!D11),0))</f>
        <v>..</v>
      </c>
      <c r="J15" s="9" t="str">
        <f>IF(E15="..","..",ROUND(1000000*(E15/'Data - population'!E11),0))</f>
        <v>..</v>
      </c>
    </row>
    <row r="16" spans="1:10" x14ac:dyDescent="0.3">
      <c r="A16" t="s">
        <v>55</v>
      </c>
      <c r="B16" s="6" t="str">
        <f>IF(SUMPRODUCT(('Data - hidden'!$A$2:$A$42679=B$5)*('Data - hidden'!$B$2:$B$42679=$A16)*('Data - hidden'!$C$2:$C$42679=$B$4)*('Data - hidden'!$D$2:$D$42679))=0,"..",SUMPRODUCT(('Data - hidden'!$A$2:$A$42679=B$5)*('Data - hidden'!$B$2:$B$42679=$A16)*('Data - hidden'!$C$2:$C$42679=$B$4)*('Data - hidden'!$D$2:$D$42679)))</f>
        <v>..</v>
      </c>
      <c r="C16" s="6">
        <f>IF(SUMPRODUCT(('Data - hidden'!$A$2:$A$42679=C$5)*('Data - hidden'!$B$2:$B$42679=$A16)*('Data - hidden'!$C$2:$C$42679=$B$4)*('Data - hidden'!$D$2:$D$42679))=0,"..",SUMPRODUCT(('Data - hidden'!$A$2:$A$42679=C$5)*('Data - hidden'!$B$2:$B$42679=$A16)*('Data - hidden'!$C$2:$C$42679=$B$4)*('Data - hidden'!$D$2:$D$42679)))</f>
        <v>57125</v>
      </c>
      <c r="D16" s="6" t="str">
        <f>IF(SUMPRODUCT(('Data - hidden'!$A$2:$A$42679=D$5)*('Data - hidden'!$B$2:$B$42679=$A16)*('Data - hidden'!$C$2:$C$42679=$B$4)*('Data - hidden'!$D$2:$D$42679))=0,"..",SUMPRODUCT(('Data - hidden'!$A$2:$A$42679=D$5)*('Data - hidden'!$B$2:$B$42679=$A16)*('Data - hidden'!$C$2:$C$42679=$B$4)*('Data - hidden'!$D$2:$D$42679)))</f>
        <v>..</v>
      </c>
      <c r="E16" s="6" t="str">
        <f>IF(OR(B16="..",C16="..",D16=".."),IF(SUMPRODUCT(('Data - hidden'!$A$2:$A$42679=E$5)*('Data - hidden'!$B$2:$B$42679=$A16)*('Data - hidden'!$C$2:$C$42679=$B$4)*('Data - hidden'!$D$2:$D$42679))=0,"..",SUMPRODUCT(('Data - hidden'!$A$2:$A$42679=E$5)*('Data - hidden'!$B$2:$B$42679=$A16)*('Data - hidden'!$C$2:$C$42679=$B$4)*('Data - hidden'!$D$2:$D$42679))),B16+C16+D16)</f>
        <v>..</v>
      </c>
      <c r="G16" s="9" t="str">
        <f>IF(B16="..","..",ROUND(1000000*(B16/'Data - population'!B12),0))</f>
        <v>..</v>
      </c>
      <c r="H16" s="9">
        <f>IF(C16="..","..",ROUND(1000000*(C16/'Data - population'!C12),0))</f>
        <v>11238</v>
      </c>
      <c r="I16" s="9" t="str">
        <f>IF(D16="..","..",ROUND(1000000*(D16/'Data - population'!D12),0))</f>
        <v>..</v>
      </c>
      <c r="J16" s="9" t="str">
        <f>IF(E16="..","..",ROUND(1000000*(E16/'Data - population'!E12),0))</f>
        <v>..</v>
      </c>
    </row>
    <row r="17" spans="1:10" x14ac:dyDescent="0.3">
      <c r="A17" t="s">
        <v>56</v>
      </c>
      <c r="B17" s="6" t="str">
        <f>IF(SUMPRODUCT(('Data - hidden'!$A$2:$A$42679=B$5)*('Data - hidden'!$B$2:$B$42679=$A17)*('Data - hidden'!$C$2:$C$42679=$B$4)*('Data - hidden'!$D$2:$D$42679))=0,"..",SUMPRODUCT(('Data - hidden'!$A$2:$A$42679=B$5)*('Data - hidden'!$B$2:$B$42679=$A17)*('Data - hidden'!$C$2:$C$42679=$B$4)*('Data - hidden'!$D$2:$D$42679)))</f>
        <v>..</v>
      </c>
      <c r="C17" s="6">
        <f>IF(SUMPRODUCT(('Data - hidden'!$A$2:$A$42679=C$5)*('Data - hidden'!$B$2:$B$42679=$A17)*('Data - hidden'!$C$2:$C$42679=$B$4)*('Data - hidden'!$D$2:$D$42679))=0,"..",SUMPRODUCT(('Data - hidden'!$A$2:$A$42679=C$5)*('Data - hidden'!$B$2:$B$42679=$A17)*('Data - hidden'!$C$2:$C$42679=$B$4)*('Data - hidden'!$D$2:$D$42679)))</f>
        <v>52167</v>
      </c>
      <c r="D17" s="6" t="str">
        <f>IF(SUMPRODUCT(('Data - hidden'!$A$2:$A$42679=D$5)*('Data - hidden'!$B$2:$B$42679=$A17)*('Data - hidden'!$C$2:$C$42679=$B$4)*('Data - hidden'!$D$2:$D$42679))=0,"..",SUMPRODUCT(('Data - hidden'!$A$2:$A$42679=D$5)*('Data - hidden'!$B$2:$B$42679=$A17)*('Data - hidden'!$C$2:$C$42679=$B$4)*('Data - hidden'!$D$2:$D$42679)))</f>
        <v>..</v>
      </c>
      <c r="E17" s="6" t="str">
        <f>IF(OR(B17="..",C17="..",D17=".."),IF(SUMPRODUCT(('Data - hidden'!$A$2:$A$42679=E$5)*('Data - hidden'!$B$2:$B$42679=$A17)*('Data - hidden'!$C$2:$C$42679=$B$4)*('Data - hidden'!$D$2:$D$42679))=0,"..",SUMPRODUCT(('Data - hidden'!$A$2:$A$42679=E$5)*('Data - hidden'!$B$2:$B$42679=$A17)*('Data - hidden'!$C$2:$C$42679=$B$4)*('Data - hidden'!$D$2:$D$42679))),B17+C17+D17)</f>
        <v>..</v>
      </c>
      <c r="G17" s="9" t="str">
        <f>IF(B17="..","..",ROUND(1000000*(B17/'Data - population'!B13),0))</f>
        <v>..</v>
      </c>
      <c r="H17" s="9">
        <f>IF(C17="..","..",ROUND(1000000*(C17/'Data - population'!C13),0))</f>
        <v>10258</v>
      </c>
      <c r="I17" s="9" t="str">
        <f>IF(D17="..","..",ROUND(1000000*(D17/'Data - population'!D13),0))</f>
        <v>..</v>
      </c>
      <c r="J17" s="9" t="str">
        <f>IF(E17="..","..",ROUND(1000000*(E17/'Data - population'!E13),0))</f>
        <v>..</v>
      </c>
    </row>
    <row r="18" spans="1:10" x14ac:dyDescent="0.3">
      <c r="A18" t="s">
        <v>57</v>
      </c>
      <c r="B18" s="6" t="str">
        <f>IF(SUMPRODUCT(('Data - hidden'!$A$2:$A$42679=B$5)*('Data - hidden'!$B$2:$B$42679=$A18)*('Data - hidden'!$C$2:$C$42679=$B$4)*('Data - hidden'!$D$2:$D$42679))=0,"..",SUMPRODUCT(('Data - hidden'!$A$2:$A$42679=B$5)*('Data - hidden'!$B$2:$B$42679=$A18)*('Data - hidden'!$C$2:$C$42679=$B$4)*('Data - hidden'!$D$2:$D$42679)))</f>
        <v>..</v>
      </c>
      <c r="C18" s="6">
        <f>IF(SUMPRODUCT(('Data - hidden'!$A$2:$A$42679=C$5)*('Data - hidden'!$B$2:$B$42679=$A18)*('Data - hidden'!$C$2:$C$42679=$B$4)*('Data - hidden'!$D$2:$D$42679))=0,"..",SUMPRODUCT(('Data - hidden'!$A$2:$A$42679=C$5)*('Data - hidden'!$B$2:$B$42679=$A18)*('Data - hidden'!$C$2:$C$42679=$B$4)*('Data - hidden'!$D$2:$D$42679)))</f>
        <v>56145</v>
      </c>
      <c r="D18" s="6" t="str">
        <f>IF(SUMPRODUCT(('Data - hidden'!$A$2:$A$42679=D$5)*('Data - hidden'!$B$2:$B$42679=$A18)*('Data - hidden'!$C$2:$C$42679=$B$4)*('Data - hidden'!$D$2:$D$42679))=0,"..",SUMPRODUCT(('Data - hidden'!$A$2:$A$42679=D$5)*('Data - hidden'!$B$2:$B$42679=$A18)*('Data - hidden'!$C$2:$C$42679=$B$4)*('Data - hidden'!$D$2:$D$42679)))</f>
        <v>..</v>
      </c>
      <c r="E18" s="6" t="str">
        <f>IF(OR(B18="..",C18="..",D18=".."),IF(SUMPRODUCT(('Data - hidden'!$A$2:$A$42679=E$5)*('Data - hidden'!$B$2:$B$42679=$A18)*('Data - hidden'!$C$2:$C$42679=$B$4)*('Data - hidden'!$D$2:$D$42679))=0,"..",SUMPRODUCT(('Data - hidden'!$A$2:$A$42679=E$5)*('Data - hidden'!$B$2:$B$42679=$A18)*('Data - hidden'!$C$2:$C$42679=$B$4)*('Data - hidden'!$D$2:$D$42679))),B18+C18+D18)</f>
        <v>..</v>
      </c>
      <c r="G18" s="9" t="str">
        <f>IF(B18="..","..",ROUND(1000000*(B18/'Data - population'!B14),0))</f>
        <v>..</v>
      </c>
      <c r="H18" s="9">
        <f>IF(C18="..","..",ROUND(1000000*(C18/'Data - population'!C14),0))</f>
        <v>11025</v>
      </c>
      <c r="I18" s="9" t="str">
        <f>IF(D18="..","..",ROUND(1000000*(D18/'Data - population'!D14),0))</f>
        <v>..</v>
      </c>
      <c r="J18" s="9" t="str">
        <f>IF(E18="..","..",ROUND(1000000*(E18/'Data - population'!E14),0))</f>
        <v>..</v>
      </c>
    </row>
    <row r="19" spans="1:10" x14ac:dyDescent="0.3">
      <c r="A19" t="s">
        <v>27</v>
      </c>
      <c r="B19" s="6" t="str">
        <f>IF(SUMPRODUCT(('Data - hidden'!$A$2:$A$42679=B$5)*('Data - hidden'!$B$2:$B$42679=$A19)*('Data - hidden'!$C$2:$C$42679=$B$4)*('Data - hidden'!$D$2:$D$42679))=0,"..",SUMPRODUCT(('Data - hidden'!$A$2:$A$42679=B$5)*('Data - hidden'!$B$2:$B$42679=$A19)*('Data - hidden'!$C$2:$C$42679=$B$4)*('Data - hidden'!$D$2:$D$42679)))</f>
        <v>..</v>
      </c>
      <c r="C19" s="6" t="str">
        <f>IF(SUMPRODUCT(('Data - hidden'!$A$2:$A$42679=C$5)*('Data - hidden'!$B$2:$B$42679=$A19)*('Data - hidden'!$C$2:$C$42679=$B$4)*('Data - hidden'!$D$2:$D$42679))=0,"..",SUMPRODUCT(('Data - hidden'!$A$2:$A$42679=C$5)*('Data - hidden'!$B$2:$B$42679=$A19)*('Data - hidden'!$C$2:$C$42679=$B$4)*('Data - hidden'!$D$2:$D$42679)))</f>
        <v>..</v>
      </c>
      <c r="D19" s="6" t="str">
        <f>IF(SUMPRODUCT(('Data - hidden'!$A$2:$A$42679=D$5)*('Data - hidden'!$B$2:$B$42679=$A19)*('Data - hidden'!$C$2:$C$42679=$B$4)*('Data - hidden'!$D$2:$D$42679))=0,"..",SUMPRODUCT(('Data - hidden'!$A$2:$A$42679=D$5)*('Data - hidden'!$B$2:$B$42679=$A19)*('Data - hidden'!$C$2:$C$42679=$B$4)*('Data - hidden'!$D$2:$D$42679)))</f>
        <v>..</v>
      </c>
      <c r="E19" s="6" t="str">
        <f>IF(OR(B19="..",C19="..",D19=".."),IF(SUMPRODUCT(('Data - hidden'!$A$2:$A$42679=E$5)*('Data - hidden'!$B$2:$B$42679=$A19)*('Data - hidden'!$C$2:$C$42679=$B$4)*('Data - hidden'!$D$2:$D$42679))=0,"..",SUMPRODUCT(('Data - hidden'!$A$2:$A$42679=E$5)*('Data - hidden'!$B$2:$B$42679=$A19)*('Data - hidden'!$C$2:$C$42679=$B$4)*('Data - hidden'!$D$2:$D$42679))),B19+C19+D19)</f>
        <v>..</v>
      </c>
      <c r="G19" s="9" t="str">
        <f>IF(B19="..","..",ROUND(1000000*(B19/'Data - population'!B15),0))</f>
        <v>..</v>
      </c>
      <c r="H19" s="9" t="str">
        <f>IF(C19="..","..",ROUND(1000000*(C19/'Data - population'!C15),0))</f>
        <v>..</v>
      </c>
      <c r="I19" s="9" t="str">
        <f>IF(D19="..","..",ROUND(1000000*(D19/'Data - population'!D15),0))</f>
        <v>..</v>
      </c>
      <c r="J19" s="9" t="str">
        <f>IF(E19="..","..",ROUND(1000000*(E19/'Data - population'!E15),0))</f>
        <v>..</v>
      </c>
    </row>
    <row r="20" spans="1:10" x14ac:dyDescent="0.3">
      <c r="A20" t="s">
        <v>28</v>
      </c>
      <c r="B20" s="6">
        <f>IF(SUMPRODUCT(('Data - hidden'!$A$2:$A$42679=B$5)*('Data - hidden'!$B$2:$B$42679=$A20)*('Data - hidden'!$C$2:$C$42679=$B$4)*('Data - hidden'!$D$2:$D$42679))=0,"..",SUMPRODUCT(('Data - hidden'!$A$2:$A$42679=B$5)*('Data - hidden'!$B$2:$B$42679=$A20)*('Data - hidden'!$C$2:$C$42679=$B$4)*('Data - hidden'!$D$2:$D$42679)))</f>
        <v>487600</v>
      </c>
      <c r="C20" s="6">
        <f>IF(SUMPRODUCT(('Data - hidden'!$A$2:$A$42679=C$5)*('Data - hidden'!$B$2:$B$42679=$A20)*('Data - hidden'!$C$2:$C$42679=$B$4)*('Data - hidden'!$D$2:$D$42679))=0,"..",SUMPRODUCT(('Data - hidden'!$A$2:$A$42679=C$5)*('Data - hidden'!$B$2:$B$42679=$A20)*('Data - hidden'!$C$2:$C$42679=$B$4)*('Data - hidden'!$D$2:$D$42679)))</f>
        <v>65841</v>
      </c>
      <c r="D20" s="6" t="str">
        <f>IF(SUMPRODUCT(('Data - hidden'!$A$2:$A$42679=D$5)*('Data - hidden'!$B$2:$B$42679=$A20)*('Data - hidden'!$C$2:$C$42679=$B$4)*('Data - hidden'!$D$2:$D$42679))=0,"..",SUMPRODUCT(('Data - hidden'!$A$2:$A$42679=D$5)*('Data - hidden'!$B$2:$B$42679=$A20)*('Data - hidden'!$C$2:$C$42679=$B$4)*('Data - hidden'!$D$2:$D$42679)))</f>
        <v>..</v>
      </c>
      <c r="E20" s="6">
        <f>IF(OR(B20="..",C20="..",D20=".."),IF(SUMPRODUCT(('Data - hidden'!$A$2:$A$42679=E$5)*('Data - hidden'!$B$2:$B$42679=$A20)*('Data - hidden'!$C$2:$C$42679=$B$4)*('Data - hidden'!$D$2:$D$42679))=0,"..",SUMPRODUCT(('Data - hidden'!$A$2:$A$42679=E$5)*('Data - hidden'!$B$2:$B$42679=$A20)*('Data - hidden'!$C$2:$C$42679=$B$4)*('Data - hidden'!$D$2:$D$42679))),B20+C20+D20)</f>
        <v>592493</v>
      </c>
      <c r="G20" s="9">
        <f>IF(B20="..","..",ROUND(1000000*(B20/'Data - population'!B16),0))</f>
        <v>10078</v>
      </c>
      <c r="H20" s="9">
        <f>IF(C20="..","..",ROUND(1000000*(C20/'Data - population'!C16),0))</f>
        <v>12901</v>
      </c>
      <c r="I20" s="9" t="str">
        <f>IF(D20="..","..",ROUND(1000000*(D20/'Data - population'!D16),0))</f>
        <v>..</v>
      </c>
      <c r="J20" s="9">
        <f>IF(E20="..","..",ROUND(1000000*(E20/'Data - population'!E16),0))</f>
        <v>10510</v>
      </c>
    </row>
    <row r="21" spans="1:10" x14ac:dyDescent="0.3">
      <c r="A21" t="s">
        <v>29</v>
      </c>
      <c r="B21" s="6">
        <f>IF(SUMPRODUCT(('Data - hidden'!$A$2:$A$42679=B$5)*('Data - hidden'!$B$2:$B$42679=$A21)*('Data - hidden'!$C$2:$C$42679=$B$4)*('Data - hidden'!$D$2:$D$42679))=0,"..",SUMPRODUCT(('Data - hidden'!$A$2:$A$42679=B$5)*('Data - hidden'!$B$2:$B$42679=$A21)*('Data - hidden'!$C$2:$C$42679=$B$4)*('Data - hidden'!$D$2:$D$42679)))</f>
        <v>414000</v>
      </c>
      <c r="C21" s="6">
        <f>IF(SUMPRODUCT(('Data - hidden'!$A$2:$A$42679=C$5)*('Data - hidden'!$B$2:$B$42679=$A21)*('Data - hidden'!$C$2:$C$42679=$B$4)*('Data - hidden'!$D$2:$D$42679))=0,"..",SUMPRODUCT(('Data - hidden'!$A$2:$A$42679=C$5)*('Data - hidden'!$B$2:$B$42679=$A21)*('Data - hidden'!$C$2:$C$42679=$B$4)*('Data - hidden'!$D$2:$D$42679)))</f>
        <v>57108</v>
      </c>
      <c r="D21" s="6" t="str">
        <f>IF(SUMPRODUCT(('Data - hidden'!$A$2:$A$42679=D$5)*('Data - hidden'!$B$2:$B$42679=$A21)*('Data - hidden'!$C$2:$C$42679=$B$4)*('Data - hidden'!$D$2:$D$42679))=0,"..",SUMPRODUCT(('Data - hidden'!$A$2:$A$42679=D$5)*('Data - hidden'!$B$2:$B$42679=$A21)*('Data - hidden'!$C$2:$C$42679=$B$4)*('Data - hidden'!$D$2:$D$42679)))</f>
        <v>..</v>
      </c>
      <c r="E21" s="6">
        <f>IF(OR(B21="..",C21="..",D21=".."),IF(SUMPRODUCT(('Data - hidden'!$A$2:$A$42679=E$5)*('Data - hidden'!$B$2:$B$42679=$A21)*('Data - hidden'!$C$2:$C$42679=$B$4)*('Data - hidden'!$D$2:$D$42679))=0,"..",SUMPRODUCT(('Data - hidden'!$A$2:$A$42679=E$5)*('Data - hidden'!$B$2:$B$42679=$A21)*('Data - hidden'!$C$2:$C$42679=$B$4)*('Data - hidden'!$D$2:$D$42679))),B21+C21+D21)</f>
        <v>504288</v>
      </c>
      <c r="G21" s="9">
        <f>IF(B21="..","..",ROUND(1000000*(B21/'Data - population'!B17),0))</f>
        <v>8533</v>
      </c>
      <c r="H21" s="9">
        <f>IF(C21="..","..",ROUND(1000000*(C21/'Data - population'!C17),0))</f>
        <v>11215</v>
      </c>
      <c r="I21" s="9" t="str">
        <f>IF(D21="..","..",ROUND(1000000*(D21/'Data - population'!D17),0))</f>
        <v>..</v>
      </c>
      <c r="J21" s="9">
        <f>IF(E21="..","..",ROUND(1000000*(E21/'Data - population'!E17),0))</f>
        <v>8925</v>
      </c>
    </row>
    <row r="22" spans="1:10" x14ac:dyDescent="0.3">
      <c r="A22" t="s">
        <v>30</v>
      </c>
      <c r="B22" s="6">
        <f>IF(SUMPRODUCT(('Data - hidden'!$A$2:$A$42679=B$5)*('Data - hidden'!$B$2:$B$42679=$A22)*('Data - hidden'!$C$2:$C$42679=$B$4)*('Data - hidden'!$D$2:$D$42679))=0,"..",SUMPRODUCT(('Data - hidden'!$A$2:$A$42679=B$5)*('Data - hidden'!$B$2:$B$42679=$A22)*('Data - hidden'!$C$2:$C$42679=$B$4)*('Data - hidden'!$D$2:$D$42679)))</f>
        <v>362300</v>
      </c>
      <c r="C22" s="6">
        <f>IF(SUMPRODUCT(('Data - hidden'!$A$2:$A$42679=C$5)*('Data - hidden'!$B$2:$B$42679=$A22)*('Data - hidden'!$C$2:$C$42679=$B$4)*('Data - hidden'!$D$2:$D$42679))=0,"..",SUMPRODUCT(('Data - hidden'!$A$2:$A$42679=C$5)*('Data - hidden'!$B$2:$B$42679=$A22)*('Data - hidden'!$C$2:$C$42679=$B$4)*('Data - hidden'!$D$2:$D$42679)))</f>
        <v>50411</v>
      </c>
      <c r="D22" s="6" t="str">
        <f>IF(SUMPRODUCT(('Data - hidden'!$A$2:$A$42679=D$5)*('Data - hidden'!$B$2:$B$42679=$A22)*('Data - hidden'!$C$2:$C$42679=$B$4)*('Data - hidden'!$D$2:$D$42679))=0,"..",SUMPRODUCT(('Data - hidden'!$A$2:$A$42679=D$5)*('Data - hidden'!$B$2:$B$42679=$A22)*('Data - hidden'!$C$2:$C$42679=$B$4)*('Data - hidden'!$D$2:$D$42679)))</f>
        <v>..</v>
      </c>
      <c r="E22" s="6">
        <f>IF(OR(B22="..",C22="..",D22=".."),IF(SUMPRODUCT(('Data - hidden'!$A$2:$A$42679=E$5)*('Data - hidden'!$B$2:$B$42679=$A22)*('Data - hidden'!$C$2:$C$42679=$B$4)*('Data - hidden'!$D$2:$D$42679))=0,"..",SUMPRODUCT(('Data - hidden'!$A$2:$A$42679=E$5)*('Data - hidden'!$B$2:$B$42679=$A22)*('Data - hidden'!$C$2:$C$42679=$B$4)*('Data - hidden'!$D$2:$D$42679))),B22+C22+D22)</f>
        <v>442840</v>
      </c>
      <c r="G22" s="9">
        <f>IF(B22="..","..",ROUND(1000000*(B22/'Data - population'!B18),0))</f>
        <v>7445</v>
      </c>
      <c r="H22" s="9">
        <f>IF(C22="..","..",ROUND(1000000*(C22/'Data - population'!C18),0))</f>
        <v>9917</v>
      </c>
      <c r="I22" s="9" t="str">
        <f>IF(D22="..","..",ROUND(1000000*(D22/'Data - population'!D18),0))</f>
        <v>..</v>
      </c>
      <c r="J22" s="9">
        <f>IF(E22="..","..",ROUND(1000000*(E22/'Data - population'!E18),0))</f>
        <v>7818</v>
      </c>
    </row>
    <row r="23" spans="1:10" x14ac:dyDescent="0.3">
      <c r="A23" t="s">
        <v>31</v>
      </c>
      <c r="B23" s="6">
        <f>IF(SUMPRODUCT(('Data - hidden'!$A$2:$A$42679=B$5)*('Data - hidden'!$B$2:$B$42679=$A23)*('Data - hidden'!$C$2:$C$42679=$B$4)*('Data - hidden'!$D$2:$D$42679))=0,"..",SUMPRODUCT(('Data - hidden'!$A$2:$A$42679=B$5)*('Data - hidden'!$B$2:$B$42679=$A23)*('Data - hidden'!$C$2:$C$42679=$B$4)*('Data - hidden'!$D$2:$D$42679)))</f>
        <v>315800</v>
      </c>
      <c r="C23" s="6">
        <f>IF(SUMPRODUCT(('Data - hidden'!$A$2:$A$42679=C$5)*('Data - hidden'!$B$2:$B$42679=$A23)*('Data - hidden'!$C$2:$C$42679=$B$4)*('Data - hidden'!$D$2:$D$42679))=0,"..",SUMPRODUCT(('Data - hidden'!$A$2:$A$42679=C$5)*('Data - hidden'!$B$2:$B$42679=$A23)*('Data - hidden'!$C$2:$C$42679=$B$4)*('Data - hidden'!$D$2:$D$42679)))</f>
        <v>46531</v>
      </c>
      <c r="D23" s="6" t="str">
        <f>IF(SUMPRODUCT(('Data - hidden'!$A$2:$A$42679=D$5)*('Data - hidden'!$B$2:$B$42679=$A23)*('Data - hidden'!$C$2:$C$42679=$B$4)*('Data - hidden'!$D$2:$D$42679))=0,"..",SUMPRODUCT(('Data - hidden'!$A$2:$A$42679=D$5)*('Data - hidden'!$B$2:$B$42679=$A23)*('Data - hidden'!$C$2:$C$42679=$B$4)*('Data - hidden'!$D$2:$D$42679)))</f>
        <v>..</v>
      </c>
      <c r="E23" s="6">
        <f>IF(OR(B23="..",C23="..",D23=".."),IF(SUMPRODUCT(('Data - hidden'!$A$2:$A$42679=E$5)*('Data - hidden'!$B$2:$B$42679=$A23)*('Data - hidden'!$C$2:$C$42679=$B$4)*('Data - hidden'!$D$2:$D$42679))=0,"..",SUMPRODUCT(('Data - hidden'!$A$2:$A$42679=E$5)*('Data - hidden'!$B$2:$B$42679=$A23)*('Data - hidden'!$C$2:$C$42679=$B$4)*('Data - hidden'!$D$2:$D$42679))),B23+C23+D23)</f>
        <v>387375</v>
      </c>
      <c r="G23" s="9">
        <f>IF(B23="..","..",ROUND(1000000*(B23/'Data - population'!B19),0))</f>
        <v>6469</v>
      </c>
      <c r="H23" s="9">
        <f>IF(C23="..","..",ROUND(1000000*(C23/'Data - population'!C19),0))</f>
        <v>9165</v>
      </c>
      <c r="I23" s="9" t="str">
        <f>IF(D23="..","..",ROUND(1000000*(D23/'Data - population'!D19),0))</f>
        <v>..</v>
      </c>
      <c r="J23" s="9">
        <f>IF(E23="..","..",ROUND(1000000*(E23/'Data - population'!E19),0))</f>
        <v>6820</v>
      </c>
    </row>
    <row r="24" spans="1:10" x14ac:dyDescent="0.3">
      <c r="A24" t="s">
        <v>4</v>
      </c>
      <c r="B24" s="6">
        <f>IF(SUMPRODUCT(('Data - hidden'!$A$2:$A$42679=B$5)*('Data - hidden'!$B$2:$B$42679=$A24)*('Data - hidden'!$C$2:$C$42679=$B$4)*('Data - hidden'!$D$2:$D$42679))=0,"..",SUMPRODUCT(('Data - hidden'!$A$2:$A$42679=B$5)*('Data - hidden'!$B$2:$B$42679=$A24)*('Data - hidden'!$C$2:$C$42679=$B$4)*('Data - hidden'!$D$2:$D$42679)))</f>
        <v>386027</v>
      </c>
      <c r="C24" s="6">
        <f>IF(SUMPRODUCT(('Data - hidden'!$A$2:$A$42679=C$5)*('Data - hidden'!$B$2:$B$42679=$A24)*('Data - hidden'!$C$2:$C$42679=$B$4)*('Data - hidden'!$D$2:$D$42679))=0,"..",SUMPRODUCT(('Data - hidden'!$A$2:$A$42679=C$5)*('Data - hidden'!$B$2:$B$42679=$A24)*('Data - hidden'!$C$2:$C$42679=$B$4)*('Data - hidden'!$D$2:$D$42679)))</f>
        <v>53340</v>
      </c>
      <c r="D24" s="6">
        <f>IF(SUMPRODUCT(('Data - hidden'!$A$2:$A$42679=D$5)*('Data - hidden'!$B$2:$B$42679=$A24)*('Data - hidden'!$C$2:$C$42679=$B$4)*('Data - hidden'!$D$2:$D$42679))=0,"..",SUMPRODUCT(('Data - hidden'!$A$2:$A$42679=D$5)*('Data - hidden'!$B$2:$B$42679=$A24)*('Data - hidden'!$C$2:$C$42679=$B$4)*('Data - hidden'!$D$2:$D$42679)))</f>
        <v>31494</v>
      </c>
      <c r="E24" s="6">
        <f>IF(OR(B24="..",C24="..",D24=".."),IF(SUMPRODUCT(('Data - hidden'!$A$2:$A$42679=E$5)*('Data - hidden'!$B$2:$B$42679=$A24)*('Data - hidden'!$C$2:$C$42679=$B$4)*('Data - hidden'!$D$2:$D$42679))=0,"..",SUMPRODUCT(('Data - hidden'!$A$2:$A$42679=E$5)*('Data - hidden'!$B$2:$B$42679=$A24)*('Data - hidden'!$C$2:$C$42679=$B$4)*('Data - hidden'!$D$2:$D$42679))),B24+C24+D24)</f>
        <v>470861</v>
      </c>
      <c r="G24" s="9">
        <f>IF(B24="..","..",ROUND(1000000*(B24/'Data - population'!B20),0))</f>
        <v>7873</v>
      </c>
      <c r="H24" s="9">
        <f>IF(C24="..","..",ROUND(1000000*(C24/'Data - population'!C20),0))</f>
        <v>10517</v>
      </c>
      <c r="I24" s="9">
        <f>IF(D24="..","..",ROUND(1000000*(D24/'Data - population'!D20),0))</f>
        <v>10858</v>
      </c>
      <c r="J24" s="9">
        <f>IF(E24="..","..",ROUND(1000000*(E24/'Data - population'!E20),0))</f>
        <v>8260</v>
      </c>
    </row>
    <row r="25" spans="1:10" x14ac:dyDescent="0.3">
      <c r="A25" t="s">
        <v>6</v>
      </c>
      <c r="B25" s="6">
        <f>IF(SUMPRODUCT(('Data - hidden'!$A$2:$A$42679=B$5)*('Data - hidden'!$B$2:$B$42679=$A25)*('Data - hidden'!$C$2:$C$42679=$B$4)*('Data - hidden'!$D$2:$D$42679))=0,"..",SUMPRODUCT(('Data - hidden'!$A$2:$A$42679=B$5)*('Data - hidden'!$B$2:$B$42679=$A25)*('Data - hidden'!$C$2:$C$42679=$B$4)*('Data - hidden'!$D$2:$D$42679)))</f>
        <v>359259</v>
      </c>
      <c r="C25" s="6">
        <f>IF(SUMPRODUCT(('Data - hidden'!$A$2:$A$42679=C$5)*('Data - hidden'!$B$2:$B$42679=$A25)*('Data - hidden'!$C$2:$C$42679=$B$4)*('Data - hidden'!$D$2:$D$42679))=0,"..",SUMPRODUCT(('Data - hidden'!$A$2:$A$42679=C$5)*('Data - hidden'!$B$2:$B$42679=$A25)*('Data - hidden'!$C$2:$C$42679=$B$4)*('Data - hidden'!$D$2:$D$42679)))</f>
        <v>56070</v>
      </c>
      <c r="D25" s="6">
        <f>IF(SUMPRODUCT(('Data - hidden'!$A$2:$A$42679=D$5)*('Data - hidden'!$B$2:$B$42679=$A25)*('Data - hidden'!$C$2:$C$42679=$B$4)*('Data - hidden'!$D$2:$D$42679))=0,"..",SUMPRODUCT(('Data - hidden'!$A$2:$A$42679=D$5)*('Data - hidden'!$B$2:$B$42679=$A25)*('Data - hidden'!$C$2:$C$42679=$B$4)*('Data - hidden'!$D$2:$D$42679)))</f>
        <v>29499</v>
      </c>
      <c r="E25" s="6">
        <f>IF(OR(B25="..",C25="..",D25=".."),IF(SUMPRODUCT(('Data - hidden'!$A$2:$A$42679=E$5)*('Data - hidden'!$B$2:$B$42679=$A25)*('Data - hidden'!$C$2:$C$42679=$B$4)*('Data - hidden'!$D$2:$D$42679))=0,"..",SUMPRODUCT(('Data - hidden'!$A$2:$A$42679=E$5)*('Data - hidden'!$B$2:$B$42679=$A25)*('Data - hidden'!$C$2:$C$42679=$B$4)*('Data - hidden'!$D$2:$D$42679))),B25+C25+D25)</f>
        <v>444828</v>
      </c>
      <c r="G25" s="9">
        <f>IF(B25="..","..",ROUND(1000000*(B25/'Data - population'!B21),0))</f>
        <v>7297</v>
      </c>
      <c r="H25" s="9">
        <f>IF(C25="..","..",ROUND(1000000*(C25/'Data - population'!C21),0))</f>
        <v>11075</v>
      </c>
      <c r="I25" s="9">
        <f>IF(D25="..","..",ROUND(1000000*(D25/'Data - population'!D21),0))</f>
        <v>10148</v>
      </c>
      <c r="J25" s="9">
        <f>IF(E25="..","..",ROUND(1000000*(E25/'Data - population'!E21),0))</f>
        <v>7776</v>
      </c>
    </row>
    <row r="26" spans="1:10" x14ac:dyDescent="0.3">
      <c r="A26" t="s">
        <v>7</v>
      </c>
      <c r="B26" s="6">
        <f>IF(SUMPRODUCT(('Data - hidden'!$A$2:$A$42679=B$5)*('Data - hidden'!$B$2:$B$42679=$A26)*('Data - hidden'!$C$2:$C$42679=$B$4)*('Data - hidden'!$D$2:$D$42679))=0,"..",SUMPRODUCT(('Data - hidden'!$A$2:$A$42679=B$5)*('Data - hidden'!$B$2:$B$42679=$A26)*('Data - hidden'!$C$2:$C$42679=$B$4)*('Data - hidden'!$D$2:$D$42679)))</f>
        <v>431838</v>
      </c>
      <c r="C26" s="6">
        <f>IF(SUMPRODUCT(('Data - hidden'!$A$2:$A$42679=C$5)*('Data - hidden'!$B$2:$B$42679=$A26)*('Data - hidden'!$C$2:$C$42679=$B$4)*('Data - hidden'!$D$2:$D$42679))=0,"..",SUMPRODUCT(('Data - hidden'!$A$2:$A$42679=C$5)*('Data - hidden'!$B$2:$B$42679=$A26)*('Data - hidden'!$C$2:$C$42679=$B$4)*('Data - hidden'!$D$2:$D$42679)))</f>
        <v>57919</v>
      </c>
      <c r="D26" s="6">
        <f>IF(SUMPRODUCT(('Data - hidden'!$A$2:$A$42679=D$5)*('Data - hidden'!$B$2:$B$42679=$A26)*('Data - hidden'!$C$2:$C$42679=$B$4)*('Data - hidden'!$D$2:$D$42679))=0,"..",SUMPRODUCT(('Data - hidden'!$A$2:$A$42679=D$5)*('Data - hidden'!$B$2:$B$42679=$A26)*('Data - hidden'!$C$2:$C$42679=$B$4)*('Data - hidden'!$D$2:$D$42679)))</f>
        <v>35203</v>
      </c>
      <c r="E26" s="6">
        <f>IF(OR(B26="..",C26="..",D26=".."),IF(SUMPRODUCT(('Data - hidden'!$A$2:$A$42679=E$5)*('Data - hidden'!$B$2:$B$42679=$A26)*('Data - hidden'!$C$2:$C$42679=$B$4)*('Data - hidden'!$D$2:$D$42679))=0,"..",SUMPRODUCT(('Data - hidden'!$A$2:$A$42679=E$5)*('Data - hidden'!$B$2:$B$42679=$A26)*('Data - hidden'!$C$2:$C$42679=$B$4)*('Data - hidden'!$D$2:$D$42679))),B26+C26+D26)</f>
        <v>524960</v>
      </c>
      <c r="G26" s="9">
        <f>IF(B26="..","..",ROUND(1000000*(B26/'Data - population'!B22),0))</f>
        <v>8733</v>
      </c>
      <c r="H26" s="9">
        <f>IF(C26="..","..",ROUND(1000000*(C26/'Data - population'!C22),0))</f>
        <v>11437</v>
      </c>
      <c r="I26" s="9">
        <f>IF(D26="..","..",ROUND(1000000*(D26/'Data - population'!D22),0))</f>
        <v>12096</v>
      </c>
      <c r="J26" s="9">
        <f>IF(E26="..","..",ROUND(1000000*(E26/'Data - population'!E22),0))</f>
        <v>9142</v>
      </c>
    </row>
    <row r="27" spans="1:10" x14ac:dyDescent="0.3">
      <c r="A27" t="s">
        <v>8</v>
      </c>
      <c r="B27" s="6">
        <f>IF(SUMPRODUCT(('Data - hidden'!$A$2:$A$42679=B$5)*('Data - hidden'!$B$2:$B$42679=$A27)*('Data - hidden'!$C$2:$C$42679=$B$4)*('Data - hidden'!$D$2:$D$42679))=0,"..",SUMPRODUCT(('Data - hidden'!$A$2:$A$42679=B$5)*('Data - hidden'!$B$2:$B$42679=$A27)*('Data - hidden'!$C$2:$C$42679=$B$4)*('Data - hidden'!$D$2:$D$42679)))</f>
        <v>412491</v>
      </c>
      <c r="C27" s="6">
        <f>IF(SUMPRODUCT(('Data - hidden'!$A$2:$A$42679=C$5)*('Data - hidden'!$B$2:$B$42679=$A27)*('Data - hidden'!$C$2:$C$42679=$B$4)*('Data - hidden'!$D$2:$D$42679))=0,"..",SUMPRODUCT(('Data - hidden'!$A$2:$A$42679=C$5)*('Data - hidden'!$B$2:$B$42679=$A27)*('Data - hidden'!$C$2:$C$42679=$B$4)*('Data - hidden'!$D$2:$D$42679)))</f>
        <v>55326</v>
      </c>
      <c r="D27" s="6">
        <f>IF(SUMPRODUCT(('Data - hidden'!$A$2:$A$42679=D$5)*('Data - hidden'!$B$2:$B$42679=$A27)*('Data - hidden'!$C$2:$C$42679=$B$4)*('Data - hidden'!$D$2:$D$42679))=0,"..",SUMPRODUCT(('Data - hidden'!$A$2:$A$42679=D$5)*('Data - hidden'!$B$2:$B$42679=$A27)*('Data - hidden'!$C$2:$C$42679=$B$4)*('Data - hidden'!$D$2:$D$42679)))</f>
        <v>34992</v>
      </c>
      <c r="E27" s="6">
        <f>IF(OR(B27="..",C27="..",D27=".."),IF(SUMPRODUCT(('Data - hidden'!$A$2:$A$42679=E$5)*('Data - hidden'!$B$2:$B$42679=$A27)*('Data - hidden'!$C$2:$C$42679=$B$4)*('Data - hidden'!$D$2:$D$42679))=0,"..",SUMPRODUCT(('Data - hidden'!$A$2:$A$42679=E$5)*('Data - hidden'!$B$2:$B$42679=$A27)*('Data - hidden'!$C$2:$C$42679=$B$4)*('Data - hidden'!$D$2:$D$42679))),B27+C27+D27)</f>
        <v>502809</v>
      </c>
      <c r="G27" s="9">
        <f>IF(B27="..","..",ROUND(1000000*(B27/'Data - population'!B23),0))</f>
        <v>8303</v>
      </c>
      <c r="H27" s="9">
        <f>IF(C27="..","..",ROUND(1000000*(C27/'Data - population'!C23),0))</f>
        <v>10921</v>
      </c>
      <c r="I27" s="9">
        <f>IF(D27="..","..",ROUND(1000000*(D27/'Data - population'!D23),0))</f>
        <v>11972</v>
      </c>
      <c r="J27" s="9">
        <f>IF(E27="..","..",ROUND(1000000*(E27/'Data - population'!E23),0))</f>
        <v>8719</v>
      </c>
    </row>
    <row r="28" spans="1:10" x14ac:dyDescent="0.3">
      <c r="A28" t="s">
        <v>9</v>
      </c>
      <c r="B28" s="6">
        <f>IF(SUMPRODUCT(('Data - hidden'!$A$2:$A$42679=B$5)*('Data - hidden'!$B$2:$B$42679=$A28)*('Data - hidden'!$C$2:$C$42679=$B$4)*('Data - hidden'!$D$2:$D$42679))=0,"..",SUMPRODUCT(('Data - hidden'!$A$2:$A$42679=B$5)*('Data - hidden'!$B$2:$B$42679=$A28)*('Data - hidden'!$C$2:$C$42679=$B$4)*('Data - hidden'!$D$2:$D$42679)))</f>
        <v>473563</v>
      </c>
      <c r="C28" s="6">
        <f>IF(SUMPRODUCT(('Data - hidden'!$A$2:$A$42679=C$5)*('Data - hidden'!$B$2:$B$42679=$A28)*('Data - hidden'!$C$2:$C$42679=$B$4)*('Data - hidden'!$D$2:$D$42679))=0,"..",SUMPRODUCT(('Data - hidden'!$A$2:$A$42679=C$5)*('Data - hidden'!$B$2:$B$42679=$A28)*('Data - hidden'!$C$2:$C$42679=$B$4)*('Data - hidden'!$D$2:$D$42679)))</f>
        <v>61762</v>
      </c>
      <c r="D28" s="6">
        <f>IF(SUMPRODUCT(('Data - hidden'!$A$2:$A$42679=D$5)*('Data - hidden'!$B$2:$B$42679=$A28)*('Data - hidden'!$C$2:$C$42679=$B$4)*('Data - hidden'!$D$2:$D$42679))=0,"..",SUMPRODUCT(('Data - hidden'!$A$2:$A$42679=D$5)*('Data - hidden'!$B$2:$B$42679=$A28)*('Data - hidden'!$C$2:$C$42679=$B$4)*('Data - hidden'!$D$2:$D$42679)))</f>
        <v>36247</v>
      </c>
      <c r="E28" s="6">
        <f>IF(OR(B28="..",C28="..",D28=".."),IF(SUMPRODUCT(('Data - hidden'!$A$2:$A$42679=E$5)*('Data - hidden'!$B$2:$B$42679=$A28)*('Data - hidden'!$C$2:$C$42679=$B$4)*('Data - hidden'!$D$2:$D$42679))=0,"..",SUMPRODUCT(('Data - hidden'!$A$2:$A$42679=E$5)*('Data - hidden'!$B$2:$B$42679=$A28)*('Data - hidden'!$C$2:$C$42679=$B$4)*('Data - hidden'!$D$2:$D$42679))),B28+C28+D28)</f>
        <v>571572</v>
      </c>
      <c r="G28" s="9">
        <f>IF(B28="..","..",ROUND(1000000*(B28/'Data - population'!B24),0))</f>
        <v>9485</v>
      </c>
      <c r="H28" s="9">
        <f>IF(C28="..","..",ROUND(1000000*(C28/'Data - population'!C24),0))</f>
        <v>12185</v>
      </c>
      <c r="I28" s="9">
        <f>IF(D28="..","..",ROUND(1000000*(D28/'Data - population'!D24),0))</f>
        <v>12339</v>
      </c>
      <c r="J28" s="9">
        <f>IF(E28="..","..",ROUND(1000000*(E28/'Data - population'!E24),0))</f>
        <v>9866</v>
      </c>
    </row>
    <row r="29" spans="1:10" x14ac:dyDescent="0.3">
      <c r="A29" t="s">
        <v>10</v>
      </c>
      <c r="B29" s="6">
        <f>IF(SUMPRODUCT(('Data - hidden'!$A$2:$A$42679=B$5)*('Data - hidden'!$B$2:$B$42679=$A29)*('Data - hidden'!$C$2:$C$42679=$B$4)*('Data - hidden'!$D$2:$D$42679))=0,"..",SUMPRODUCT(('Data - hidden'!$A$2:$A$42679=B$5)*('Data - hidden'!$B$2:$B$42679=$A29)*('Data - hidden'!$C$2:$C$42679=$B$4)*('Data - hidden'!$D$2:$D$42679)))</f>
        <v>341968</v>
      </c>
      <c r="C29" s="6">
        <f>IF(SUMPRODUCT(('Data - hidden'!$A$2:$A$42679=C$5)*('Data - hidden'!$B$2:$B$42679=$A29)*('Data - hidden'!$C$2:$C$42679=$B$4)*('Data - hidden'!$D$2:$D$42679))=0,"..",SUMPRODUCT(('Data - hidden'!$A$2:$A$42679=C$5)*('Data - hidden'!$B$2:$B$42679=$A29)*('Data - hidden'!$C$2:$C$42679=$B$4)*('Data - hidden'!$D$2:$D$42679)))</f>
        <v>44171</v>
      </c>
      <c r="D29" s="6">
        <f>IF(SUMPRODUCT(('Data - hidden'!$A$2:$A$42679=D$5)*('Data - hidden'!$B$2:$B$42679=$A29)*('Data - hidden'!$C$2:$C$42679=$B$4)*('Data - hidden'!$D$2:$D$42679))=0,"..",SUMPRODUCT(('Data - hidden'!$A$2:$A$42679=D$5)*('Data - hidden'!$B$2:$B$42679=$A29)*('Data - hidden'!$C$2:$C$42679=$B$4)*('Data - hidden'!$D$2:$D$42679)))</f>
        <v>26335</v>
      </c>
      <c r="E29" s="6">
        <f>IF(OR(B29="..",C29="..",D29=".."),IF(SUMPRODUCT(('Data - hidden'!$A$2:$A$42679=E$5)*('Data - hidden'!$B$2:$B$42679=$A29)*('Data - hidden'!$C$2:$C$42679=$B$4)*('Data - hidden'!$D$2:$D$42679))=0,"..",SUMPRODUCT(('Data - hidden'!$A$2:$A$42679=E$5)*('Data - hidden'!$B$2:$B$42679=$A29)*('Data - hidden'!$C$2:$C$42679=$B$4)*('Data - hidden'!$D$2:$D$42679))),B29+C29+D29)</f>
        <v>412474</v>
      </c>
      <c r="G29" s="9">
        <f>IF(B29="..","..",ROUND(1000000*(B29/'Data - population'!B25),0))</f>
        <v>6813</v>
      </c>
      <c r="H29" s="9">
        <f>IF(C29="..","..",ROUND(1000000*(C29/'Data - population'!C25),0))</f>
        <v>8688</v>
      </c>
      <c r="I29" s="9">
        <f>IF(D29="..","..",ROUND(1000000*(D29/'Data - population'!D25),0))</f>
        <v>8905</v>
      </c>
      <c r="J29" s="9">
        <f>IF(E29="..","..",ROUND(1000000*(E29/'Data - population'!E25),0))</f>
        <v>7083</v>
      </c>
    </row>
    <row r="30" spans="1:10" x14ac:dyDescent="0.3">
      <c r="A30" t="s">
        <v>11</v>
      </c>
      <c r="B30" s="6">
        <f>IF(SUMPRODUCT(('Data - hidden'!$A$2:$A$42679=B$5)*('Data - hidden'!$B$2:$B$42679=$A30)*('Data - hidden'!$C$2:$C$42679=$B$4)*('Data - hidden'!$D$2:$D$42679))=0,"..",SUMPRODUCT(('Data - hidden'!$A$2:$A$42679=B$5)*('Data - hidden'!$B$2:$B$42679=$A30)*('Data - hidden'!$C$2:$C$42679=$B$4)*('Data - hidden'!$D$2:$D$42679)))</f>
        <v>336107</v>
      </c>
      <c r="C30" s="6">
        <f>IF(SUMPRODUCT(('Data - hidden'!$A$2:$A$42679=C$5)*('Data - hidden'!$B$2:$B$42679=$A30)*('Data - hidden'!$C$2:$C$42679=$B$4)*('Data - hidden'!$D$2:$D$42679))=0,"..",SUMPRODUCT(('Data - hidden'!$A$2:$A$42679=C$5)*('Data - hidden'!$B$2:$B$42679=$A30)*('Data - hidden'!$C$2:$C$42679=$B$4)*('Data - hidden'!$D$2:$D$42679)))</f>
        <v>48375</v>
      </c>
      <c r="D30" s="6">
        <f>IF(SUMPRODUCT(('Data - hidden'!$A$2:$A$42679=D$5)*('Data - hidden'!$B$2:$B$42679=$A30)*('Data - hidden'!$C$2:$C$42679=$B$4)*('Data - hidden'!$D$2:$D$42679))=0,"..",SUMPRODUCT(('Data - hidden'!$A$2:$A$42679=D$5)*('Data - hidden'!$B$2:$B$42679=$A30)*('Data - hidden'!$C$2:$C$42679=$B$4)*('Data - hidden'!$D$2:$D$42679)))</f>
        <v>24370</v>
      </c>
      <c r="E30" s="6">
        <f>IF(OR(B30="..",C30="..",D30=".."),IF(SUMPRODUCT(('Data - hidden'!$A$2:$A$42679=E$5)*('Data - hidden'!$B$2:$B$42679=$A30)*('Data - hidden'!$C$2:$C$42679=$B$4)*('Data - hidden'!$D$2:$D$42679))=0,"..",SUMPRODUCT(('Data - hidden'!$A$2:$A$42679=E$5)*('Data - hidden'!$B$2:$B$42679=$A30)*('Data - hidden'!$C$2:$C$42679=$B$4)*('Data - hidden'!$D$2:$D$42679))),B30+C30+D30)</f>
        <v>408852</v>
      </c>
      <c r="G30" s="9">
        <f>IF(B30="..","..",ROUND(1000000*(B30/'Data - population'!B26),0))</f>
        <v>6642</v>
      </c>
      <c r="H30" s="9">
        <f>IF(C30="..","..",ROUND(1000000*(C30/'Data - population'!C26),0))</f>
        <v>9466</v>
      </c>
      <c r="I30" s="9">
        <f>IF(D30="..","..",ROUND(1000000*(D30/'Data - population'!D26),0))</f>
        <v>8207</v>
      </c>
      <c r="J30" s="9">
        <f>IF(E30="..","..",ROUND(1000000*(E30/'Data - population'!E26),0))</f>
        <v>6967</v>
      </c>
    </row>
    <row r="31" spans="1:10" x14ac:dyDescent="0.3">
      <c r="A31" t="s">
        <v>12</v>
      </c>
      <c r="B31" s="6">
        <f>IF(SUMPRODUCT(('Data - hidden'!$A$2:$A$42679=B$5)*('Data - hidden'!$B$2:$B$42679=$A31)*('Data - hidden'!$C$2:$C$42679=$B$4)*('Data - hidden'!$D$2:$D$42679))=0,"..",SUMPRODUCT(('Data - hidden'!$A$2:$A$42679=B$5)*('Data - hidden'!$B$2:$B$42679=$A31)*('Data - hidden'!$C$2:$C$42679=$B$4)*('Data - hidden'!$D$2:$D$42679)))</f>
        <v>336233</v>
      </c>
      <c r="C31" s="6">
        <f>IF(SUMPRODUCT(('Data - hidden'!$A$2:$A$42679=C$5)*('Data - hidden'!$B$2:$B$42679=$A31)*('Data - hidden'!$C$2:$C$42679=$B$4)*('Data - hidden'!$D$2:$D$42679))=0,"..",SUMPRODUCT(('Data - hidden'!$A$2:$A$42679=C$5)*('Data - hidden'!$B$2:$B$42679=$A31)*('Data - hidden'!$C$2:$C$42679=$B$4)*('Data - hidden'!$D$2:$D$42679)))</f>
        <v>48585</v>
      </c>
      <c r="D31" s="6">
        <f>IF(SUMPRODUCT(('Data - hidden'!$A$2:$A$42679=D$5)*('Data - hidden'!$B$2:$B$42679=$A31)*('Data - hidden'!$C$2:$C$42679=$B$4)*('Data - hidden'!$D$2:$D$42679))=0,"..",SUMPRODUCT(('Data - hidden'!$A$2:$A$42679=D$5)*('Data - hidden'!$B$2:$B$42679=$A31)*('Data - hidden'!$C$2:$C$42679=$B$4)*('Data - hidden'!$D$2:$D$42679)))</f>
        <v>26497</v>
      </c>
      <c r="E31" s="6">
        <f>IF(OR(B31="..",C31="..",D31=".."),IF(SUMPRODUCT(('Data - hidden'!$A$2:$A$42679=E$5)*('Data - hidden'!$B$2:$B$42679=$A31)*('Data - hidden'!$C$2:$C$42679=$B$4)*('Data - hidden'!$D$2:$D$42679))=0,"..",SUMPRODUCT(('Data - hidden'!$A$2:$A$42679=E$5)*('Data - hidden'!$B$2:$B$42679=$A31)*('Data - hidden'!$C$2:$C$42679=$B$4)*('Data - hidden'!$D$2:$D$42679))),B31+C31+D31)</f>
        <v>411315</v>
      </c>
      <c r="G31" s="9">
        <f>IF(B31="..","..",ROUND(1000000*(B31/'Data - population'!B27),0))</f>
        <v>6597</v>
      </c>
      <c r="H31" s="9">
        <f>IF(C31="..","..",ROUND(1000000*(C31/'Data - population'!C27),0))</f>
        <v>9465</v>
      </c>
      <c r="I31" s="9">
        <f>IF(D31="..","..",ROUND(1000000*(D31/'Data - population'!D27),0))</f>
        <v>8875</v>
      </c>
      <c r="J31" s="9">
        <f>IF(E31="..","..",ROUND(1000000*(E31/'Data - population'!E27),0))</f>
        <v>6962</v>
      </c>
    </row>
    <row r="32" spans="1:10" x14ac:dyDescent="0.3">
      <c r="A32" t="s">
        <v>13</v>
      </c>
      <c r="B32" s="6">
        <f>IF(SUMPRODUCT(('Data - hidden'!$A$2:$A$42679=B$5)*('Data - hidden'!$B$2:$B$42679=$A32)*('Data - hidden'!$C$2:$C$42679=$B$4)*('Data - hidden'!$D$2:$D$42679))=0,"..",SUMPRODUCT(('Data - hidden'!$A$2:$A$42679=B$5)*('Data - hidden'!$B$2:$B$42679=$A32)*('Data - hidden'!$C$2:$C$42679=$B$4)*('Data - hidden'!$D$2:$D$42679)))</f>
        <v>293920</v>
      </c>
      <c r="C32" s="6">
        <f>IF(SUMPRODUCT(('Data - hidden'!$A$2:$A$42679=C$5)*('Data - hidden'!$B$2:$B$42679=$A32)*('Data - hidden'!$C$2:$C$42679=$B$4)*('Data - hidden'!$D$2:$D$42679))=0,"..",SUMPRODUCT(('Data - hidden'!$A$2:$A$42679=C$5)*('Data - hidden'!$B$2:$B$42679=$A32)*('Data - hidden'!$C$2:$C$42679=$B$4)*('Data - hidden'!$D$2:$D$42679)))</f>
        <v>45636</v>
      </c>
      <c r="D32" s="6">
        <f>IF(SUMPRODUCT(('Data - hidden'!$A$2:$A$42679=D$5)*('Data - hidden'!$B$2:$B$42679=$A32)*('Data - hidden'!$C$2:$C$42679=$B$4)*('Data - hidden'!$D$2:$D$42679))=0,"..",SUMPRODUCT(('Data - hidden'!$A$2:$A$42679=D$5)*('Data - hidden'!$B$2:$B$42679=$A32)*('Data - hidden'!$C$2:$C$42679=$B$4)*('Data - hidden'!$D$2:$D$42679)))</f>
        <v>24661</v>
      </c>
      <c r="E32" s="6">
        <f>IF(OR(B32="..",C32="..",D32=".."),IF(SUMPRODUCT(('Data - hidden'!$A$2:$A$42679=E$5)*('Data - hidden'!$B$2:$B$42679=$A32)*('Data - hidden'!$C$2:$C$42679=$B$4)*('Data - hidden'!$D$2:$D$42679))=0,"..",SUMPRODUCT(('Data - hidden'!$A$2:$A$42679=E$5)*('Data - hidden'!$B$2:$B$42679=$A32)*('Data - hidden'!$C$2:$C$42679=$B$4)*('Data - hidden'!$D$2:$D$42679))),B32+C32+D32)</f>
        <v>364217</v>
      </c>
      <c r="G32" s="9">
        <f>IF(B32="..","..",ROUND(1000000*(B32/'Data - population'!B28),0))</f>
        <v>5720</v>
      </c>
      <c r="H32" s="9">
        <f>IF(C32="..","..",ROUND(1000000*(C32/'Data - population'!C28),0))</f>
        <v>8827</v>
      </c>
      <c r="I32" s="9">
        <f>IF(D32="..","..",ROUND(1000000*(D32/'Data - population'!D28),0))</f>
        <v>8203</v>
      </c>
      <c r="J32" s="9">
        <f>IF(E32="..","..",ROUND(1000000*(E32/'Data - population'!E28),0))</f>
        <v>6115</v>
      </c>
    </row>
    <row r="33" spans="1:10" x14ac:dyDescent="0.3">
      <c r="A33" t="s">
        <v>14</v>
      </c>
      <c r="B33" s="6">
        <f>IF(SUMPRODUCT(('Data - hidden'!$A$2:$A$42679=B$5)*('Data - hidden'!$B$2:$B$42679=$A33)*('Data - hidden'!$C$2:$C$42679=$B$4)*('Data - hidden'!$D$2:$D$42679))=0,"..",SUMPRODUCT(('Data - hidden'!$A$2:$A$42679=B$5)*('Data - hidden'!$B$2:$B$42679=$A33)*('Data - hidden'!$C$2:$C$42679=$B$4)*('Data - hidden'!$D$2:$D$42679)))</f>
        <v>249237</v>
      </c>
      <c r="C33" s="6">
        <f>IF(SUMPRODUCT(('Data - hidden'!$A$2:$A$42679=C$5)*('Data - hidden'!$B$2:$B$42679=$A33)*('Data - hidden'!$C$2:$C$42679=$B$4)*('Data - hidden'!$D$2:$D$42679))=0,"..",SUMPRODUCT(('Data - hidden'!$A$2:$A$42679=C$5)*('Data - hidden'!$B$2:$B$42679=$A33)*('Data - hidden'!$C$2:$C$42679=$B$4)*('Data - hidden'!$D$2:$D$42679)))</f>
        <v>40570</v>
      </c>
      <c r="D33" s="6">
        <f>IF(SUMPRODUCT(('Data - hidden'!$A$2:$A$42679=D$5)*('Data - hidden'!$B$2:$B$42679=$A33)*('Data - hidden'!$C$2:$C$42679=$B$4)*('Data - hidden'!$D$2:$D$42679))=0,"..",SUMPRODUCT(('Data - hidden'!$A$2:$A$42679=D$5)*('Data - hidden'!$B$2:$B$42679=$A33)*('Data - hidden'!$C$2:$C$42679=$B$4)*('Data - hidden'!$D$2:$D$42679)))</f>
        <v>19521</v>
      </c>
      <c r="E33" s="6">
        <f>IF(OR(B33="..",C33="..",D33=".."),IF(SUMPRODUCT(('Data - hidden'!$A$2:$A$42679=E$5)*('Data - hidden'!$B$2:$B$42679=$A33)*('Data - hidden'!$C$2:$C$42679=$B$4)*('Data - hidden'!$D$2:$D$42679))=0,"..",SUMPRODUCT(('Data - hidden'!$A$2:$A$42679=E$5)*('Data - hidden'!$B$2:$B$42679=$A33)*('Data - hidden'!$C$2:$C$42679=$B$4)*('Data - hidden'!$D$2:$D$42679))),B33+C33+D33)</f>
        <v>309328</v>
      </c>
      <c r="G33" s="9">
        <f>IF(B33="..","..",ROUND(1000000*(B33/'Data - population'!B29),0))</f>
        <v>4810</v>
      </c>
      <c r="H33" s="9">
        <f>IF(C33="..","..",ROUND(1000000*(C33/'Data - population'!C29),0))</f>
        <v>7798</v>
      </c>
      <c r="I33" s="9">
        <f>IF(D33="..","..",ROUND(1000000*(D33/'Data - population'!D29),0))</f>
        <v>6451</v>
      </c>
      <c r="J33" s="9">
        <f>IF(E33="..","..",ROUND(1000000*(E33/'Data - population'!E29),0))</f>
        <v>5152</v>
      </c>
    </row>
    <row r="34" spans="1:10" x14ac:dyDescent="0.3">
      <c r="A34" t="s">
        <v>15</v>
      </c>
      <c r="B34" s="6">
        <f>IF(SUMPRODUCT(('Data - hidden'!$A$2:$A$42679=B$5)*('Data - hidden'!$B$2:$B$42679=$A34)*('Data - hidden'!$C$2:$C$42679=$B$4)*('Data - hidden'!$D$2:$D$42679))=0,"..",SUMPRODUCT(('Data - hidden'!$A$2:$A$42679=B$5)*('Data - hidden'!$B$2:$B$42679=$A34)*('Data - hidden'!$C$2:$C$42679=$B$4)*('Data - hidden'!$D$2:$D$42679)))</f>
        <v>241462</v>
      </c>
      <c r="C34" s="6">
        <f>IF(SUMPRODUCT(('Data - hidden'!$A$2:$A$42679=C$5)*('Data - hidden'!$B$2:$B$42679=$A34)*('Data - hidden'!$C$2:$C$42679=$B$4)*('Data - hidden'!$D$2:$D$42679))=0,"..",SUMPRODUCT(('Data - hidden'!$A$2:$A$42679=C$5)*('Data - hidden'!$B$2:$B$42679=$A34)*('Data - hidden'!$C$2:$C$42679=$B$4)*('Data - hidden'!$D$2:$D$42679)))</f>
        <v>38738</v>
      </c>
      <c r="D34" s="6">
        <f>IF(SUMPRODUCT(('Data - hidden'!$A$2:$A$42679=D$5)*('Data - hidden'!$B$2:$B$42679=$A34)*('Data - hidden'!$C$2:$C$42679=$B$4)*('Data - hidden'!$D$2:$D$42679))=0,"..",SUMPRODUCT(('Data - hidden'!$A$2:$A$42679=D$5)*('Data - hidden'!$B$2:$B$42679=$A34)*('Data - hidden'!$C$2:$C$42679=$B$4)*('Data - hidden'!$D$2:$D$42679)))</f>
        <v>19152</v>
      </c>
      <c r="E34" s="6">
        <f>IF(OR(B34="..",C34="..",D34=".."),IF(SUMPRODUCT(('Data - hidden'!$A$2:$A$42679=E$5)*('Data - hidden'!$B$2:$B$42679=$A34)*('Data - hidden'!$C$2:$C$42679=$B$4)*('Data - hidden'!$D$2:$D$42679))=0,"..",SUMPRODUCT(('Data - hidden'!$A$2:$A$42679=E$5)*('Data - hidden'!$B$2:$B$42679=$A34)*('Data - hidden'!$C$2:$C$42679=$B$4)*('Data - hidden'!$D$2:$D$42679))),B34+C34+D34)</f>
        <v>299352</v>
      </c>
      <c r="G34" s="9">
        <f>IF(B34="..","..",ROUND(1000000*(B34/'Data - population'!B30),0))</f>
        <v>4626</v>
      </c>
      <c r="H34" s="9">
        <f>IF(C34="..","..",ROUND(1000000*(C34/'Data - population'!C30),0))</f>
        <v>7404</v>
      </c>
      <c r="I34" s="9">
        <f>IF(D34="..","..",ROUND(1000000*(D34/'Data - population'!D30),0))</f>
        <v>6302</v>
      </c>
      <c r="J34" s="9">
        <f>IF(E34="..","..",ROUND(1000000*(E34/'Data - population'!E30),0))</f>
        <v>4951</v>
      </c>
    </row>
    <row r="35" spans="1:10" x14ac:dyDescent="0.3">
      <c r="A35" t="s">
        <v>16</v>
      </c>
      <c r="B35" s="6">
        <f>IF(SUMPRODUCT(('Data - hidden'!$A$2:$A$42679=B$5)*('Data - hidden'!$B$2:$B$42679=$A35)*('Data - hidden'!$C$2:$C$42679=$B$4)*('Data - hidden'!$D$2:$D$42679))=0,"..",SUMPRODUCT(('Data - hidden'!$A$2:$A$42679=B$5)*('Data - hidden'!$B$2:$B$42679=$A35)*('Data - hidden'!$C$2:$C$42679=$B$4)*('Data - hidden'!$D$2:$D$42679)))</f>
        <v>228411</v>
      </c>
      <c r="C35" s="6">
        <f>IF(SUMPRODUCT(('Data - hidden'!$A$2:$A$42679=C$5)*('Data - hidden'!$B$2:$B$42679=$A35)*('Data - hidden'!$C$2:$C$42679=$B$4)*('Data - hidden'!$D$2:$D$42679))=0,"..",SUMPRODUCT(('Data - hidden'!$A$2:$A$42679=C$5)*('Data - hidden'!$B$2:$B$42679=$A35)*('Data - hidden'!$C$2:$C$42679=$B$4)*('Data - hidden'!$D$2:$D$42679)))</f>
        <v>38936</v>
      </c>
      <c r="D35" s="6">
        <f>IF(SUMPRODUCT(('Data - hidden'!$A$2:$A$42679=D$5)*('Data - hidden'!$B$2:$B$42679=$A35)*('Data - hidden'!$C$2:$C$42679=$B$4)*('Data - hidden'!$D$2:$D$42679))=0,"..",SUMPRODUCT(('Data - hidden'!$A$2:$A$42679=D$5)*('Data - hidden'!$B$2:$B$42679=$A35)*('Data - hidden'!$C$2:$C$42679=$B$4)*('Data - hidden'!$D$2:$D$42679)))</f>
        <v>20688</v>
      </c>
      <c r="E35" s="6">
        <f>IF(OR(B35="..",C35="..",D35=".."),IF(SUMPRODUCT(('Data - hidden'!$A$2:$A$42679=E$5)*('Data - hidden'!$B$2:$B$42679=$A35)*('Data - hidden'!$C$2:$C$42679=$B$4)*('Data - hidden'!$D$2:$D$42679))=0,"..",SUMPRODUCT(('Data - hidden'!$A$2:$A$42679=E$5)*('Data - hidden'!$B$2:$B$42679=$A35)*('Data - hidden'!$C$2:$C$42679=$B$4)*('Data - hidden'!$D$2:$D$42679))),B35+C35+D35)</f>
        <v>288035</v>
      </c>
      <c r="G35" s="9">
        <f>IF(B35="..","..",ROUND(1000000*(B35/'Data - population'!B31),0))</f>
        <v>4339</v>
      </c>
      <c r="H35" s="9">
        <f>IF(C35="..","..",ROUND(1000000*(C35/'Data - population'!C31),0))</f>
        <v>7399</v>
      </c>
      <c r="I35" s="9">
        <f>IF(D35="..","..",ROUND(1000000*(D35/'Data - population'!D31),0))</f>
        <v>6783</v>
      </c>
      <c r="J35" s="9">
        <f>IF(E35="..","..",ROUND(1000000*(E35/'Data - population'!E31),0))</f>
        <v>4725</v>
      </c>
    </row>
    <row r="36" spans="1:10" x14ac:dyDescent="0.3">
      <c r="A36" t="s">
        <v>17</v>
      </c>
      <c r="B36" s="6">
        <f>IF(SUMPRODUCT(('Data - hidden'!$A$2:$A$42679=B$5)*('Data - hidden'!$B$2:$B$42679=$A36)*('Data - hidden'!$C$2:$C$42679=$B$4)*('Data - hidden'!$D$2:$D$42679))=0,"..",SUMPRODUCT(('Data - hidden'!$A$2:$A$42679=B$5)*('Data - hidden'!$B$2:$B$42679=$A36)*('Data - hidden'!$C$2:$C$42679=$B$4)*('Data - hidden'!$D$2:$D$42679)))</f>
        <v>223937</v>
      </c>
      <c r="C36" s="6">
        <f>IF(SUMPRODUCT(('Data - hidden'!$A$2:$A$42679=C$5)*('Data - hidden'!$B$2:$B$42679=$A36)*('Data - hidden'!$C$2:$C$42679=$B$4)*('Data - hidden'!$D$2:$D$42679))=0,"..",SUMPRODUCT(('Data - hidden'!$A$2:$A$42679=C$5)*('Data - hidden'!$B$2:$B$42679=$A36)*('Data - hidden'!$C$2:$C$42679=$B$4)*('Data - hidden'!$D$2:$D$42679)))</f>
        <v>32339</v>
      </c>
      <c r="D36" s="6">
        <f>IF(SUMPRODUCT(('Data - hidden'!$A$2:$A$42679=D$5)*('Data - hidden'!$B$2:$B$42679=$A36)*('Data - hidden'!$C$2:$C$42679=$B$4)*('Data - hidden'!$D$2:$D$42679))=0,"..",SUMPRODUCT(('Data - hidden'!$A$2:$A$42679=D$5)*('Data - hidden'!$B$2:$B$42679=$A36)*('Data - hidden'!$C$2:$C$42679=$B$4)*('Data - hidden'!$D$2:$D$42679)))</f>
        <v>16464</v>
      </c>
      <c r="E36" s="6">
        <f>IF(OR(B36="..",C36="..",D36=".."),IF(SUMPRODUCT(('Data - hidden'!$A$2:$A$42679=E$5)*('Data - hidden'!$B$2:$B$42679=$A36)*('Data - hidden'!$C$2:$C$42679=$B$4)*('Data - hidden'!$D$2:$D$42679))=0,"..",SUMPRODUCT(('Data - hidden'!$A$2:$A$42679=E$5)*('Data - hidden'!$B$2:$B$42679=$A36)*('Data - hidden'!$C$2:$C$42679=$B$4)*('Data - hidden'!$D$2:$D$42679))),B36+C36+D36)</f>
        <v>272740</v>
      </c>
      <c r="G36" s="9">
        <f>IF(B36="..","..",ROUND(1000000*(B36/'Data - population'!B32),0))</f>
        <v>4217</v>
      </c>
      <c r="H36" s="9">
        <f>IF(C36="..","..",ROUND(1000000*(C36/'Data - population'!C32),0))</f>
        <v>6102</v>
      </c>
      <c r="I36" s="9">
        <f>IF(D36="..","..",ROUND(1000000*(D36/'Data - population'!D32),0))</f>
        <v>5374</v>
      </c>
      <c r="J36" s="9">
        <f>IF(E36="..","..",ROUND(1000000*(E36/'Data - population'!E32),0))</f>
        <v>4437</v>
      </c>
    </row>
    <row r="37" spans="1:10" x14ac:dyDescent="0.3">
      <c r="A37" t="s">
        <v>18</v>
      </c>
      <c r="B37" s="6">
        <f>IF(SUMPRODUCT(('Data - hidden'!$A$2:$A$42679=B$5)*('Data - hidden'!$B$2:$B$42679=$A37)*('Data - hidden'!$C$2:$C$42679=$B$4)*('Data - hidden'!$D$2:$D$42679))=0,"..",SUMPRODUCT(('Data - hidden'!$A$2:$A$42679=B$5)*('Data - hidden'!$B$2:$B$42679=$A37)*('Data - hidden'!$C$2:$C$42679=$B$4)*('Data - hidden'!$D$2:$D$42679)))</f>
        <v>154461</v>
      </c>
      <c r="C37" s="6">
        <f>IF(SUMPRODUCT(('Data - hidden'!$A$2:$A$42679=C$5)*('Data - hidden'!$B$2:$B$42679=$A37)*('Data - hidden'!$C$2:$C$42679=$B$4)*('Data - hidden'!$D$2:$D$42679))=0,"..",SUMPRODUCT(('Data - hidden'!$A$2:$A$42679=C$5)*('Data - hidden'!$B$2:$B$42679=$A37)*('Data - hidden'!$C$2:$C$42679=$B$4)*('Data - hidden'!$D$2:$D$42679)))</f>
        <v>26740</v>
      </c>
      <c r="D37" s="6">
        <f>IF(SUMPRODUCT(('Data - hidden'!$A$2:$A$42679=D$5)*('Data - hidden'!$B$2:$B$42679=$A37)*('Data - hidden'!$C$2:$C$42679=$B$4)*('Data - hidden'!$D$2:$D$42679))=0,"..",SUMPRODUCT(('Data - hidden'!$A$2:$A$42679=D$5)*('Data - hidden'!$B$2:$B$42679=$A37)*('Data - hidden'!$C$2:$C$42679=$B$4)*('Data - hidden'!$D$2:$D$42679)))</f>
        <v>11438</v>
      </c>
      <c r="E37" s="6">
        <f>IF(OR(B37="..",C37="..",D37=".."),IF(SUMPRODUCT(('Data - hidden'!$A$2:$A$42679=E$5)*('Data - hidden'!$B$2:$B$42679=$A37)*('Data - hidden'!$C$2:$C$42679=$B$4)*('Data - hidden'!$D$2:$D$42679))=0,"..",SUMPRODUCT(('Data - hidden'!$A$2:$A$42679=E$5)*('Data - hidden'!$B$2:$B$42679=$A37)*('Data - hidden'!$C$2:$C$42679=$B$4)*('Data - hidden'!$D$2:$D$42679))),B37+C37+D37)</f>
        <v>192639</v>
      </c>
      <c r="G37" s="9">
        <f>IF(B37="..","..",ROUND(1000000*(B37/'Data - population'!B33),0))</f>
        <v>2887</v>
      </c>
      <c r="H37" s="9">
        <f>IF(C37="..","..",ROUND(1000000*(C37/'Data - population'!C33),0))</f>
        <v>5032</v>
      </c>
      <c r="I37" s="9">
        <f>IF(D37="..","..",ROUND(1000000*(D37/'Data - population'!D33),0))</f>
        <v>3721</v>
      </c>
      <c r="J37" s="9">
        <f>IF(E37="..","..",ROUND(1000000*(E37/'Data - population'!E33),0))</f>
        <v>3113</v>
      </c>
    </row>
    <row r="38" spans="1:10" x14ac:dyDescent="0.3">
      <c r="A38" t="s">
        <v>19</v>
      </c>
      <c r="B38" s="6">
        <f>IF(SUMPRODUCT(('Data - hidden'!$A$2:$A$42679=B$5)*('Data - hidden'!$B$2:$B$42679=$A38)*('Data - hidden'!$C$2:$C$42679=$B$4)*('Data - hidden'!$D$2:$D$42679))=0,"..",SUMPRODUCT(('Data - hidden'!$A$2:$A$42679=B$5)*('Data - hidden'!$B$2:$B$42679=$A38)*('Data - hidden'!$C$2:$C$42679=$B$4)*('Data - hidden'!$D$2:$D$42679)))</f>
        <v>171350</v>
      </c>
      <c r="C38" s="6">
        <f>IF(SUMPRODUCT(('Data - hidden'!$A$2:$A$42679=C$5)*('Data - hidden'!$B$2:$B$42679=$A38)*('Data - hidden'!$C$2:$C$42679=$B$4)*('Data - hidden'!$D$2:$D$42679))=0,"..",SUMPRODUCT(('Data - hidden'!$A$2:$A$42679=C$5)*('Data - hidden'!$B$2:$B$42679=$A38)*('Data - hidden'!$C$2:$C$42679=$B$4)*('Data - hidden'!$D$2:$D$42679)))</f>
        <v>27989</v>
      </c>
      <c r="D38" s="6">
        <f>IF(SUMPRODUCT(('Data - hidden'!$A$2:$A$42679=D$5)*('Data - hidden'!$B$2:$B$42679=$A38)*('Data - hidden'!$C$2:$C$42679=$B$4)*('Data - hidden'!$D$2:$D$42679))=0,"..",SUMPRODUCT(('Data - hidden'!$A$2:$A$42679=D$5)*('Data - hidden'!$B$2:$B$42679=$A38)*('Data - hidden'!$C$2:$C$42679=$B$4)*('Data - hidden'!$D$2:$D$42679)))</f>
        <v>13169</v>
      </c>
      <c r="E38" s="6">
        <f>IF(OR(B38="..",C38="..",D38=".."),IF(SUMPRODUCT(('Data - hidden'!$A$2:$A$42679=E$5)*('Data - hidden'!$B$2:$B$42679=$A38)*('Data - hidden'!$C$2:$C$42679=$B$4)*('Data - hidden'!$D$2:$D$42679))=0,"..",SUMPRODUCT(('Data - hidden'!$A$2:$A$42679=E$5)*('Data - hidden'!$B$2:$B$42679=$A38)*('Data - hidden'!$C$2:$C$42679=$B$4)*('Data - hidden'!$D$2:$D$42679))),B38+C38+D38)</f>
        <v>212508</v>
      </c>
      <c r="G38" s="9">
        <f>IF(B38="..","..",ROUND(1000000*(B38/'Data - population'!B34),0))</f>
        <v>3181</v>
      </c>
      <c r="H38" s="9">
        <f>IF(C38="..","..",ROUND(1000000*(C38/'Data - population'!C34),0))</f>
        <v>5253</v>
      </c>
      <c r="I38" s="9">
        <f>IF(D38="..","..",ROUND(1000000*(D38/'Data - population'!D34),0))</f>
        <v>4272</v>
      </c>
      <c r="J38" s="9">
        <f>IF(E38="..","..",ROUND(1000000*(E38/'Data - population'!E34),0))</f>
        <v>3412</v>
      </c>
    </row>
    <row r="39" spans="1:10" x14ac:dyDescent="0.3">
      <c r="A39" t="s">
        <v>20</v>
      </c>
      <c r="B39" s="6">
        <f>IF(SUMPRODUCT(('Data - hidden'!$A$2:$A$42679=B$5)*('Data - hidden'!$B$2:$B$42679=$A39)*('Data - hidden'!$C$2:$C$42679=$B$4)*('Data - hidden'!$D$2:$D$42679))=0,"..",SUMPRODUCT(('Data - hidden'!$A$2:$A$42679=B$5)*('Data - hidden'!$B$2:$B$42679=$A39)*('Data - hidden'!$C$2:$C$42679=$B$4)*('Data - hidden'!$D$2:$D$42679)))</f>
        <v>155040</v>
      </c>
      <c r="C39" s="6">
        <f>IF(SUMPRODUCT(('Data - hidden'!$A$2:$A$42679=C$5)*('Data - hidden'!$B$2:$B$42679=$A39)*('Data - hidden'!$C$2:$C$42679=$B$4)*('Data - hidden'!$D$2:$D$42679))=0,"..",SUMPRODUCT(('Data - hidden'!$A$2:$A$42679=C$5)*('Data - hidden'!$B$2:$B$42679=$A39)*('Data - hidden'!$C$2:$C$42679=$B$4)*('Data - hidden'!$D$2:$D$42679)))</f>
        <v>25024</v>
      </c>
      <c r="D39" s="6">
        <f>IF(SUMPRODUCT(('Data - hidden'!$A$2:$A$42679=D$5)*('Data - hidden'!$B$2:$B$42679=$A39)*('Data - hidden'!$C$2:$C$42679=$B$4)*('Data - hidden'!$D$2:$D$42679))=0,"..",SUMPRODUCT(('Data - hidden'!$A$2:$A$42679=D$5)*('Data - hidden'!$B$2:$B$42679=$A39)*('Data - hidden'!$C$2:$C$42679=$B$4)*('Data - hidden'!$D$2:$D$42679)))</f>
        <v>11651</v>
      </c>
      <c r="E39" s="6">
        <f>IF(OR(B39="..",C39="..",D39=".."),IF(SUMPRODUCT(('Data - hidden'!$A$2:$A$42679=E$5)*('Data - hidden'!$B$2:$B$42679=$A39)*('Data - hidden'!$C$2:$C$42679=$B$4)*('Data - hidden'!$D$2:$D$42679))=0,"..",SUMPRODUCT(('Data - hidden'!$A$2:$A$42679=E$5)*('Data - hidden'!$B$2:$B$42679=$A39)*('Data - hidden'!$C$2:$C$42679=$B$4)*('Data - hidden'!$D$2:$D$42679))),B39+C39+D39)</f>
        <v>191715</v>
      </c>
      <c r="G39" s="9">
        <f>IF(B39="..","..",ROUND(1000000*(B39/'Data - population'!B35),0))</f>
        <v>2854</v>
      </c>
      <c r="H39" s="9">
        <f>IF(C39="..","..",ROUND(1000000*(C39/'Data - population'!C35),0))</f>
        <v>4679</v>
      </c>
      <c r="I39" s="9">
        <f>IF(D39="..","..",ROUND(1000000*(D39/'Data - population'!D35),0))</f>
        <v>3768</v>
      </c>
      <c r="J39" s="9">
        <f>IF(E39="..","..",ROUND(1000000*(E39/'Data - population'!E35),0))</f>
        <v>3055</v>
      </c>
    </row>
    <row r="40" spans="1:10" x14ac:dyDescent="0.3">
      <c r="A40" t="s">
        <v>21</v>
      </c>
      <c r="B40" s="6">
        <f>IF(SUMPRODUCT(('Data - hidden'!$A$2:$A$42679=B$5)*('Data - hidden'!$B$2:$B$42679=$A40)*('Data - hidden'!$C$2:$C$42679=$B$4)*('Data - hidden'!$D$2:$D$42679))=0,"..",SUMPRODUCT(('Data - hidden'!$A$2:$A$42679=B$5)*('Data - hidden'!$B$2:$B$42679=$A40)*('Data - hidden'!$C$2:$C$42679=$B$4)*('Data - hidden'!$D$2:$D$42679)))</f>
        <v>162265</v>
      </c>
      <c r="C40" s="6">
        <f>IF(SUMPRODUCT(('Data - hidden'!$A$2:$A$42679=C$5)*('Data - hidden'!$B$2:$B$42679=$A40)*('Data - hidden'!$C$2:$C$42679=$B$4)*('Data - hidden'!$D$2:$D$42679))=0,"..",SUMPRODUCT(('Data - hidden'!$A$2:$A$42679=C$5)*('Data - hidden'!$B$2:$B$42679=$A40)*('Data - hidden'!$C$2:$C$42679=$B$4)*('Data - hidden'!$D$2:$D$42679)))</f>
        <v>26628</v>
      </c>
      <c r="D40" s="6">
        <f>IF(SUMPRODUCT(('Data - hidden'!$A$2:$A$42679=D$5)*('Data - hidden'!$B$2:$B$42679=$A40)*('Data - hidden'!$C$2:$C$42679=$B$4)*('Data - hidden'!$D$2:$D$42679))=0,"..",SUMPRODUCT(('Data - hidden'!$A$2:$A$42679=D$5)*('Data - hidden'!$B$2:$B$42679=$A40)*('Data - hidden'!$C$2:$C$42679=$B$4)*('Data - hidden'!$D$2:$D$42679)))</f>
        <v>12108</v>
      </c>
      <c r="E40" s="6">
        <f>IF(OR(B40="..",C40="..",D40=".."),IF(SUMPRODUCT(('Data - hidden'!$A$2:$A$42679=E$5)*('Data - hidden'!$B$2:$B$42679=$A40)*('Data - hidden'!$C$2:$C$42679=$B$4)*('Data - hidden'!$D$2:$D$42679))=0,"..",SUMPRODUCT(('Data - hidden'!$A$2:$A$42679=E$5)*('Data - hidden'!$B$2:$B$42679=$A40)*('Data - hidden'!$C$2:$C$42679=$B$4)*('Data - hidden'!$D$2:$D$42679))),B40+C40+D40)</f>
        <v>201001</v>
      </c>
      <c r="G40" s="9">
        <f>IF(B40="..","..",ROUND(1000000*(B40/'Data - population'!B36),0))</f>
        <v>2962</v>
      </c>
      <c r="H40" s="9">
        <f>IF(C40="..","..",ROUND(1000000*(C40/'Data - population'!C36),0))</f>
        <v>4956</v>
      </c>
      <c r="I40" s="9">
        <f>IF(D40="..","..",ROUND(1000000*(D40/'Data - population'!D36),0))</f>
        <v>3907</v>
      </c>
      <c r="J40" s="9">
        <f>IF(E40="..","..",ROUND(1000000*(E40/'Data - population'!E36),0))</f>
        <v>3177</v>
      </c>
    </row>
    <row r="41" spans="1:10" x14ac:dyDescent="0.3">
      <c r="A41" t="s">
        <v>22</v>
      </c>
      <c r="B41" s="6">
        <f>IF(SUMPRODUCT(('Data - hidden'!$A$2:$A$42679=B$5)*('Data - hidden'!$B$2:$B$42679=$A41)*('Data - hidden'!$C$2:$C$42679=$B$4)*('Data - hidden'!$D$2:$D$42679))=0,"..",SUMPRODUCT(('Data - hidden'!$A$2:$A$42679=B$5)*('Data - hidden'!$B$2:$B$42679=$A41)*('Data - hidden'!$C$2:$C$42679=$B$4)*('Data - hidden'!$D$2:$D$42679)))</f>
        <v>162006</v>
      </c>
      <c r="C41" s="6">
        <f>IF(SUMPRODUCT(('Data - hidden'!$A$2:$A$42679=C$5)*('Data - hidden'!$B$2:$B$42679=$A41)*('Data - hidden'!$C$2:$C$42679=$B$4)*('Data - hidden'!$D$2:$D$42679))=0,"..",SUMPRODUCT(('Data - hidden'!$A$2:$A$42679=C$5)*('Data - hidden'!$B$2:$B$42679=$A41)*('Data - hidden'!$C$2:$C$42679=$B$4)*('Data - hidden'!$D$2:$D$42679)))</f>
        <v>27303</v>
      </c>
      <c r="D41" s="6">
        <f>IF(SUMPRODUCT(('Data - hidden'!$A$2:$A$42679=D$5)*('Data - hidden'!$B$2:$B$42679=$A41)*('Data - hidden'!$C$2:$C$42679=$B$4)*('Data - hidden'!$D$2:$D$42679))=0,"..",SUMPRODUCT(('Data - hidden'!$A$2:$A$42679=D$5)*('Data - hidden'!$B$2:$B$42679=$A41)*('Data - hidden'!$C$2:$C$42679=$B$4)*('Data - hidden'!$D$2:$D$42679)))</f>
        <v>10750</v>
      </c>
      <c r="E41" s="6">
        <f>IF(OR(B41="..",C41="..",D41=".."),IF(SUMPRODUCT(('Data - hidden'!$A$2:$A$42679=E$5)*('Data - hidden'!$B$2:$B$42679=$A41)*('Data - hidden'!$C$2:$C$42679=$B$4)*('Data - hidden'!$D$2:$D$42679))=0,"..",SUMPRODUCT(('Data - hidden'!$A$2:$A$42679=E$5)*('Data - hidden'!$B$2:$B$42679=$A41)*('Data - hidden'!$C$2:$C$42679=$B$4)*('Data - hidden'!$D$2:$D$42679))),B41+C41+D41)</f>
        <v>200059</v>
      </c>
      <c r="G41" s="9">
        <f>IF(B41="..","..",ROUND(1000000*(B41/'Data - population'!B37),0))</f>
        <v>2931</v>
      </c>
      <c r="H41" s="9">
        <f>IF(C41="..","..",ROUND(1000000*(C41/'Data - population'!C37),0))</f>
        <v>5052</v>
      </c>
      <c r="I41" s="9">
        <f>IF(D41="..","..",ROUND(1000000*(D41/'Data - population'!D37),0))</f>
        <v>3453</v>
      </c>
      <c r="J41" s="9">
        <f>IF(E41="..","..",ROUND(1000000*(E41/'Data - population'!E37),0))</f>
        <v>3136</v>
      </c>
    </row>
    <row r="42" spans="1:10" x14ac:dyDescent="0.3">
      <c r="A42" t="s">
        <v>23</v>
      </c>
      <c r="B42" s="6">
        <f>IF(SUMPRODUCT(('Data - hidden'!$A$2:$A$42679=B$5)*('Data - hidden'!$B$2:$B$42679=$A42)*('Data - hidden'!$C$2:$C$42679=$B$4)*('Data - hidden'!$D$2:$D$42679))=0,"..",SUMPRODUCT(('Data - hidden'!$A$2:$A$42679=B$5)*('Data - hidden'!$B$2:$B$42679=$A42)*('Data - hidden'!$C$2:$C$42679=$B$4)*('Data - hidden'!$D$2:$D$42679)))</f>
        <v>167339</v>
      </c>
      <c r="C42" s="6">
        <f>IF(SUMPRODUCT(('Data - hidden'!$A$2:$A$42679=C$5)*('Data - hidden'!$B$2:$B$42679=$A42)*('Data - hidden'!$C$2:$C$42679=$B$4)*('Data - hidden'!$D$2:$D$42679))=0,"..",SUMPRODUCT(('Data - hidden'!$A$2:$A$42679=C$5)*('Data - hidden'!$B$2:$B$42679=$A42)*('Data - hidden'!$C$2:$C$42679=$B$4)*('Data - hidden'!$D$2:$D$42679)))</f>
        <v>26172</v>
      </c>
      <c r="D42" s="6">
        <f>IF(SUMPRODUCT(('Data - hidden'!$A$2:$A$42679=D$5)*('Data - hidden'!$B$2:$B$42679=$A42)*('Data - hidden'!$C$2:$C$42679=$B$4)*('Data - hidden'!$D$2:$D$42679))=0,"..",SUMPRODUCT(('Data - hidden'!$A$2:$A$42679=D$5)*('Data - hidden'!$B$2:$B$42679=$A42)*('Data - hidden'!$C$2:$C$42679=$B$4)*('Data - hidden'!$D$2:$D$42679)))</f>
        <v>11023</v>
      </c>
      <c r="E42" s="6">
        <f>IF(OR(B42="..",C42="..",D42=".."),IF(SUMPRODUCT(('Data - hidden'!$A$2:$A$42679=E$5)*('Data - hidden'!$B$2:$B$42679=$A42)*('Data - hidden'!$C$2:$C$42679=$B$4)*('Data - hidden'!$D$2:$D$42679))=0,"..",SUMPRODUCT(('Data - hidden'!$A$2:$A$42679=E$5)*('Data - hidden'!$B$2:$B$42679=$A42)*('Data - hidden'!$C$2:$C$42679=$B$4)*('Data - hidden'!$D$2:$D$42679))),B42+C42+D42)</f>
        <v>204534</v>
      </c>
      <c r="G42" s="9">
        <f>IF(B42="..","..",ROUND(1000000*(B42/'Data - population'!B38),0))</f>
        <v>3009</v>
      </c>
      <c r="H42" s="9">
        <f>IF(C42="..","..",ROUND(1000000*(C42/'Data - population'!C38),0))</f>
        <v>4825</v>
      </c>
      <c r="I42" s="9">
        <f>IF(D42="..","..",ROUND(1000000*(D42/'Data - population'!D38),0))</f>
        <v>3527</v>
      </c>
      <c r="J42" s="9">
        <f>IF(E42="..","..",ROUND(1000000*(E42/'Data - population'!E38),0))</f>
        <v>3187</v>
      </c>
    </row>
    <row r="43" spans="1:10" x14ac:dyDescent="0.3">
      <c r="A43" t="s">
        <v>78</v>
      </c>
      <c r="B43" s="6">
        <f>IF(SUMPRODUCT(('Data - hidden'!$A$2:$A$42679=B$5)*('Data - hidden'!$B$2:$B$42679=$A43)*('Data - hidden'!$C$2:$C$42679=$B$4)*('Data - hidden'!$D$2:$D$42679))=0,"..",SUMPRODUCT(('Data - hidden'!$A$2:$A$42679=B$5)*('Data - hidden'!$B$2:$B$42679=$A43)*('Data - hidden'!$C$2:$C$42679=$B$4)*('Data - hidden'!$D$2:$D$42679)))</f>
        <v>182915</v>
      </c>
      <c r="C43" s="6">
        <f>IF(SUMPRODUCT(('Data - hidden'!$A$2:$A$42679=C$5)*('Data - hidden'!$B$2:$B$42679=$A43)*('Data - hidden'!$C$2:$C$42679=$B$4)*('Data - hidden'!$D$2:$D$42679))=0,"..",SUMPRODUCT(('Data - hidden'!$A$2:$A$42679=C$5)*('Data - hidden'!$B$2:$B$42679=$A43)*('Data - hidden'!$C$2:$C$42679=$B$4)*('Data - hidden'!$D$2:$D$42679)))</f>
        <v>26726</v>
      </c>
      <c r="D43" s="6">
        <f>IF(SUMPRODUCT(('Data - hidden'!$A$2:$A$42679=D$5)*('Data - hidden'!$B$2:$B$42679=$A43)*('Data - hidden'!$C$2:$C$42679=$B$4)*('Data - hidden'!$D$2:$D$42679))=0,"..",SUMPRODUCT(('Data - hidden'!$A$2:$A$42679=D$5)*('Data - hidden'!$B$2:$B$42679=$A43)*('Data - hidden'!$C$2:$C$42679=$B$4)*('Data - hidden'!$D$2:$D$42679)))</f>
        <v>12912</v>
      </c>
      <c r="E43" s="6">
        <f>IF(OR(B43="..",C43="..",D43=".."),IF(SUMPRODUCT(('Data - hidden'!$A$2:$A$42679=E$5)*('Data - hidden'!$B$2:$B$42679=$A43)*('Data - hidden'!$C$2:$C$42679=$B$4)*('Data - hidden'!$D$2:$D$42679))=0,"..",SUMPRODUCT(('Data - hidden'!$A$2:$A$42679=E$5)*('Data - hidden'!$B$2:$B$42679=$A43)*('Data - hidden'!$C$2:$C$42679=$B$4)*('Data - hidden'!$D$2:$D$42679))),B43+C43+D43)</f>
        <v>222553</v>
      </c>
      <c r="G43" s="9">
        <f>IF(B43="..","..",ROUND(1000000*(B43/'Data - population'!B39),0))</f>
        <v>3268</v>
      </c>
      <c r="H43" s="9">
        <f>IF(C43="..","..",ROUND(1000000*(C43/'Data - population'!C39),0))</f>
        <v>4915</v>
      </c>
      <c r="I43" s="9">
        <f>IF(D43="..","..",ROUND(1000000*(D43/'Data - population'!D39),0))</f>
        <v>4114</v>
      </c>
      <c r="J43" s="9">
        <f>IF(E43="..","..",ROUND(1000000*(E43/'Data - population'!E39),0))</f>
        <v>3448</v>
      </c>
    </row>
    <row r="44" spans="1:10" x14ac:dyDescent="0.3">
      <c r="A44" t="s">
        <v>83</v>
      </c>
      <c r="B44" s="6">
        <f>IF(SUMPRODUCT(('Data - hidden'!$A$2:$A$42679=B$5)*('Data - hidden'!$B$2:$B$42679=$A44)*('Data - hidden'!$C$2:$C$42679=$B$4)*('Data - hidden'!$D$2:$D$42679))=0,"..",SUMPRODUCT(('Data - hidden'!$A$2:$A$42679=B$5)*('Data - hidden'!$B$2:$B$42679=$A44)*('Data - hidden'!$C$2:$C$42679=$B$4)*('Data - hidden'!$D$2:$D$42679)))</f>
        <v>153957</v>
      </c>
      <c r="C44" s="6" t="str">
        <f>IF(SUMPRODUCT(('Data - hidden'!$A$2:$A$42679=C$5)*('Data - hidden'!$B$2:$B$42679=$A44)*('Data - hidden'!$C$2:$C$42679=$B$4)*('Data - hidden'!$D$2:$D$42679))=0,"..",SUMPRODUCT(('Data - hidden'!$A$2:$A$42679=C$5)*('Data - hidden'!$B$2:$B$42679=$A44)*('Data - hidden'!$C$2:$C$42679=$B$4)*('Data - hidden'!$D$2:$D$42679)))</f>
        <v>..</v>
      </c>
      <c r="D44" s="6" t="str">
        <f>IF(SUMPRODUCT(('Data - hidden'!$A$2:$A$42679=D$5)*('Data - hidden'!$B$2:$B$42679=$A44)*('Data - hidden'!$C$2:$C$42679=$B$4)*('Data - hidden'!$D$2:$D$42679))=0,"..",SUMPRODUCT(('Data - hidden'!$A$2:$A$42679=D$5)*('Data - hidden'!$B$2:$B$42679=$A44)*('Data - hidden'!$C$2:$C$42679=$B$4)*('Data - hidden'!$D$2:$D$42679)))</f>
        <v>..</v>
      </c>
      <c r="E44" s="6" t="str">
        <f>IF(OR(B44="..",C44="..",D44=".."),IF(SUMPRODUCT(('Data - hidden'!$A$2:$A$42679=E$5)*('Data - hidden'!$B$2:$B$42679=$A44)*('Data - hidden'!$C$2:$C$42679=$B$4)*('Data - hidden'!$D$2:$D$42679))=0,"..",SUMPRODUCT(('Data - hidden'!$A$2:$A$42679=E$5)*('Data - hidden'!$B$2:$B$42679=$A44)*('Data - hidden'!$C$2:$C$42679=$B$4)*('Data - hidden'!$D$2:$D$42679))),B44+C44+D44)</f>
        <v>..</v>
      </c>
      <c r="G44" s="9">
        <f>IF(B44="..","..",ROUND(1000000*(B44/'Data - population'!B40),0))</f>
        <v>2735</v>
      </c>
      <c r="H44" s="9" t="str">
        <f>IF(C44="..","..",ROUND(1000000*(C44/'Data - population'!C40),0))</f>
        <v>..</v>
      </c>
      <c r="I44" s="9" t="str">
        <f>IF(D44="..","..",ROUND(1000000*(D44/'Data - population'!D40),0))</f>
        <v>..</v>
      </c>
      <c r="J44" s="9" t="str">
        <f>IF(E44="..","..",ROUND(1000000*(E44/'Data - population'!E40),0))</f>
        <v>..</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84"/>
  <sheetViews>
    <sheetView topLeftCell="A73" zoomScale="90" zoomScaleNormal="90" workbookViewId="0">
      <selection activeCell="B184" sqref="B184"/>
    </sheetView>
  </sheetViews>
  <sheetFormatPr defaultRowHeight="14.4" x14ac:dyDescent="0.3"/>
  <cols>
    <col min="1" max="4" width="20.5546875" customWidth="1"/>
  </cols>
  <sheetData>
    <row r="1" spans="1:4" x14ac:dyDescent="0.3">
      <c r="A1" s="1" t="s">
        <v>0</v>
      </c>
      <c r="B1" s="1" t="s">
        <v>1</v>
      </c>
      <c r="C1" s="1" t="s">
        <v>2</v>
      </c>
      <c r="D1" s="2" t="s">
        <v>3</v>
      </c>
    </row>
    <row r="2" spans="1:4" x14ac:dyDescent="0.3">
      <c r="A2" s="7" t="s">
        <v>5</v>
      </c>
      <c r="B2" t="s">
        <v>28</v>
      </c>
      <c r="C2" t="s">
        <v>26</v>
      </c>
      <c r="D2">
        <v>487600</v>
      </c>
    </row>
    <row r="3" spans="1:4" x14ac:dyDescent="0.3">
      <c r="A3" s="7" t="s">
        <v>5</v>
      </c>
      <c r="B3" t="s">
        <v>29</v>
      </c>
      <c r="C3" t="s">
        <v>26</v>
      </c>
      <c r="D3">
        <v>414000</v>
      </c>
    </row>
    <row r="4" spans="1:4" x14ac:dyDescent="0.3">
      <c r="A4" s="7" t="s">
        <v>5</v>
      </c>
      <c r="B4" t="s">
        <v>30</v>
      </c>
      <c r="C4" t="s">
        <v>26</v>
      </c>
      <c r="D4">
        <v>362300</v>
      </c>
    </row>
    <row r="5" spans="1:4" x14ac:dyDescent="0.3">
      <c r="A5" s="7" t="s">
        <v>5</v>
      </c>
      <c r="B5" t="s">
        <v>31</v>
      </c>
      <c r="C5" t="s">
        <v>26</v>
      </c>
      <c r="D5">
        <v>315800</v>
      </c>
    </row>
    <row r="6" spans="1:4" x14ac:dyDescent="0.3">
      <c r="A6" s="3" t="s">
        <v>5</v>
      </c>
      <c r="B6" s="3" t="s">
        <v>4</v>
      </c>
      <c r="C6" t="s">
        <v>26</v>
      </c>
      <c r="D6" s="3">
        <v>386027</v>
      </c>
    </row>
    <row r="7" spans="1:4" x14ac:dyDescent="0.3">
      <c r="A7" s="3" t="s">
        <v>5</v>
      </c>
      <c r="B7" s="3" t="s">
        <v>6</v>
      </c>
      <c r="C7" t="s">
        <v>26</v>
      </c>
      <c r="D7" s="3">
        <v>359259</v>
      </c>
    </row>
    <row r="8" spans="1:4" x14ac:dyDescent="0.3">
      <c r="A8" s="3" t="s">
        <v>5</v>
      </c>
      <c r="B8" s="3" t="s">
        <v>7</v>
      </c>
      <c r="C8" t="s">
        <v>26</v>
      </c>
      <c r="D8" s="3">
        <v>431838</v>
      </c>
    </row>
    <row r="9" spans="1:4" x14ac:dyDescent="0.3">
      <c r="A9" s="3" t="s">
        <v>5</v>
      </c>
      <c r="B9" s="3" t="s">
        <v>8</v>
      </c>
      <c r="C9" t="s">
        <v>26</v>
      </c>
      <c r="D9" s="3">
        <v>412491</v>
      </c>
    </row>
    <row r="10" spans="1:4" x14ac:dyDescent="0.3">
      <c r="A10" s="3" t="s">
        <v>5</v>
      </c>
      <c r="B10" s="3" t="s">
        <v>9</v>
      </c>
      <c r="C10" t="s">
        <v>26</v>
      </c>
      <c r="D10" s="3">
        <v>473563</v>
      </c>
    </row>
    <row r="11" spans="1:4" x14ac:dyDescent="0.3">
      <c r="A11" s="3" t="s">
        <v>5</v>
      </c>
      <c r="B11" s="3" t="s">
        <v>10</v>
      </c>
      <c r="C11" t="s">
        <v>26</v>
      </c>
      <c r="D11" s="3">
        <v>341968</v>
      </c>
    </row>
    <row r="12" spans="1:4" x14ac:dyDescent="0.3">
      <c r="A12" s="3" t="s">
        <v>5</v>
      </c>
      <c r="B12" s="3" t="s">
        <v>11</v>
      </c>
      <c r="C12" t="s">
        <v>26</v>
      </c>
      <c r="D12" s="3">
        <v>336107</v>
      </c>
    </row>
    <row r="13" spans="1:4" x14ac:dyDescent="0.3">
      <c r="A13" s="3" t="s">
        <v>5</v>
      </c>
      <c r="B13" s="3" t="s">
        <v>12</v>
      </c>
      <c r="C13" t="s">
        <v>26</v>
      </c>
      <c r="D13" s="3">
        <v>336233</v>
      </c>
    </row>
    <row r="14" spans="1:4" x14ac:dyDescent="0.3">
      <c r="A14" s="3" t="s">
        <v>5</v>
      </c>
      <c r="B14" s="3" t="s">
        <v>13</v>
      </c>
      <c r="C14" t="s">
        <v>26</v>
      </c>
      <c r="D14" s="3">
        <v>293920</v>
      </c>
    </row>
    <row r="15" spans="1:4" x14ac:dyDescent="0.3">
      <c r="A15" s="3" t="s">
        <v>5</v>
      </c>
      <c r="B15" s="3" t="s">
        <v>14</v>
      </c>
      <c r="C15" t="s">
        <v>26</v>
      </c>
      <c r="D15" s="3">
        <v>249237</v>
      </c>
    </row>
    <row r="16" spans="1:4" x14ac:dyDescent="0.3">
      <c r="A16" s="3" t="s">
        <v>5</v>
      </c>
      <c r="B16" s="3" t="s">
        <v>15</v>
      </c>
      <c r="C16" t="s">
        <v>26</v>
      </c>
      <c r="D16" s="3">
        <v>241462</v>
      </c>
    </row>
    <row r="17" spans="1:4" x14ac:dyDescent="0.3">
      <c r="A17" s="3" t="s">
        <v>5</v>
      </c>
      <c r="B17" s="3" t="s">
        <v>16</v>
      </c>
      <c r="C17" t="s">
        <v>26</v>
      </c>
      <c r="D17" s="3">
        <v>228411</v>
      </c>
    </row>
    <row r="18" spans="1:4" x14ac:dyDescent="0.3">
      <c r="A18" s="3" t="s">
        <v>5</v>
      </c>
      <c r="B18" s="3" t="s">
        <v>17</v>
      </c>
      <c r="C18" t="s">
        <v>26</v>
      </c>
      <c r="D18" s="3">
        <v>223937</v>
      </c>
    </row>
    <row r="19" spans="1:4" x14ac:dyDescent="0.3">
      <c r="A19" s="3" t="s">
        <v>5</v>
      </c>
      <c r="B19" s="3" t="s">
        <v>18</v>
      </c>
      <c r="C19" t="s">
        <v>26</v>
      </c>
      <c r="D19" s="3">
        <v>154461</v>
      </c>
    </row>
    <row r="20" spans="1:4" x14ac:dyDescent="0.3">
      <c r="A20" s="3" t="s">
        <v>5</v>
      </c>
      <c r="B20" s="3" t="s">
        <v>19</v>
      </c>
      <c r="C20" t="s">
        <v>26</v>
      </c>
      <c r="D20" s="3">
        <v>171350</v>
      </c>
    </row>
    <row r="21" spans="1:4" x14ac:dyDescent="0.3">
      <c r="A21" s="3" t="s">
        <v>5</v>
      </c>
      <c r="B21" s="3" t="s">
        <v>20</v>
      </c>
      <c r="C21" t="s">
        <v>26</v>
      </c>
      <c r="D21" s="3">
        <v>155040</v>
      </c>
    </row>
    <row r="22" spans="1:4" x14ac:dyDescent="0.3">
      <c r="A22" s="3" t="s">
        <v>5</v>
      </c>
      <c r="B22" s="3" t="s">
        <v>21</v>
      </c>
      <c r="C22" t="s">
        <v>26</v>
      </c>
      <c r="D22" s="3">
        <v>162265</v>
      </c>
    </row>
    <row r="23" spans="1:4" x14ac:dyDescent="0.3">
      <c r="A23" s="3" t="s">
        <v>5</v>
      </c>
      <c r="B23" s="3" t="s">
        <v>22</v>
      </c>
      <c r="C23" t="s">
        <v>26</v>
      </c>
      <c r="D23" s="3">
        <v>162006</v>
      </c>
    </row>
    <row r="24" spans="1:4" x14ac:dyDescent="0.3">
      <c r="A24" s="3" t="s">
        <v>5</v>
      </c>
      <c r="B24" s="3" t="s">
        <v>23</v>
      </c>
      <c r="C24" t="s">
        <v>26</v>
      </c>
      <c r="D24" s="3">
        <v>167339</v>
      </c>
    </row>
    <row r="25" spans="1:4" x14ac:dyDescent="0.3">
      <c r="A25" s="7" t="s">
        <v>5</v>
      </c>
      <c r="B25" s="7" t="s">
        <v>78</v>
      </c>
      <c r="C25" t="s">
        <v>26</v>
      </c>
      <c r="D25" s="3">
        <v>182915</v>
      </c>
    </row>
    <row r="26" spans="1:4" x14ac:dyDescent="0.3">
      <c r="A26" s="7" t="s">
        <v>5</v>
      </c>
      <c r="B26" s="7" t="s">
        <v>83</v>
      </c>
      <c r="C26" t="s">
        <v>26</v>
      </c>
      <c r="D26" s="3">
        <v>153957</v>
      </c>
    </row>
    <row r="27" spans="1:4" x14ac:dyDescent="0.3">
      <c r="A27" s="7" t="s">
        <v>34</v>
      </c>
      <c r="B27" s="3" t="s">
        <v>28</v>
      </c>
      <c r="C27" t="s">
        <v>26</v>
      </c>
      <c r="D27">
        <v>592493</v>
      </c>
    </row>
    <row r="28" spans="1:4" x14ac:dyDescent="0.3">
      <c r="A28" s="7" t="s">
        <v>34</v>
      </c>
      <c r="B28" t="s">
        <v>29</v>
      </c>
      <c r="C28" t="s">
        <v>26</v>
      </c>
      <c r="D28">
        <v>504288</v>
      </c>
    </row>
    <row r="29" spans="1:4" x14ac:dyDescent="0.3">
      <c r="A29" s="7" t="s">
        <v>34</v>
      </c>
      <c r="B29" s="7" t="s">
        <v>30</v>
      </c>
      <c r="C29" t="s">
        <v>26</v>
      </c>
      <c r="D29">
        <v>442840</v>
      </c>
    </row>
    <row r="30" spans="1:4" x14ac:dyDescent="0.3">
      <c r="A30" s="7" t="s">
        <v>34</v>
      </c>
      <c r="B30" t="s">
        <v>31</v>
      </c>
      <c r="C30" t="s">
        <v>26</v>
      </c>
      <c r="D30">
        <v>387375</v>
      </c>
    </row>
    <row r="31" spans="1:4" x14ac:dyDescent="0.3">
      <c r="A31" s="7" t="s">
        <v>24</v>
      </c>
      <c r="B31" t="s">
        <v>54</v>
      </c>
      <c r="C31" t="s">
        <v>26</v>
      </c>
      <c r="D31">
        <v>49967</v>
      </c>
    </row>
    <row r="32" spans="1:4" x14ac:dyDescent="0.3">
      <c r="A32" s="7" t="s">
        <v>24</v>
      </c>
      <c r="B32" t="s">
        <v>55</v>
      </c>
      <c r="C32" t="s">
        <v>26</v>
      </c>
      <c r="D32">
        <v>57125</v>
      </c>
    </row>
    <row r="33" spans="1:4" x14ac:dyDescent="0.3">
      <c r="A33" s="7" t="s">
        <v>24</v>
      </c>
      <c r="B33" t="s">
        <v>56</v>
      </c>
      <c r="C33" t="s">
        <v>26</v>
      </c>
      <c r="D33">
        <v>52167</v>
      </c>
    </row>
    <row r="34" spans="1:4" x14ac:dyDescent="0.3">
      <c r="A34" s="7" t="s">
        <v>24</v>
      </c>
      <c r="B34" t="s">
        <v>57</v>
      </c>
      <c r="C34" t="s">
        <v>26</v>
      </c>
      <c r="D34">
        <v>56145</v>
      </c>
    </row>
    <row r="35" spans="1:4" x14ac:dyDescent="0.3">
      <c r="A35" s="7" t="s">
        <v>24</v>
      </c>
      <c r="B35" t="s">
        <v>28</v>
      </c>
      <c r="C35" t="s">
        <v>26</v>
      </c>
      <c r="D35">
        <v>65841</v>
      </c>
    </row>
    <row r="36" spans="1:4" x14ac:dyDescent="0.3">
      <c r="A36" s="7" t="s">
        <v>24</v>
      </c>
      <c r="B36" t="s">
        <v>29</v>
      </c>
      <c r="C36" t="s">
        <v>26</v>
      </c>
      <c r="D36">
        <v>57108</v>
      </c>
    </row>
    <row r="37" spans="1:4" x14ac:dyDescent="0.3">
      <c r="A37" s="7" t="s">
        <v>24</v>
      </c>
      <c r="B37" t="s">
        <v>30</v>
      </c>
      <c r="C37" t="s">
        <v>26</v>
      </c>
      <c r="D37">
        <v>50411</v>
      </c>
    </row>
    <row r="38" spans="1:4" x14ac:dyDescent="0.3">
      <c r="A38" s="7" t="s">
        <v>24</v>
      </c>
      <c r="B38" t="s">
        <v>31</v>
      </c>
      <c r="C38" t="s">
        <v>26</v>
      </c>
      <c r="D38">
        <v>46531</v>
      </c>
    </row>
    <row r="39" spans="1:4" x14ac:dyDescent="0.3">
      <c r="A39" s="3" t="s">
        <v>24</v>
      </c>
      <c r="B39" s="3" t="s">
        <v>4</v>
      </c>
      <c r="C39" t="s">
        <v>26</v>
      </c>
      <c r="D39" s="3">
        <v>53340</v>
      </c>
    </row>
    <row r="40" spans="1:4" x14ac:dyDescent="0.3">
      <c r="A40" s="3" t="s">
        <v>24</v>
      </c>
      <c r="B40" s="3" t="s">
        <v>6</v>
      </c>
      <c r="C40" t="s">
        <v>26</v>
      </c>
      <c r="D40" s="3">
        <v>56070</v>
      </c>
    </row>
    <row r="41" spans="1:4" x14ac:dyDescent="0.3">
      <c r="A41" s="3" t="s">
        <v>24</v>
      </c>
      <c r="B41" s="3" t="s">
        <v>7</v>
      </c>
      <c r="C41" t="s">
        <v>26</v>
      </c>
      <c r="D41" s="3">
        <v>57919</v>
      </c>
    </row>
    <row r="42" spans="1:4" x14ac:dyDescent="0.3">
      <c r="A42" s="3" t="s">
        <v>24</v>
      </c>
      <c r="B42" s="3" t="s">
        <v>8</v>
      </c>
      <c r="C42" t="s">
        <v>26</v>
      </c>
      <c r="D42" s="3">
        <v>55326</v>
      </c>
    </row>
    <row r="43" spans="1:4" x14ac:dyDescent="0.3">
      <c r="A43" s="3" t="s">
        <v>24</v>
      </c>
      <c r="B43" s="3" t="s">
        <v>9</v>
      </c>
      <c r="C43" t="s">
        <v>26</v>
      </c>
      <c r="D43" s="3">
        <v>61762</v>
      </c>
    </row>
    <row r="44" spans="1:4" x14ac:dyDescent="0.3">
      <c r="A44" s="3" t="s">
        <v>24</v>
      </c>
      <c r="B44" s="3" t="s">
        <v>10</v>
      </c>
      <c r="C44" t="s">
        <v>26</v>
      </c>
      <c r="D44" s="3">
        <v>44171</v>
      </c>
    </row>
    <row r="45" spans="1:4" x14ac:dyDescent="0.3">
      <c r="A45" s="3" t="s">
        <v>24</v>
      </c>
      <c r="B45" s="3" t="s">
        <v>11</v>
      </c>
      <c r="C45" t="s">
        <v>26</v>
      </c>
      <c r="D45" s="3">
        <v>48375</v>
      </c>
    </row>
    <row r="46" spans="1:4" x14ac:dyDescent="0.3">
      <c r="A46" s="3" t="s">
        <v>24</v>
      </c>
      <c r="B46" s="3" t="s">
        <v>12</v>
      </c>
      <c r="C46" t="s">
        <v>26</v>
      </c>
      <c r="D46" s="3">
        <v>48585</v>
      </c>
    </row>
    <row r="47" spans="1:4" x14ac:dyDescent="0.3">
      <c r="A47" s="3" t="s">
        <v>24</v>
      </c>
      <c r="B47" s="3" t="s">
        <v>13</v>
      </c>
      <c r="C47" t="s">
        <v>26</v>
      </c>
      <c r="D47" s="3">
        <v>45636</v>
      </c>
    </row>
    <row r="48" spans="1:4" x14ac:dyDescent="0.3">
      <c r="A48" s="3" t="s">
        <v>24</v>
      </c>
      <c r="B48" s="3" t="s">
        <v>14</v>
      </c>
      <c r="C48" t="s">
        <v>26</v>
      </c>
      <c r="D48" s="3">
        <v>40570</v>
      </c>
    </row>
    <row r="49" spans="1:4" x14ac:dyDescent="0.3">
      <c r="A49" s="3" t="s">
        <v>24</v>
      </c>
      <c r="B49" s="3" t="s">
        <v>15</v>
      </c>
      <c r="C49" t="s">
        <v>26</v>
      </c>
      <c r="D49" s="3">
        <v>38738</v>
      </c>
    </row>
    <row r="50" spans="1:4" x14ac:dyDescent="0.3">
      <c r="A50" s="3" t="s">
        <v>24</v>
      </c>
      <c r="B50" s="3" t="s">
        <v>16</v>
      </c>
      <c r="C50" t="s">
        <v>26</v>
      </c>
      <c r="D50" s="3">
        <v>38936</v>
      </c>
    </row>
    <row r="51" spans="1:4" x14ac:dyDescent="0.3">
      <c r="A51" s="3" t="s">
        <v>24</v>
      </c>
      <c r="B51" s="3" t="s">
        <v>17</v>
      </c>
      <c r="C51" t="s">
        <v>26</v>
      </c>
      <c r="D51" s="3">
        <v>32339</v>
      </c>
    </row>
    <row r="52" spans="1:4" x14ac:dyDescent="0.3">
      <c r="A52" s="3" t="s">
        <v>24</v>
      </c>
      <c r="B52" s="3" t="s">
        <v>18</v>
      </c>
      <c r="C52" t="s">
        <v>26</v>
      </c>
      <c r="D52" s="3">
        <v>26740</v>
      </c>
    </row>
    <row r="53" spans="1:4" x14ac:dyDescent="0.3">
      <c r="A53" s="3" t="s">
        <v>24</v>
      </c>
      <c r="B53" s="3" t="s">
        <v>19</v>
      </c>
      <c r="C53" t="s">
        <v>26</v>
      </c>
      <c r="D53" s="3">
        <v>27989</v>
      </c>
    </row>
    <row r="54" spans="1:4" x14ac:dyDescent="0.3">
      <c r="A54" s="3" t="s">
        <v>24</v>
      </c>
      <c r="B54" s="3" t="s">
        <v>20</v>
      </c>
      <c r="C54" t="s">
        <v>26</v>
      </c>
      <c r="D54" s="3">
        <v>25024</v>
      </c>
    </row>
    <row r="55" spans="1:4" x14ac:dyDescent="0.3">
      <c r="A55" s="3" t="s">
        <v>24</v>
      </c>
      <c r="B55" s="3" t="s">
        <v>21</v>
      </c>
      <c r="C55" t="s">
        <v>26</v>
      </c>
      <c r="D55" s="3">
        <v>26628</v>
      </c>
    </row>
    <row r="56" spans="1:4" x14ac:dyDescent="0.3">
      <c r="A56" s="3" t="s">
        <v>24</v>
      </c>
      <c r="B56" s="3" t="s">
        <v>22</v>
      </c>
      <c r="C56" t="s">
        <v>26</v>
      </c>
      <c r="D56" s="4">
        <v>27303</v>
      </c>
    </row>
    <row r="57" spans="1:4" x14ac:dyDescent="0.3">
      <c r="A57" s="3" t="s">
        <v>24</v>
      </c>
      <c r="B57" s="3" t="s">
        <v>23</v>
      </c>
      <c r="C57" t="s">
        <v>26</v>
      </c>
      <c r="D57" s="4">
        <v>26172</v>
      </c>
    </row>
    <row r="58" spans="1:4" x14ac:dyDescent="0.3">
      <c r="A58" s="3" t="s">
        <v>24</v>
      </c>
      <c r="B58" s="7" t="s">
        <v>78</v>
      </c>
      <c r="C58" t="s">
        <v>26</v>
      </c>
      <c r="D58" s="4">
        <v>26726</v>
      </c>
    </row>
    <row r="59" spans="1:4" x14ac:dyDescent="0.3">
      <c r="A59" s="3" t="s">
        <v>25</v>
      </c>
      <c r="B59" s="3" t="s">
        <v>4</v>
      </c>
      <c r="C59" t="s">
        <v>26</v>
      </c>
      <c r="D59" s="3">
        <v>31494</v>
      </c>
    </row>
    <row r="60" spans="1:4" x14ac:dyDescent="0.3">
      <c r="A60" s="3" t="s">
        <v>25</v>
      </c>
      <c r="B60" s="3" t="s">
        <v>6</v>
      </c>
      <c r="C60" t="s">
        <v>26</v>
      </c>
      <c r="D60" s="3">
        <v>29499</v>
      </c>
    </row>
    <row r="61" spans="1:4" x14ac:dyDescent="0.3">
      <c r="A61" s="3" t="s">
        <v>25</v>
      </c>
      <c r="B61" s="3" t="s">
        <v>7</v>
      </c>
      <c r="C61" t="s">
        <v>26</v>
      </c>
      <c r="D61" s="3">
        <v>35203</v>
      </c>
    </row>
    <row r="62" spans="1:4" x14ac:dyDescent="0.3">
      <c r="A62" s="3" t="s">
        <v>25</v>
      </c>
      <c r="B62" s="3" t="s">
        <v>8</v>
      </c>
      <c r="C62" t="s">
        <v>26</v>
      </c>
      <c r="D62" s="3">
        <v>34992</v>
      </c>
    </row>
    <row r="63" spans="1:4" x14ac:dyDescent="0.3">
      <c r="A63" s="3" t="s">
        <v>25</v>
      </c>
      <c r="B63" s="3" t="s">
        <v>9</v>
      </c>
      <c r="C63" t="s">
        <v>26</v>
      </c>
      <c r="D63" s="3">
        <v>36247</v>
      </c>
    </row>
    <row r="64" spans="1:4" x14ac:dyDescent="0.3">
      <c r="A64" s="3" t="s">
        <v>25</v>
      </c>
      <c r="B64" s="3" t="s">
        <v>10</v>
      </c>
      <c r="C64" t="s">
        <v>26</v>
      </c>
      <c r="D64" s="3">
        <v>26335</v>
      </c>
    </row>
    <row r="65" spans="1:4" x14ac:dyDescent="0.3">
      <c r="A65" s="3" t="s">
        <v>25</v>
      </c>
      <c r="B65" s="3" t="s">
        <v>11</v>
      </c>
      <c r="C65" t="s">
        <v>26</v>
      </c>
      <c r="D65" s="3">
        <v>24370</v>
      </c>
    </row>
    <row r="66" spans="1:4" x14ac:dyDescent="0.3">
      <c r="A66" s="3" t="s">
        <v>25</v>
      </c>
      <c r="B66" s="3" t="s">
        <v>12</v>
      </c>
      <c r="C66" t="s">
        <v>26</v>
      </c>
      <c r="D66" s="3">
        <v>26497</v>
      </c>
    </row>
    <row r="67" spans="1:4" x14ac:dyDescent="0.3">
      <c r="A67" s="3" t="s">
        <v>25</v>
      </c>
      <c r="B67" s="3" t="s">
        <v>13</v>
      </c>
      <c r="C67" t="s">
        <v>26</v>
      </c>
      <c r="D67" s="3">
        <v>24661</v>
      </c>
    </row>
    <row r="68" spans="1:4" x14ac:dyDescent="0.3">
      <c r="A68" s="3" t="s">
        <v>25</v>
      </c>
      <c r="B68" s="3" t="s">
        <v>14</v>
      </c>
      <c r="C68" t="s">
        <v>26</v>
      </c>
      <c r="D68" s="3">
        <v>19521</v>
      </c>
    </row>
    <row r="69" spans="1:4" x14ac:dyDescent="0.3">
      <c r="A69" s="3" t="s">
        <v>25</v>
      </c>
      <c r="B69" s="3" t="s">
        <v>15</v>
      </c>
      <c r="C69" t="s">
        <v>26</v>
      </c>
      <c r="D69" s="3">
        <v>19152</v>
      </c>
    </row>
    <row r="70" spans="1:4" x14ac:dyDescent="0.3">
      <c r="A70" s="3" t="s">
        <v>25</v>
      </c>
      <c r="B70" s="3" t="s">
        <v>16</v>
      </c>
      <c r="C70" t="s">
        <v>26</v>
      </c>
      <c r="D70" s="3">
        <v>20688</v>
      </c>
    </row>
    <row r="71" spans="1:4" x14ac:dyDescent="0.3">
      <c r="A71" s="3" t="s">
        <v>25</v>
      </c>
      <c r="B71" s="3" t="s">
        <v>17</v>
      </c>
      <c r="C71" t="s">
        <v>26</v>
      </c>
      <c r="D71" s="3">
        <v>16464</v>
      </c>
    </row>
    <row r="72" spans="1:4" x14ac:dyDescent="0.3">
      <c r="A72" s="3" t="s">
        <v>25</v>
      </c>
      <c r="B72" s="3" t="s">
        <v>18</v>
      </c>
      <c r="C72" t="s">
        <v>26</v>
      </c>
      <c r="D72" s="3">
        <v>11438</v>
      </c>
    </row>
    <row r="73" spans="1:4" x14ac:dyDescent="0.3">
      <c r="A73" s="3" t="s">
        <v>25</v>
      </c>
      <c r="B73" s="3" t="s">
        <v>19</v>
      </c>
      <c r="C73" t="s">
        <v>26</v>
      </c>
      <c r="D73" s="3">
        <v>13169</v>
      </c>
    </row>
    <row r="74" spans="1:4" x14ac:dyDescent="0.3">
      <c r="A74" s="3" t="s">
        <v>25</v>
      </c>
      <c r="B74" s="3" t="s">
        <v>20</v>
      </c>
      <c r="C74" t="s">
        <v>26</v>
      </c>
      <c r="D74" s="3">
        <v>11651</v>
      </c>
    </row>
    <row r="75" spans="1:4" x14ac:dyDescent="0.3">
      <c r="A75" s="3" t="s">
        <v>25</v>
      </c>
      <c r="B75" s="3" t="s">
        <v>21</v>
      </c>
      <c r="C75" t="s">
        <v>26</v>
      </c>
      <c r="D75" s="3">
        <v>12108</v>
      </c>
    </row>
    <row r="76" spans="1:4" x14ac:dyDescent="0.3">
      <c r="A76" s="3" t="s">
        <v>25</v>
      </c>
      <c r="B76" s="3" t="s">
        <v>22</v>
      </c>
      <c r="C76" t="s">
        <v>26</v>
      </c>
      <c r="D76" s="3">
        <v>10750</v>
      </c>
    </row>
    <row r="77" spans="1:4" x14ac:dyDescent="0.3">
      <c r="A77" s="3" t="s">
        <v>25</v>
      </c>
      <c r="B77" s="3" t="s">
        <v>23</v>
      </c>
      <c r="C77" t="s">
        <v>26</v>
      </c>
      <c r="D77" s="3">
        <v>11023</v>
      </c>
    </row>
    <row r="78" spans="1:4" x14ac:dyDescent="0.3">
      <c r="A78" s="3" t="s">
        <v>25</v>
      </c>
      <c r="B78" s="7" t="s">
        <v>78</v>
      </c>
      <c r="C78" t="s">
        <v>26</v>
      </c>
      <c r="D78" s="3">
        <v>12912</v>
      </c>
    </row>
    <row r="79" spans="1:4" x14ac:dyDescent="0.3">
      <c r="A79" s="7" t="s">
        <v>5</v>
      </c>
      <c r="B79" s="3" t="s">
        <v>35</v>
      </c>
      <c r="C79" t="s">
        <v>32</v>
      </c>
      <c r="D79">
        <v>115176</v>
      </c>
    </row>
    <row r="80" spans="1:4" x14ac:dyDescent="0.3">
      <c r="A80" s="7" t="s">
        <v>5</v>
      </c>
      <c r="B80" s="3" t="s">
        <v>36</v>
      </c>
      <c r="C80" t="s">
        <v>32</v>
      </c>
      <c r="D80">
        <v>118071</v>
      </c>
    </row>
    <row r="81" spans="1:4" x14ac:dyDescent="0.3">
      <c r="A81" s="7" t="s">
        <v>5</v>
      </c>
      <c r="B81" s="3" t="s">
        <v>37</v>
      </c>
      <c r="C81" t="s">
        <v>32</v>
      </c>
      <c r="D81">
        <v>123351</v>
      </c>
    </row>
    <row r="82" spans="1:4" x14ac:dyDescent="0.3">
      <c r="A82" s="7" t="s">
        <v>5</v>
      </c>
      <c r="B82" s="3" t="s">
        <v>38</v>
      </c>
      <c r="C82" t="s">
        <v>32</v>
      </c>
      <c r="D82">
        <v>131944</v>
      </c>
    </row>
    <row r="83" spans="1:4" x14ac:dyDescent="0.3">
      <c r="A83" s="7" t="s">
        <v>5</v>
      </c>
      <c r="B83" s="3" t="s">
        <v>39</v>
      </c>
      <c r="C83" t="s">
        <v>32</v>
      </c>
      <c r="D83">
        <v>132517</v>
      </c>
    </row>
    <row r="84" spans="1:4" x14ac:dyDescent="0.3">
      <c r="A84" s="7" t="s">
        <v>5</v>
      </c>
      <c r="B84" s="3" t="s">
        <v>40</v>
      </c>
      <c r="C84" t="s">
        <v>32</v>
      </c>
      <c r="D84">
        <v>135199</v>
      </c>
    </row>
    <row r="85" spans="1:4" x14ac:dyDescent="0.3">
      <c r="A85" s="7" t="s">
        <v>5</v>
      </c>
      <c r="B85" s="3" t="s">
        <v>41</v>
      </c>
      <c r="C85" t="s">
        <v>32</v>
      </c>
      <c r="D85">
        <v>133551</v>
      </c>
    </row>
    <row r="86" spans="1:4" x14ac:dyDescent="0.3">
      <c r="A86" s="7" t="s">
        <v>5</v>
      </c>
      <c r="B86" s="3" t="s">
        <v>42</v>
      </c>
      <c r="C86" t="s">
        <v>32</v>
      </c>
      <c r="D86">
        <v>135655</v>
      </c>
    </row>
    <row r="87" spans="1:4" x14ac:dyDescent="0.3">
      <c r="A87" s="7" t="s">
        <v>5</v>
      </c>
      <c r="B87" s="3" t="s">
        <v>43</v>
      </c>
      <c r="C87" t="s">
        <v>32</v>
      </c>
      <c r="D87">
        <v>145260</v>
      </c>
    </row>
    <row r="88" spans="1:4" x14ac:dyDescent="0.3">
      <c r="A88" s="7" t="s">
        <v>5</v>
      </c>
      <c r="B88" s="7" t="s">
        <v>54</v>
      </c>
      <c r="C88" t="s">
        <v>32</v>
      </c>
      <c r="D88">
        <v>148670</v>
      </c>
    </row>
    <row r="89" spans="1:4" x14ac:dyDescent="0.3">
      <c r="A89" s="7" t="s">
        <v>5</v>
      </c>
      <c r="B89" s="7" t="s">
        <v>55</v>
      </c>
      <c r="C89" t="s">
        <v>32</v>
      </c>
      <c r="D89">
        <v>158857</v>
      </c>
    </row>
    <row r="90" spans="1:4" x14ac:dyDescent="0.3">
      <c r="A90" s="7" t="s">
        <v>5</v>
      </c>
      <c r="B90" s="7" t="s">
        <v>56</v>
      </c>
      <c r="C90" t="s">
        <v>32</v>
      </c>
      <c r="D90">
        <v>163719</v>
      </c>
    </row>
    <row r="91" spans="1:4" x14ac:dyDescent="0.3">
      <c r="A91" s="7" t="s">
        <v>5</v>
      </c>
      <c r="B91" s="7" t="s">
        <v>57</v>
      </c>
      <c r="C91" t="s">
        <v>32</v>
      </c>
      <c r="D91">
        <v>157873</v>
      </c>
    </row>
    <row r="92" spans="1:4" x14ac:dyDescent="0.3">
      <c r="A92" s="7" t="s">
        <v>5</v>
      </c>
      <c r="B92" s="3" t="s">
        <v>27</v>
      </c>
      <c r="C92" t="s">
        <v>32</v>
      </c>
      <c r="D92">
        <v>156245</v>
      </c>
    </row>
    <row r="93" spans="1:4" x14ac:dyDescent="0.3">
      <c r="A93" s="7" t="s">
        <v>5</v>
      </c>
      <c r="B93" s="7" t="s">
        <v>28</v>
      </c>
      <c r="C93" t="s">
        <v>32</v>
      </c>
      <c r="D93">
        <v>165924</v>
      </c>
    </row>
    <row r="94" spans="1:4" x14ac:dyDescent="0.3">
      <c r="A94" s="7" t="s">
        <v>5</v>
      </c>
      <c r="B94" s="7" t="s">
        <v>29</v>
      </c>
      <c r="C94" t="s">
        <v>32</v>
      </c>
      <c r="D94">
        <v>168004</v>
      </c>
    </row>
    <row r="95" spans="1:4" x14ac:dyDescent="0.3">
      <c r="A95" s="7" t="s">
        <v>5</v>
      </c>
      <c r="B95" s="7" t="s">
        <v>30</v>
      </c>
      <c r="C95" t="s">
        <v>32</v>
      </c>
      <c r="D95">
        <v>164605</v>
      </c>
    </row>
    <row r="96" spans="1:4" x14ac:dyDescent="0.3">
      <c r="A96" s="7" t="s">
        <v>5</v>
      </c>
      <c r="B96" s="7" t="s">
        <v>31</v>
      </c>
      <c r="C96" t="s">
        <v>32</v>
      </c>
      <c r="D96">
        <v>165155</v>
      </c>
    </row>
    <row r="97" spans="1:4" x14ac:dyDescent="0.3">
      <c r="A97" s="7" t="s">
        <v>5</v>
      </c>
      <c r="B97" s="3" t="s">
        <v>4</v>
      </c>
      <c r="C97" t="s">
        <v>32</v>
      </c>
      <c r="D97">
        <v>182570</v>
      </c>
    </row>
    <row r="98" spans="1:4" x14ac:dyDescent="0.3">
      <c r="A98" s="7" t="s">
        <v>5</v>
      </c>
      <c r="B98" s="3" t="s">
        <v>6</v>
      </c>
      <c r="C98" t="s">
        <v>32</v>
      </c>
      <c r="D98">
        <v>177301</v>
      </c>
    </row>
    <row r="99" spans="1:4" x14ac:dyDescent="0.3">
      <c r="A99" s="7" t="s">
        <v>5</v>
      </c>
      <c r="B99" s="3" t="s">
        <v>7</v>
      </c>
      <c r="C99" t="s">
        <v>32</v>
      </c>
      <c r="D99">
        <v>189068</v>
      </c>
    </row>
    <row r="100" spans="1:4" x14ac:dyDescent="0.3">
      <c r="A100" s="7" t="s">
        <v>5</v>
      </c>
      <c r="B100" s="3" t="s">
        <v>8</v>
      </c>
      <c r="C100" t="s">
        <v>32</v>
      </c>
      <c r="D100">
        <v>173455</v>
      </c>
    </row>
    <row r="101" spans="1:4" x14ac:dyDescent="0.3">
      <c r="A101" s="7" t="s">
        <v>5</v>
      </c>
      <c r="B101" s="3" t="s">
        <v>9</v>
      </c>
      <c r="C101" t="s">
        <v>32</v>
      </c>
      <c r="D101">
        <v>172384</v>
      </c>
    </row>
    <row r="102" spans="1:4" x14ac:dyDescent="0.3">
      <c r="A102" s="7" t="s">
        <v>5</v>
      </c>
      <c r="B102" s="3" t="s">
        <v>10</v>
      </c>
      <c r="C102" t="s">
        <v>32</v>
      </c>
      <c r="D102">
        <v>147224</v>
      </c>
    </row>
    <row r="103" spans="1:4" x14ac:dyDescent="0.3">
      <c r="A103" s="7" t="s">
        <v>5</v>
      </c>
      <c r="B103" s="3" t="s">
        <v>11</v>
      </c>
      <c r="C103" t="s">
        <v>32</v>
      </c>
      <c r="D103">
        <v>137726</v>
      </c>
    </row>
    <row r="104" spans="1:4" x14ac:dyDescent="0.3">
      <c r="A104" s="7" t="s">
        <v>5</v>
      </c>
      <c r="B104" s="3" t="s">
        <v>12</v>
      </c>
      <c r="C104" t="s">
        <v>32</v>
      </c>
      <c r="D104">
        <v>129134</v>
      </c>
    </row>
    <row r="105" spans="1:4" x14ac:dyDescent="0.3">
      <c r="A105" s="7" t="s">
        <v>5</v>
      </c>
      <c r="B105" s="3" t="s">
        <v>13</v>
      </c>
      <c r="C105" t="s">
        <v>32</v>
      </c>
      <c r="D105">
        <v>115271</v>
      </c>
    </row>
    <row r="106" spans="1:4" x14ac:dyDescent="0.3">
      <c r="A106" s="7" t="s">
        <v>5</v>
      </c>
      <c r="B106" s="3" t="s">
        <v>14</v>
      </c>
      <c r="C106" t="s">
        <v>32</v>
      </c>
      <c r="D106">
        <v>104348</v>
      </c>
    </row>
    <row r="107" spans="1:4" x14ac:dyDescent="0.3">
      <c r="A107" s="7" t="s">
        <v>5</v>
      </c>
      <c r="B107" s="3" t="s">
        <v>15</v>
      </c>
      <c r="C107" t="s">
        <v>32</v>
      </c>
      <c r="D107">
        <v>101159</v>
      </c>
    </row>
    <row r="108" spans="1:4" x14ac:dyDescent="0.3">
      <c r="A108" s="7" t="s">
        <v>5</v>
      </c>
      <c r="B108" s="3" t="s">
        <v>16</v>
      </c>
      <c r="C108" t="s">
        <v>32</v>
      </c>
      <c r="D108">
        <v>92248</v>
      </c>
    </row>
    <row r="109" spans="1:4" x14ac:dyDescent="0.3">
      <c r="A109" s="7" t="s">
        <v>5</v>
      </c>
      <c r="B109" s="3" t="s">
        <v>17</v>
      </c>
      <c r="C109" t="s">
        <v>32</v>
      </c>
      <c r="D109">
        <v>86982</v>
      </c>
    </row>
    <row r="110" spans="1:4" x14ac:dyDescent="0.3">
      <c r="A110" s="7" t="s">
        <v>5</v>
      </c>
      <c r="B110" s="3" t="s">
        <v>18</v>
      </c>
      <c r="C110" t="s">
        <v>32</v>
      </c>
      <c r="D110">
        <v>74714</v>
      </c>
    </row>
    <row r="111" spans="1:4" x14ac:dyDescent="0.3">
      <c r="A111" s="7" t="s">
        <v>5</v>
      </c>
      <c r="B111" s="3" t="s">
        <v>19</v>
      </c>
      <c r="C111" t="s">
        <v>32</v>
      </c>
      <c r="D111">
        <v>73230</v>
      </c>
    </row>
    <row r="112" spans="1:4" x14ac:dyDescent="0.3">
      <c r="A112" s="7" t="s">
        <v>5</v>
      </c>
      <c r="B112" s="3" t="s">
        <v>20</v>
      </c>
      <c r="C112" t="s">
        <v>32</v>
      </c>
      <c r="D112">
        <v>71116</v>
      </c>
    </row>
    <row r="113" spans="1:4" x14ac:dyDescent="0.3">
      <c r="A113" s="7" t="s">
        <v>5</v>
      </c>
      <c r="B113" s="3" t="s">
        <v>21</v>
      </c>
      <c r="C113" t="s">
        <v>32</v>
      </c>
      <c r="D113">
        <v>73471</v>
      </c>
    </row>
    <row r="114" spans="1:4" x14ac:dyDescent="0.3">
      <c r="A114" s="7" t="s">
        <v>5</v>
      </c>
      <c r="B114" s="3" t="s">
        <v>22</v>
      </c>
      <c r="C114" t="s">
        <v>32</v>
      </c>
      <c r="D114">
        <v>74930</v>
      </c>
    </row>
    <row r="115" spans="1:4" x14ac:dyDescent="0.3">
      <c r="A115" s="7" t="s">
        <v>5</v>
      </c>
      <c r="B115" s="3" t="s">
        <v>23</v>
      </c>
      <c r="C115" t="s">
        <v>32</v>
      </c>
      <c r="D115">
        <v>74265</v>
      </c>
    </row>
    <row r="116" spans="1:4" x14ac:dyDescent="0.3">
      <c r="A116" s="7" t="s">
        <v>5</v>
      </c>
      <c r="B116" s="7" t="s">
        <v>78</v>
      </c>
      <c r="C116" t="s">
        <v>32</v>
      </c>
      <c r="D116">
        <v>73278</v>
      </c>
    </row>
    <row r="117" spans="1:4" x14ac:dyDescent="0.3">
      <c r="A117" s="7" t="s">
        <v>5</v>
      </c>
      <c r="B117" s="7" t="s">
        <v>83</v>
      </c>
      <c r="C117" t="s">
        <v>32</v>
      </c>
      <c r="D117">
        <v>68677</v>
      </c>
    </row>
    <row r="118" spans="1:4" x14ac:dyDescent="0.3">
      <c r="A118" s="7" t="s">
        <v>24</v>
      </c>
      <c r="B118" s="7" t="s">
        <v>54</v>
      </c>
      <c r="C118" t="s">
        <v>32</v>
      </c>
      <c r="D118" s="3">
        <v>19544</v>
      </c>
    </row>
    <row r="119" spans="1:4" x14ac:dyDescent="0.3">
      <c r="A119" s="7" t="s">
        <v>24</v>
      </c>
      <c r="B119" s="7" t="s">
        <v>55</v>
      </c>
      <c r="C119" t="s">
        <v>32</v>
      </c>
      <c r="D119" s="3">
        <v>20908</v>
      </c>
    </row>
    <row r="120" spans="1:4" x14ac:dyDescent="0.3">
      <c r="A120" s="7" t="s">
        <v>24</v>
      </c>
      <c r="B120" s="7" t="s">
        <v>56</v>
      </c>
      <c r="C120" t="s">
        <v>32</v>
      </c>
      <c r="D120" s="3">
        <v>20923</v>
      </c>
    </row>
    <row r="121" spans="1:4" x14ac:dyDescent="0.3">
      <c r="A121" s="7" t="s">
        <v>24</v>
      </c>
      <c r="B121" s="7" t="s">
        <v>57</v>
      </c>
      <c r="C121" t="s">
        <v>32</v>
      </c>
      <c r="D121" s="3">
        <v>20538</v>
      </c>
    </row>
    <row r="122" spans="1:4" x14ac:dyDescent="0.3">
      <c r="A122" s="7" t="s">
        <v>24</v>
      </c>
      <c r="B122" s="3" t="s">
        <v>27</v>
      </c>
      <c r="C122" t="s">
        <v>32</v>
      </c>
      <c r="D122" s="3">
        <v>18821</v>
      </c>
    </row>
    <row r="123" spans="1:4" x14ac:dyDescent="0.3">
      <c r="A123" s="7" t="s">
        <v>24</v>
      </c>
      <c r="B123" s="7" t="s">
        <v>28</v>
      </c>
      <c r="C123" t="s">
        <v>32</v>
      </c>
      <c r="D123" s="3">
        <v>19851</v>
      </c>
    </row>
    <row r="124" spans="1:4" x14ac:dyDescent="0.3">
      <c r="A124" s="7" t="s">
        <v>24</v>
      </c>
      <c r="B124" s="7" t="s">
        <v>29</v>
      </c>
      <c r="C124" t="s">
        <v>32</v>
      </c>
      <c r="D124" s="3">
        <v>19389</v>
      </c>
    </row>
    <row r="125" spans="1:4" x14ac:dyDescent="0.3">
      <c r="A125" s="7" t="s">
        <v>24</v>
      </c>
      <c r="B125" s="7" t="s">
        <v>30</v>
      </c>
      <c r="C125" t="s">
        <v>32</v>
      </c>
      <c r="D125" s="3">
        <v>18785</v>
      </c>
    </row>
    <row r="126" spans="1:4" x14ac:dyDescent="0.3">
      <c r="A126" s="7" t="s">
        <v>24</v>
      </c>
      <c r="B126" s="7" t="s">
        <v>31</v>
      </c>
      <c r="C126" t="s">
        <v>32</v>
      </c>
      <c r="D126" s="3">
        <v>19339</v>
      </c>
    </row>
    <row r="127" spans="1:4" x14ac:dyDescent="0.3">
      <c r="A127" s="7" t="s">
        <v>24</v>
      </c>
      <c r="B127" s="3" t="s">
        <v>4</v>
      </c>
      <c r="C127" t="s">
        <v>32</v>
      </c>
      <c r="D127" s="4">
        <v>20677</v>
      </c>
    </row>
    <row r="128" spans="1:4" x14ac:dyDescent="0.3">
      <c r="A128" s="7" t="s">
        <v>24</v>
      </c>
      <c r="B128" s="3" t="s">
        <v>6</v>
      </c>
      <c r="C128" t="s">
        <v>32</v>
      </c>
      <c r="D128" s="4">
        <v>19970</v>
      </c>
    </row>
    <row r="129" spans="1:4" x14ac:dyDescent="0.3">
      <c r="A129" s="7" t="s">
        <v>24</v>
      </c>
      <c r="B129" s="3" t="s">
        <v>7</v>
      </c>
      <c r="C129" t="s">
        <v>32</v>
      </c>
      <c r="D129" s="3">
        <v>19699</v>
      </c>
    </row>
    <row r="130" spans="1:4" x14ac:dyDescent="0.3">
      <c r="A130" s="7" t="s">
        <v>24</v>
      </c>
      <c r="B130" s="3" t="s">
        <v>8</v>
      </c>
      <c r="C130" t="s">
        <v>32</v>
      </c>
      <c r="D130" s="3">
        <v>18207</v>
      </c>
    </row>
    <row r="131" spans="1:4" x14ac:dyDescent="0.3">
      <c r="A131" s="7" t="s">
        <v>24</v>
      </c>
      <c r="B131" s="3" t="s">
        <v>9</v>
      </c>
      <c r="C131" t="s">
        <v>32</v>
      </c>
      <c r="D131" s="3">
        <v>17688</v>
      </c>
    </row>
    <row r="132" spans="1:4" x14ac:dyDescent="0.3">
      <c r="A132" s="7" t="s">
        <v>24</v>
      </c>
      <c r="B132" s="3" t="s">
        <v>10</v>
      </c>
      <c r="C132" t="s">
        <v>32</v>
      </c>
      <c r="D132" s="3">
        <v>15150</v>
      </c>
    </row>
    <row r="133" spans="1:4" x14ac:dyDescent="0.3">
      <c r="A133" s="7" t="s">
        <v>24</v>
      </c>
      <c r="B133" s="3" t="s">
        <v>11</v>
      </c>
      <c r="C133" t="s">
        <v>32</v>
      </c>
      <c r="D133" s="3">
        <v>15125</v>
      </c>
    </row>
    <row r="134" spans="1:4" x14ac:dyDescent="0.3">
      <c r="A134" s="7" t="s">
        <v>24</v>
      </c>
      <c r="B134" s="3" t="s">
        <v>12</v>
      </c>
      <c r="C134" t="s">
        <v>32</v>
      </c>
      <c r="D134" s="3">
        <v>14758</v>
      </c>
    </row>
    <row r="135" spans="1:4" x14ac:dyDescent="0.3">
      <c r="A135" s="7" t="s">
        <v>24</v>
      </c>
      <c r="B135" s="3" t="s">
        <v>13</v>
      </c>
      <c r="C135" t="s">
        <v>32</v>
      </c>
      <c r="D135" s="3">
        <v>13618</v>
      </c>
    </row>
    <row r="136" spans="1:4" x14ac:dyDescent="0.3">
      <c r="A136" s="7" t="s">
        <v>24</v>
      </c>
      <c r="B136" s="3" t="s">
        <v>14</v>
      </c>
      <c r="C136" t="s">
        <v>32</v>
      </c>
      <c r="D136" s="3">
        <v>13174</v>
      </c>
    </row>
    <row r="137" spans="1:4" x14ac:dyDescent="0.3">
      <c r="A137" s="7" t="s">
        <v>24</v>
      </c>
      <c r="B137" s="3" t="s">
        <v>15</v>
      </c>
      <c r="C137" t="s">
        <v>32</v>
      </c>
      <c r="D137" s="3">
        <v>13993</v>
      </c>
    </row>
    <row r="138" spans="1:4" x14ac:dyDescent="0.3">
      <c r="A138" s="7" t="s">
        <v>24</v>
      </c>
      <c r="B138" s="3" t="s">
        <v>16</v>
      </c>
      <c r="C138" t="s">
        <v>32</v>
      </c>
      <c r="D138" s="3">
        <v>13145</v>
      </c>
    </row>
    <row r="139" spans="1:4" x14ac:dyDescent="0.3">
      <c r="A139" s="7" t="s">
        <v>24</v>
      </c>
      <c r="B139" s="3" t="s">
        <v>17</v>
      </c>
      <c r="C139" t="s">
        <v>32</v>
      </c>
      <c r="D139" s="3">
        <v>12413</v>
      </c>
    </row>
    <row r="140" spans="1:4" x14ac:dyDescent="0.3">
      <c r="A140" s="7" t="s">
        <v>24</v>
      </c>
      <c r="B140" s="3" t="s">
        <v>18</v>
      </c>
      <c r="C140" t="s">
        <v>32</v>
      </c>
      <c r="D140" s="3">
        <v>11093</v>
      </c>
    </row>
    <row r="141" spans="1:4" x14ac:dyDescent="0.3">
      <c r="A141" s="7" t="s">
        <v>24</v>
      </c>
      <c r="B141" s="3" t="s">
        <v>19</v>
      </c>
      <c r="C141" t="s">
        <v>32</v>
      </c>
      <c r="D141" s="3">
        <v>10536</v>
      </c>
    </row>
    <row r="142" spans="1:4" x14ac:dyDescent="0.3">
      <c r="A142" s="7" t="s">
        <v>24</v>
      </c>
      <c r="B142" s="3" t="s">
        <v>20</v>
      </c>
      <c r="C142" t="s">
        <v>32</v>
      </c>
      <c r="D142" s="3">
        <v>10641</v>
      </c>
    </row>
    <row r="143" spans="1:4" x14ac:dyDescent="0.3">
      <c r="A143" s="7" t="s">
        <v>24</v>
      </c>
      <c r="B143" s="3" t="s">
        <v>21</v>
      </c>
      <c r="C143" t="s">
        <v>32</v>
      </c>
      <c r="D143" s="3">
        <v>11013</v>
      </c>
    </row>
    <row r="144" spans="1:4" x14ac:dyDescent="0.3">
      <c r="A144" s="7" t="s">
        <v>24</v>
      </c>
      <c r="B144" s="3" t="s">
        <v>22</v>
      </c>
      <c r="C144" t="s">
        <v>32</v>
      </c>
      <c r="D144" s="3">
        <v>10906</v>
      </c>
    </row>
    <row r="145" spans="1:4" x14ac:dyDescent="0.3">
      <c r="A145" s="7" t="s">
        <v>24</v>
      </c>
      <c r="B145" s="3" t="s">
        <v>23</v>
      </c>
      <c r="C145" t="s">
        <v>32</v>
      </c>
      <c r="D145" s="3">
        <v>10686</v>
      </c>
    </row>
    <row r="146" spans="1:4" x14ac:dyDescent="0.3">
      <c r="A146" s="7" t="s">
        <v>24</v>
      </c>
      <c r="B146" s="7" t="s">
        <v>78</v>
      </c>
      <c r="C146" t="s">
        <v>32</v>
      </c>
      <c r="D146" s="3">
        <v>10450</v>
      </c>
    </row>
    <row r="147" spans="1:4" x14ac:dyDescent="0.3">
      <c r="A147" s="7" t="s">
        <v>25</v>
      </c>
      <c r="B147" s="3" t="s">
        <v>27</v>
      </c>
      <c r="C147" t="s">
        <v>32</v>
      </c>
      <c r="D147" s="3">
        <v>10201</v>
      </c>
    </row>
    <row r="148" spans="1:4" x14ac:dyDescent="0.3">
      <c r="A148" s="7" t="s">
        <v>25</v>
      </c>
      <c r="B148" s="7" t="s">
        <v>28</v>
      </c>
      <c r="C148" t="s">
        <v>32</v>
      </c>
      <c r="D148" s="3">
        <v>10828</v>
      </c>
    </row>
    <row r="149" spans="1:4" x14ac:dyDescent="0.3">
      <c r="A149" s="7" t="s">
        <v>25</v>
      </c>
      <c r="B149" s="7" t="s">
        <v>29</v>
      </c>
      <c r="C149" t="s">
        <v>32</v>
      </c>
      <c r="D149" s="3">
        <v>11231</v>
      </c>
    </row>
    <row r="150" spans="1:4" x14ac:dyDescent="0.3">
      <c r="A150" s="7" t="s">
        <v>25</v>
      </c>
      <c r="B150" s="7" t="s">
        <v>30</v>
      </c>
      <c r="C150" t="s">
        <v>32</v>
      </c>
      <c r="D150" s="3">
        <v>11335</v>
      </c>
    </row>
    <row r="151" spans="1:4" x14ac:dyDescent="0.3">
      <c r="A151" s="7" t="s">
        <v>25</v>
      </c>
      <c r="B151" s="7" t="s">
        <v>31</v>
      </c>
      <c r="C151" t="s">
        <v>32</v>
      </c>
      <c r="D151" s="3">
        <v>11961</v>
      </c>
    </row>
    <row r="152" spans="1:4" x14ac:dyDescent="0.3">
      <c r="A152" s="7" t="s">
        <v>25</v>
      </c>
      <c r="B152" s="3" t="s">
        <v>4</v>
      </c>
      <c r="C152" t="s">
        <v>32</v>
      </c>
      <c r="D152" s="3">
        <v>13151</v>
      </c>
    </row>
    <row r="153" spans="1:4" x14ac:dyDescent="0.3">
      <c r="A153" s="7" t="s">
        <v>25</v>
      </c>
      <c r="B153" s="3" t="s">
        <v>6</v>
      </c>
      <c r="C153" t="s">
        <v>32</v>
      </c>
      <c r="D153" s="3">
        <v>12175</v>
      </c>
    </row>
    <row r="154" spans="1:4" x14ac:dyDescent="0.3">
      <c r="A154" s="7" t="s">
        <v>25</v>
      </c>
      <c r="B154" s="3" t="s">
        <v>7</v>
      </c>
      <c r="C154" t="s">
        <v>32</v>
      </c>
      <c r="D154">
        <v>12722</v>
      </c>
    </row>
    <row r="155" spans="1:4" x14ac:dyDescent="0.3">
      <c r="A155" s="7" t="s">
        <v>25</v>
      </c>
      <c r="B155" s="3" t="s">
        <v>8</v>
      </c>
      <c r="C155" t="s">
        <v>32</v>
      </c>
      <c r="D155">
        <v>12030</v>
      </c>
    </row>
    <row r="156" spans="1:4" x14ac:dyDescent="0.3">
      <c r="A156" s="7" t="s">
        <v>25</v>
      </c>
      <c r="B156" s="3" t="s">
        <v>9</v>
      </c>
      <c r="C156" t="s">
        <v>32</v>
      </c>
      <c r="D156">
        <v>11802</v>
      </c>
    </row>
    <row r="157" spans="1:4" x14ac:dyDescent="0.3">
      <c r="A157" s="7" t="s">
        <v>25</v>
      </c>
      <c r="B157" s="3" t="s">
        <v>10</v>
      </c>
      <c r="C157" t="s">
        <v>32</v>
      </c>
      <c r="D157">
        <v>9633</v>
      </c>
    </row>
    <row r="158" spans="1:4" x14ac:dyDescent="0.3">
      <c r="A158" s="7" t="s">
        <v>25</v>
      </c>
      <c r="B158" s="3" t="s">
        <v>11</v>
      </c>
      <c r="C158" t="s">
        <v>32</v>
      </c>
      <c r="D158">
        <v>9017</v>
      </c>
    </row>
    <row r="159" spans="1:4" x14ac:dyDescent="0.3">
      <c r="A159" s="7" t="s">
        <v>25</v>
      </c>
      <c r="B159" s="3" t="s">
        <v>12</v>
      </c>
      <c r="C159" t="s">
        <v>32</v>
      </c>
      <c r="D159">
        <v>8587</v>
      </c>
    </row>
    <row r="160" spans="1:4" x14ac:dyDescent="0.3">
      <c r="A160" s="7" t="s">
        <v>25</v>
      </c>
      <c r="B160" s="3" t="s">
        <v>13</v>
      </c>
      <c r="C160" t="s">
        <v>32</v>
      </c>
      <c r="D160">
        <v>7689</v>
      </c>
    </row>
    <row r="161" spans="1:4" x14ac:dyDescent="0.3">
      <c r="A161" s="7" t="s">
        <v>25</v>
      </c>
      <c r="B161" s="3" t="s">
        <v>14</v>
      </c>
      <c r="C161" t="s">
        <v>32</v>
      </c>
      <c r="D161">
        <v>6985</v>
      </c>
    </row>
    <row r="162" spans="1:4" x14ac:dyDescent="0.3">
      <c r="A162" s="7" t="s">
        <v>25</v>
      </c>
      <c r="B162" s="3" t="s">
        <v>15</v>
      </c>
      <c r="C162" t="s">
        <v>32</v>
      </c>
      <c r="D162">
        <v>6800</v>
      </c>
    </row>
    <row r="163" spans="1:4" x14ac:dyDescent="0.3">
      <c r="A163" s="7" t="s">
        <v>25</v>
      </c>
      <c r="B163" s="3" t="s">
        <v>16</v>
      </c>
      <c r="C163" t="s">
        <v>32</v>
      </c>
      <c r="D163">
        <v>6414</v>
      </c>
    </row>
    <row r="164" spans="1:4" x14ac:dyDescent="0.3">
      <c r="A164" s="7" t="s">
        <v>25</v>
      </c>
      <c r="B164" s="3" t="s">
        <v>17</v>
      </c>
      <c r="C164" t="s">
        <v>32</v>
      </c>
      <c r="D164">
        <v>5687</v>
      </c>
    </row>
    <row r="165" spans="1:4" x14ac:dyDescent="0.3">
      <c r="A165" s="7" t="s">
        <v>25</v>
      </c>
      <c r="B165" s="3" t="s">
        <v>18</v>
      </c>
      <c r="C165" t="s">
        <v>32</v>
      </c>
      <c r="D165">
        <v>4745</v>
      </c>
    </row>
    <row r="166" spans="1:4" x14ac:dyDescent="0.3">
      <c r="A166" s="7" t="s">
        <v>25</v>
      </c>
      <c r="B166" s="3" t="s">
        <v>19</v>
      </c>
      <c r="C166" t="s">
        <v>32</v>
      </c>
      <c r="D166">
        <v>4790</v>
      </c>
    </row>
    <row r="167" spans="1:4" x14ac:dyDescent="0.3">
      <c r="A167" s="7" t="s">
        <v>25</v>
      </c>
      <c r="B167" s="3" t="s">
        <v>20</v>
      </c>
      <c r="C167" t="s">
        <v>32</v>
      </c>
      <c r="D167">
        <v>4561</v>
      </c>
    </row>
    <row r="168" spans="1:4" x14ac:dyDescent="0.3">
      <c r="A168" s="7" t="s">
        <v>25</v>
      </c>
      <c r="B168" s="3" t="s">
        <v>21</v>
      </c>
      <c r="C168" t="s">
        <v>32</v>
      </c>
      <c r="D168">
        <v>4678</v>
      </c>
    </row>
    <row r="169" spans="1:4" x14ac:dyDescent="0.3">
      <c r="A169" s="7" t="s">
        <v>25</v>
      </c>
      <c r="B169" s="3" t="s">
        <v>22</v>
      </c>
      <c r="C169" t="s">
        <v>32</v>
      </c>
      <c r="D169">
        <v>4757</v>
      </c>
    </row>
    <row r="170" spans="1:4" x14ac:dyDescent="0.3">
      <c r="A170" s="7" t="s">
        <v>25</v>
      </c>
      <c r="B170" s="3" t="s">
        <v>23</v>
      </c>
      <c r="C170" t="s">
        <v>32</v>
      </c>
      <c r="D170">
        <v>4316</v>
      </c>
    </row>
    <row r="171" spans="1:4" x14ac:dyDescent="0.3">
      <c r="A171" s="7" t="s">
        <v>25</v>
      </c>
      <c r="B171" s="7" t="s">
        <v>78</v>
      </c>
      <c r="C171" t="s">
        <v>32</v>
      </c>
      <c r="D171">
        <v>4392</v>
      </c>
    </row>
    <row r="172" spans="1:4" x14ac:dyDescent="0.3">
      <c r="A172" s="7" t="s">
        <v>34</v>
      </c>
      <c r="B172" s="3" t="s">
        <v>35</v>
      </c>
      <c r="C172" t="s">
        <v>32</v>
      </c>
      <c r="D172">
        <v>138723</v>
      </c>
    </row>
    <row r="173" spans="1:4" x14ac:dyDescent="0.3">
      <c r="A173" s="7" t="s">
        <v>34</v>
      </c>
      <c r="B173" s="3" t="s">
        <v>36</v>
      </c>
      <c r="C173" t="s">
        <v>32</v>
      </c>
      <c r="D173">
        <v>142390</v>
      </c>
    </row>
    <row r="174" spans="1:4" x14ac:dyDescent="0.3">
      <c r="A174" s="7" t="s">
        <v>34</v>
      </c>
      <c r="B174" s="3" t="s">
        <v>37</v>
      </c>
      <c r="C174" t="s">
        <v>32</v>
      </c>
      <c r="D174">
        <v>148646</v>
      </c>
    </row>
    <row r="175" spans="1:4" x14ac:dyDescent="0.3">
      <c r="A175" s="7" t="s">
        <v>34</v>
      </c>
      <c r="B175" s="3" t="s">
        <v>38</v>
      </c>
      <c r="C175" t="s">
        <v>32</v>
      </c>
      <c r="D175">
        <v>160202</v>
      </c>
    </row>
    <row r="176" spans="1:4" x14ac:dyDescent="0.3">
      <c r="A176" s="7" t="s">
        <v>34</v>
      </c>
      <c r="B176" s="3" t="s">
        <v>39</v>
      </c>
      <c r="C176" t="s">
        <v>32</v>
      </c>
      <c r="D176">
        <v>159074</v>
      </c>
    </row>
    <row r="177" spans="1:4" x14ac:dyDescent="0.3">
      <c r="A177" s="7" t="s">
        <v>34</v>
      </c>
      <c r="B177" s="3" t="s">
        <v>40</v>
      </c>
      <c r="C177" t="s">
        <v>32</v>
      </c>
      <c r="D177">
        <v>161568</v>
      </c>
    </row>
    <row r="178" spans="1:4" x14ac:dyDescent="0.3">
      <c r="A178" s="7" t="s">
        <v>34</v>
      </c>
      <c r="B178" s="3" t="s">
        <v>41</v>
      </c>
      <c r="C178" t="s">
        <v>32</v>
      </c>
      <c r="D178">
        <v>159734</v>
      </c>
    </row>
    <row r="179" spans="1:4" x14ac:dyDescent="0.3">
      <c r="A179" s="7" t="s">
        <v>34</v>
      </c>
      <c r="B179" s="3" t="s">
        <v>42</v>
      </c>
      <c r="C179" t="s">
        <v>32</v>
      </c>
      <c r="D179">
        <v>161936</v>
      </c>
    </row>
    <row r="180" spans="1:4" x14ac:dyDescent="0.3">
      <c r="A180" s="7" t="s">
        <v>34</v>
      </c>
      <c r="B180" s="3" t="s">
        <v>43</v>
      </c>
      <c r="C180" t="s">
        <v>32</v>
      </c>
      <c r="D180">
        <v>173294</v>
      </c>
    </row>
    <row r="181" spans="1:4" x14ac:dyDescent="0.3">
      <c r="A181" s="7" t="s">
        <v>34</v>
      </c>
      <c r="B181" s="7" t="s">
        <v>54</v>
      </c>
      <c r="C181" t="s">
        <v>32</v>
      </c>
      <c r="D181">
        <v>177974</v>
      </c>
    </row>
    <row r="182" spans="1:4" x14ac:dyDescent="0.3">
      <c r="A182" s="7" t="s">
        <v>34</v>
      </c>
      <c r="B182" s="7" t="s">
        <v>55</v>
      </c>
      <c r="C182" t="s">
        <v>32</v>
      </c>
      <c r="D182">
        <v>189651</v>
      </c>
    </row>
    <row r="183" spans="1:4" x14ac:dyDescent="0.3">
      <c r="A183" s="7" t="s">
        <v>34</v>
      </c>
      <c r="B183" s="7" t="s">
        <v>56</v>
      </c>
      <c r="C183" t="s">
        <v>32</v>
      </c>
      <c r="D183">
        <v>195112</v>
      </c>
    </row>
    <row r="184" spans="1:4" x14ac:dyDescent="0.3">
      <c r="A184" s="7" t="s">
        <v>34</v>
      </c>
      <c r="B184" s="7" t="s">
        <v>57</v>
      </c>
      <c r="C184" t="s">
        <v>32</v>
      </c>
      <c r="D184">
        <v>188909</v>
      </c>
    </row>
  </sheetData>
  <sortState xmlns:xlrd2="http://schemas.microsoft.com/office/spreadsheetml/2017/richdata2" ref="A2:D153">
    <sortCondition ref="C2:C153"/>
    <sortCondition ref="A2:A153"/>
    <sortCondition ref="B2:B153"/>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2"/>
  <sheetViews>
    <sheetView workbookViewId="0"/>
  </sheetViews>
  <sheetFormatPr defaultRowHeight="14.4" x14ac:dyDescent="0.3"/>
  <cols>
    <col min="1" max="1" width="16" bestFit="1" customWidth="1"/>
    <col min="2" max="2" width="16.44140625" bestFit="1" customWidth="1"/>
    <col min="3" max="3" width="12.5546875" bestFit="1" customWidth="1"/>
  </cols>
  <sheetData>
    <row r="1" spans="1:3" x14ac:dyDescent="0.3">
      <c r="A1" s="1" t="s">
        <v>0</v>
      </c>
      <c r="B1" s="1" t="s">
        <v>1</v>
      </c>
      <c r="C1" s="2" t="s">
        <v>3</v>
      </c>
    </row>
    <row r="2" spans="1:3" x14ac:dyDescent="0.3">
      <c r="A2" s="3" t="s">
        <v>5</v>
      </c>
      <c r="B2" s="3" t="s">
        <v>4</v>
      </c>
      <c r="C2" s="65">
        <v>386027</v>
      </c>
    </row>
    <row r="3" spans="1:3" x14ac:dyDescent="0.3">
      <c r="A3" s="3" t="s">
        <v>5</v>
      </c>
      <c r="B3" s="3" t="s">
        <v>6</v>
      </c>
      <c r="C3" s="65">
        <v>359259</v>
      </c>
    </row>
    <row r="4" spans="1:3" x14ac:dyDescent="0.3">
      <c r="A4" s="3" t="s">
        <v>5</v>
      </c>
      <c r="B4" s="3" t="s">
        <v>7</v>
      </c>
      <c r="C4" s="65">
        <v>431838</v>
      </c>
    </row>
    <row r="5" spans="1:3" x14ac:dyDescent="0.3">
      <c r="A5" s="3" t="s">
        <v>5</v>
      </c>
      <c r="B5" s="3" t="s">
        <v>8</v>
      </c>
      <c r="C5" s="65">
        <v>412491</v>
      </c>
    </row>
    <row r="6" spans="1:3" x14ac:dyDescent="0.3">
      <c r="A6" s="3" t="s">
        <v>5</v>
      </c>
      <c r="B6" s="3" t="s">
        <v>9</v>
      </c>
      <c r="C6" s="65">
        <v>473563</v>
      </c>
    </row>
    <row r="7" spans="1:3" x14ac:dyDescent="0.3">
      <c r="A7" s="3" t="s">
        <v>5</v>
      </c>
      <c r="B7" s="3" t="s">
        <v>10</v>
      </c>
      <c r="C7" s="65">
        <v>341968</v>
      </c>
    </row>
    <row r="8" spans="1:3" x14ac:dyDescent="0.3">
      <c r="A8" s="3" t="s">
        <v>5</v>
      </c>
      <c r="B8" s="3" t="s">
        <v>11</v>
      </c>
      <c r="C8" s="65">
        <v>336107</v>
      </c>
    </row>
    <row r="9" spans="1:3" x14ac:dyDescent="0.3">
      <c r="A9" s="3" t="s">
        <v>5</v>
      </c>
      <c r="B9" s="3" t="s">
        <v>12</v>
      </c>
      <c r="C9" s="65">
        <v>336233</v>
      </c>
    </row>
    <row r="10" spans="1:3" x14ac:dyDescent="0.3">
      <c r="A10" s="3" t="s">
        <v>5</v>
      </c>
      <c r="B10" s="3" t="s">
        <v>13</v>
      </c>
      <c r="C10" s="65">
        <v>293920</v>
      </c>
    </row>
    <row r="11" spans="1:3" x14ac:dyDescent="0.3">
      <c r="A11" s="3" t="s">
        <v>5</v>
      </c>
      <c r="B11" s="3" t="s">
        <v>14</v>
      </c>
      <c r="C11" s="65">
        <v>249237</v>
      </c>
    </row>
    <row r="12" spans="1:3" x14ac:dyDescent="0.3">
      <c r="A12" s="3" t="s">
        <v>5</v>
      </c>
      <c r="B12" s="3" t="s">
        <v>15</v>
      </c>
      <c r="C12" s="65">
        <v>241462</v>
      </c>
    </row>
    <row r="13" spans="1:3" x14ac:dyDescent="0.3">
      <c r="A13" s="3" t="s">
        <v>5</v>
      </c>
      <c r="B13" s="3" t="s">
        <v>16</v>
      </c>
      <c r="C13" s="65">
        <v>228411</v>
      </c>
    </row>
    <row r="14" spans="1:3" x14ac:dyDescent="0.3">
      <c r="A14" s="3" t="s">
        <v>5</v>
      </c>
      <c r="B14" s="3" t="s">
        <v>17</v>
      </c>
      <c r="C14" s="65">
        <v>223937</v>
      </c>
    </row>
    <row r="15" spans="1:3" x14ac:dyDescent="0.3">
      <c r="A15" s="3" t="s">
        <v>5</v>
      </c>
      <c r="B15" s="3" t="s">
        <v>18</v>
      </c>
      <c r="C15" s="65">
        <v>154461</v>
      </c>
    </row>
    <row r="16" spans="1:3" x14ac:dyDescent="0.3">
      <c r="A16" s="3" t="s">
        <v>5</v>
      </c>
      <c r="B16" s="3" t="s">
        <v>19</v>
      </c>
      <c r="C16" s="65">
        <v>171350</v>
      </c>
    </row>
    <row r="17" spans="1:3" x14ac:dyDescent="0.3">
      <c r="A17" s="3" t="s">
        <v>5</v>
      </c>
      <c r="B17" s="3" t="s">
        <v>20</v>
      </c>
      <c r="C17" s="65">
        <v>155040</v>
      </c>
    </row>
    <row r="18" spans="1:3" x14ac:dyDescent="0.3">
      <c r="A18" s="3" t="s">
        <v>5</v>
      </c>
      <c r="B18" s="3" t="s">
        <v>21</v>
      </c>
      <c r="C18" s="65">
        <v>162265</v>
      </c>
    </row>
    <row r="19" spans="1:3" x14ac:dyDescent="0.3">
      <c r="A19" s="3" t="s">
        <v>5</v>
      </c>
      <c r="B19" s="3" t="s">
        <v>22</v>
      </c>
      <c r="C19" s="65">
        <v>162006</v>
      </c>
    </row>
    <row r="20" spans="1:3" x14ac:dyDescent="0.3">
      <c r="A20" s="3" t="s">
        <v>5</v>
      </c>
      <c r="B20" s="3" t="s">
        <v>23</v>
      </c>
      <c r="C20" s="65">
        <v>167339</v>
      </c>
    </row>
    <row r="21" spans="1:3" x14ac:dyDescent="0.3">
      <c r="A21" s="7" t="s">
        <v>5</v>
      </c>
      <c r="B21" s="7" t="s">
        <v>78</v>
      </c>
      <c r="C21" s="65">
        <v>182915</v>
      </c>
    </row>
    <row r="22" spans="1:3" x14ac:dyDescent="0.3">
      <c r="A22" s="7" t="s">
        <v>5</v>
      </c>
      <c r="B22" s="7" t="s">
        <v>83</v>
      </c>
      <c r="C22" s="65">
        <v>153957</v>
      </c>
    </row>
    <row r="23" spans="1:3" x14ac:dyDescent="0.3">
      <c r="A23" s="3" t="s">
        <v>24</v>
      </c>
      <c r="B23" s="3" t="s">
        <v>4</v>
      </c>
      <c r="C23" s="65">
        <v>53340</v>
      </c>
    </row>
    <row r="24" spans="1:3" x14ac:dyDescent="0.3">
      <c r="A24" s="3" t="s">
        <v>24</v>
      </c>
      <c r="B24" s="3" t="s">
        <v>6</v>
      </c>
      <c r="C24" s="65">
        <v>56070</v>
      </c>
    </row>
    <row r="25" spans="1:3" x14ac:dyDescent="0.3">
      <c r="A25" s="3" t="s">
        <v>24</v>
      </c>
      <c r="B25" s="3" t="s">
        <v>7</v>
      </c>
      <c r="C25" s="65">
        <v>57919</v>
      </c>
    </row>
    <row r="26" spans="1:3" x14ac:dyDescent="0.3">
      <c r="A26" s="3" t="s">
        <v>24</v>
      </c>
      <c r="B26" s="3" t="s">
        <v>8</v>
      </c>
      <c r="C26" s="65">
        <v>55326</v>
      </c>
    </row>
    <row r="27" spans="1:3" x14ac:dyDescent="0.3">
      <c r="A27" s="3" t="s">
        <v>24</v>
      </c>
      <c r="B27" s="3" t="s">
        <v>9</v>
      </c>
      <c r="C27" s="65">
        <v>61762</v>
      </c>
    </row>
    <row r="28" spans="1:3" x14ac:dyDescent="0.3">
      <c r="A28" s="3" t="s">
        <v>24</v>
      </c>
      <c r="B28" s="3" t="s">
        <v>10</v>
      </c>
      <c r="C28" s="65">
        <v>44171</v>
      </c>
    </row>
    <row r="29" spans="1:3" x14ac:dyDescent="0.3">
      <c r="A29" s="3" t="s">
        <v>24</v>
      </c>
      <c r="B29" s="3" t="s">
        <v>11</v>
      </c>
      <c r="C29" s="65">
        <v>48375</v>
      </c>
    </row>
    <row r="30" spans="1:3" x14ac:dyDescent="0.3">
      <c r="A30" s="3" t="s">
        <v>24</v>
      </c>
      <c r="B30" s="3" t="s">
        <v>12</v>
      </c>
      <c r="C30" s="65">
        <v>48585</v>
      </c>
    </row>
    <row r="31" spans="1:3" x14ac:dyDescent="0.3">
      <c r="A31" s="3" t="s">
        <v>24</v>
      </c>
      <c r="B31" s="3" t="s">
        <v>13</v>
      </c>
      <c r="C31" s="65">
        <v>45636</v>
      </c>
    </row>
    <row r="32" spans="1:3" x14ac:dyDescent="0.3">
      <c r="A32" s="3" t="s">
        <v>24</v>
      </c>
      <c r="B32" s="3" t="s">
        <v>14</v>
      </c>
      <c r="C32" s="65">
        <v>40570</v>
      </c>
    </row>
    <row r="33" spans="1:3" x14ac:dyDescent="0.3">
      <c r="A33" s="3" t="s">
        <v>24</v>
      </c>
      <c r="B33" s="3" t="s">
        <v>15</v>
      </c>
      <c r="C33" s="65">
        <v>38738</v>
      </c>
    </row>
    <row r="34" spans="1:3" x14ac:dyDescent="0.3">
      <c r="A34" s="3" t="s">
        <v>24</v>
      </c>
      <c r="B34" s="3" t="s">
        <v>16</v>
      </c>
      <c r="C34" s="65">
        <v>38936</v>
      </c>
    </row>
    <row r="35" spans="1:3" x14ac:dyDescent="0.3">
      <c r="A35" s="3" t="s">
        <v>24</v>
      </c>
      <c r="B35" s="3" t="s">
        <v>17</v>
      </c>
      <c r="C35" s="65">
        <v>32339</v>
      </c>
    </row>
    <row r="36" spans="1:3" x14ac:dyDescent="0.3">
      <c r="A36" s="3" t="s">
        <v>24</v>
      </c>
      <c r="B36" s="3" t="s">
        <v>18</v>
      </c>
      <c r="C36" s="65">
        <v>26740</v>
      </c>
    </row>
    <row r="37" spans="1:3" x14ac:dyDescent="0.3">
      <c r="A37" s="3" t="s">
        <v>24</v>
      </c>
      <c r="B37" s="3" t="s">
        <v>19</v>
      </c>
      <c r="C37" s="65">
        <v>27989</v>
      </c>
    </row>
    <row r="38" spans="1:3" x14ac:dyDescent="0.3">
      <c r="A38" s="3" t="s">
        <v>24</v>
      </c>
      <c r="B38" s="3" t="s">
        <v>20</v>
      </c>
      <c r="C38" s="65">
        <v>25024</v>
      </c>
    </row>
    <row r="39" spans="1:3" x14ac:dyDescent="0.3">
      <c r="A39" s="3" t="s">
        <v>24</v>
      </c>
      <c r="B39" s="3" t="s">
        <v>21</v>
      </c>
      <c r="C39" s="65">
        <v>26628</v>
      </c>
    </row>
    <row r="40" spans="1:3" x14ac:dyDescent="0.3">
      <c r="A40" s="3" t="s">
        <v>24</v>
      </c>
      <c r="B40" s="3" t="s">
        <v>22</v>
      </c>
      <c r="C40" s="66">
        <v>27303</v>
      </c>
    </row>
    <row r="41" spans="1:3" x14ac:dyDescent="0.3">
      <c r="A41" s="3" t="s">
        <v>24</v>
      </c>
      <c r="B41" s="3" t="s">
        <v>23</v>
      </c>
      <c r="C41" s="66">
        <v>26172</v>
      </c>
    </row>
    <row r="42" spans="1:3" x14ac:dyDescent="0.3">
      <c r="A42" s="3" t="s">
        <v>24</v>
      </c>
      <c r="B42" s="7" t="s">
        <v>78</v>
      </c>
      <c r="C42" s="66">
        <v>26726</v>
      </c>
    </row>
    <row r="43" spans="1:3" x14ac:dyDescent="0.3">
      <c r="A43" s="3" t="s">
        <v>25</v>
      </c>
      <c r="B43" s="3" t="s">
        <v>4</v>
      </c>
      <c r="C43" s="65">
        <v>31494</v>
      </c>
    </row>
    <row r="44" spans="1:3" x14ac:dyDescent="0.3">
      <c r="A44" s="3" t="s">
        <v>25</v>
      </c>
      <c r="B44" s="3" t="s">
        <v>6</v>
      </c>
      <c r="C44" s="65">
        <v>29499</v>
      </c>
    </row>
    <row r="45" spans="1:3" x14ac:dyDescent="0.3">
      <c r="A45" s="3" t="s">
        <v>25</v>
      </c>
      <c r="B45" s="3" t="s">
        <v>7</v>
      </c>
      <c r="C45" s="65">
        <v>35203</v>
      </c>
    </row>
    <row r="46" spans="1:3" x14ac:dyDescent="0.3">
      <c r="A46" s="3" t="s">
        <v>25</v>
      </c>
      <c r="B46" s="3" t="s">
        <v>8</v>
      </c>
      <c r="C46" s="65">
        <v>34992</v>
      </c>
    </row>
    <row r="47" spans="1:3" x14ac:dyDescent="0.3">
      <c r="A47" s="3" t="s">
        <v>25</v>
      </c>
      <c r="B47" s="3" t="s">
        <v>9</v>
      </c>
      <c r="C47" s="65">
        <v>36247</v>
      </c>
    </row>
    <row r="48" spans="1:3" x14ac:dyDescent="0.3">
      <c r="A48" s="3" t="s">
        <v>25</v>
      </c>
      <c r="B48" s="3" t="s">
        <v>10</v>
      </c>
      <c r="C48" s="65">
        <v>26335</v>
      </c>
    </row>
    <row r="49" spans="1:3" x14ac:dyDescent="0.3">
      <c r="A49" s="3" t="s">
        <v>25</v>
      </c>
      <c r="B49" s="3" t="s">
        <v>11</v>
      </c>
      <c r="C49" s="65">
        <v>24370</v>
      </c>
    </row>
    <row r="50" spans="1:3" x14ac:dyDescent="0.3">
      <c r="A50" s="3" t="s">
        <v>25</v>
      </c>
      <c r="B50" s="3" t="s">
        <v>12</v>
      </c>
      <c r="C50" s="65">
        <v>26497</v>
      </c>
    </row>
    <row r="51" spans="1:3" x14ac:dyDescent="0.3">
      <c r="A51" s="3" t="s">
        <v>25</v>
      </c>
      <c r="B51" s="3" t="s">
        <v>13</v>
      </c>
      <c r="C51" s="65">
        <v>24661</v>
      </c>
    </row>
    <row r="52" spans="1:3" x14ac:dyDescent="0.3">
      <c r="A52" s="3" t="s">
        <v>25</v>
      </c>
      <c r="B52" s="3" t="s">
        <v>14</v>
      </c>
      <c r="C52" s="65">
        <v>19521</v>
      </c>
    </row>
    <row r="53" spans="1:3" x14ac:dyDescent="0.3">
      <c r="A53" s="3" t="s">
        <v>25</v>
      </c>
      <c r="B53" s="3" t="s">
        <v>15</v>
      </c>
      <c r="C53" s="65">
        <v>19152</v>
      </c>
    </row>
    <row r="54" spans="1:3" x14ac:dyDescent="0.3">
      <c r="A54" s="3" t="s">
        <v>25</v>
      </c>
      <c r="B54" s="3" t="s">
        <v>16</v>
      </c>
      <c r="C54" s="65">
        <v>20688</v>
      </c>
    </row>
    <row r="55" spans="1:3" x14ac:dyDescent="0.3">
      <c r="A55" s="3" t="s">
        <v>25</v>
      </c>
      <c r="B55" s="3" t="s">
        <v>17</v>
      </c>
      <c r="C55" s="65">
        <v>16464</v>
      </c>
    </row>
    <row r="56" spans="1:3" x14ac:dyDescent="0.3">
      <c r="A56" s="3" t="s">
        <v>25</v>
      </c>
      <c r="B56" s="3" t="s">
        <v>18</v>
      </c>
      <c r="C56" s="65">
        <v>11438</v>
      </c>
    </row>
    <row r="57" spans="1:3" x14ac:dyDescent="0.3">
      <c r="A57" s="3" t="s">
        <v>25</v>
      </c>
      <c r="B57" s="3" t="s">
        <v>19</v>
      </c>
      <c r="C57" s="65">
        <v>13169</v>
      </c>
    </row>
    <row r="58" spans="1:3" x14ac:dyDescent="0.3">
      <c r="A58" s="3" t="s">
        <v>25</v>
      </c>
      <c r="B58" s="3" t="s">
        <v>20</v>
      </c>
      <c r="C58" s="65">
        <v>11651</v>
      </c>
    </row>
    <row r="59" spans="1:3" x14ac:dyDescent="0.3">
      <c r="A59" s="3" t="s">
        <v>25</v>
      </c>
      <c r="B59" s="3" t="s">
        <v>21</v>
      </c>
      <c r="C59" s="65">
        <v>12108</v>
      </c>
    </row>
    <row r="60" spans="1:3" x14ac:dyDescent="0.3">
      <c r="A60" s="3" t="s">
        <v>25</v>
      </c>
      <c r="B60" s="3" t="s">
        <v>22</v>
      </c>
      <c r="C60" s="65">
        <v>10750</v>
      </c>
    </row>
    <row r="61" spans="1:3" x14ac:dyDescent="0.3">
      <c r="A61" s="3" t="s">
        <v>25</v>
      </c>
      <c r="B61" s="3" t="s">
        <v>23</v>
      </c>
      <c r="C61" s="65">
        <v>11023</v>
      </c>
    </row>
    <row r="62" spans="1:3" x14ac:dyDescent="0.3">
      <c r="A62" s="3" t="s">
        <v>25</v>
      </c>
      <c r="B62" s="7" t="s">
        <v>78</v>
      </c>
      <c r="C62" s="65">
        <v>12912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
  <sheetViews>
    <sheetView workbookViewId="0"/>
  </sheetViews>
  <sheetFormatPr defaultRowHeight="14.4" x14ac:dyDescent="0.3"/>
  <cols>
    <col min="1" max="1" width="16" bestFit="1" customWidth="1"/>
    <col min="2" max="2" width="16.44140625" bestFit="1" customWidth="1"/>
    <col min="3" max="3" width="17.44140625" bestFit="1" customWidth="1"/>
  </cols>
  <sheetData>
    <row r="1" spans="1:3" x14ac:dyDescent="0.3">
      <c r="A1" s="1" t="s">
        <v>0</v>
      </c>
      <c r="B1" s="1" t="s">
        <v>1</v>
      </c>
      <c r="C1" s="2" t="s">
        <v>81</v>
      </c>
    </row>
    <row r="2" spans="1:3" x14ac:dyDescent="0.3">
      <c r="A2" s="7" t="s">
        <v>5</v>
      </c>
      <c r="B2" s="3" t="s">
        <v>27</v>
      </c>
      <c r="C2" s="67">
        <v>156245</v>
      </c>
    </row>
    <row r="3" spans="1:3" x14ac:dyDescent="0.3">
      <c r="A3" s="7" t="s">
        <v>5</v>
      </c>
      <c r="B3" s="7" t="s">
        <v>28</v>
      </c>
      <c r="C3" s="67">
        <v>165924</v>
      </c>
    </row>
    <row r="4" spans="1:3" x14ac:dyDescent="0.3">
      <c r="A4" s="7" t="s">
        <v>5</v>
      </c>
      <c r="B4" s="7" t="s">
        <v>29</v>
      </c>
      <c r="C4" s="67">
        <v>168004</v>
      </c>
    </row>
    <row r="5" spans="1:3" x14ac:dyDescent="0.3">
      <c r="A5" s="7" t="s">
        <v>5</v>
      </c>
      <c r="B5" s="7" t="s">
        <v>30</v>
      </c>
      <c r="C5" s="67">
        <v>164605</v>
      </c>
    </row>
    <row r="6" spans="1:3" x14ac:dyDescent="0.3">
      <c r="A6" s="7" t="s">
        <v>5</v>
      </c>
      <c r="B6" s="7" t="s">
        <v>31</v>
      </c>
      <c r="C6" s="67">
        <v>165155</v>
      </c>
    </row>
    <row r="7" spans="1:3" x14ac:dyDescent="0.3">
      <c r="A7" s="7" t="s">
        <v>5</v>
      </c>
      <c r="B7" s="3" t="s">
        <v>4</v>
      </c>
      <c r="C7" s="67">
        <v>182570</v>
      </c>
    </row>
    <row r="8" spans="1:3" x14ac:dyDescent="0.3">
      <c r="A8" s="7" t="s">
        <v>5</v>
      </c>
      <c r="B8" s="3" t="s">
        <v>6</v>
      </c>
      <c r="C8" s="67">
        <v>177301</v>
      </c>
    </row>
    <row r="9" spans="1:3" x14ac:dyDescent="0.3">
      <c r="A9" s="7" t="s">
        <v>5</v>
      </c>
      <c r="B9" s="3" t="s">
        <v>7</v>
      </c>
      <c r="C9" s="67">
        <v>189068</v>
      </c>
    </row>
    <row r="10" spans="1:3" x14ac:dyDescent="0.3">
      <c r="A10" s="7" t="s">
        <v>5</v>
      </c>
      <c r="B10" s="3" t="s">
        <v>8</v>
      </c>
      <c r="C10" s="67">
        <v>173455</v>
      </c>
    </row>
    <row r="11" spans="1:3" x14ac:dyDescent="0.3">
      <c r="A11" s="7" t="s">
        <v>5</v>
      </c>
      <c r="B11" s="3" t="s">
        <v>9</v>
      </c>
      <c r="C11" s="67">
        <v>172384</v>
      </c>
    </row>
    <row r="12" spans="1:3" x14ac:dyDescent="0.3">
      <c r="A12" s="7" t="s">
        <v>5</v>
      </c>
      <c r="B12" s="3" t="s">
        <v>10</v>
      </c>
      <c r="C12" s="67">
        <v>147224</v>
      </c>
    </row>
    <row r="13" spans="1:3" x14ac:dyDescent="0.3">
      <c r="A13" s="7" t="s">
        <v>5</v>
      </c>
      <c r="B13" s="3" t="s">
        <v>11</v>
      </c>
      <c r="C13" s="67">
        <v>137726</v>
      </c>
    </row>
    <row r="14" spans="1:3" x14ac:dyDescent="0.3">
      <c r="A14" s="7" t="s">
        <v>5</v>
      </c>
      <c r="B14" s="3" t="s">
        <v>12</v>
      </c>
      <c r="C14" s="67">
        <v>129134</v>
      </c>
    </row>
    <row r="15" spans="1:3" x14ac:dyDescent="0.3">
      <c r="A15" s="7" t="s">
        <v>5</v>
      </c>
      <c r="B15" s="3" t="s">
        <v>13</v>
      </c>
      <c r="C15" s="67">
        <v>115271</v>
      </c>
    </row>
    <row r="16" spans="1:3" x14ac:dyDescent="0.3">
      <c r="A16" s="7" t="s">
        <v>5</v>
      </c>
      <c r="B16" s="3" t="s">
        <v>14</v>
      </c>
      <c r="C16" s="67">
        <v>104348</v>
      </c>
    </row>
    <row r="17" spans="1:3" x14ac:dyDescent="0.3">
      <c r="A17" s="7" t="s">
        <v>5</v>
      </c>
      <c r="B17" s="3" t="s">
        <v>15</v>
      </c>
      <c r="C17" s="67">
        <v>101159</v>
      </c>
    </row>
    <row r="18" spans="1:3" x14ac:dyDescent="0.3">
      <c r="A18" s="7" t="s">
        <v>5</v>
      </c>
      <c r="B18" s="3" t="s">
        <v>16</v>
      </c>
      <c r="C18" s="67">
        <v>92248</v>
      </c>
    </row>
    <row r="19" spans="1:3" x14ac:dyDescent="0.3">
      <c r="A19" s="7" t="s">
        <v>5</v>
      </c>
      <c r="B19" s="3" t="s">
        <v>17</v>
      </c>
      <c r="C19" s="67">
        <v>86982</v>
      </c>
    </row>
    <row r="20" spans="1:3" x14ac:dyDescent="0.3">
      <c r="A20" s="7" t="s">
        <v>5</v>
      </c>
      <c r="B20" s="3" t="s">
        <v>18</v>
      </c>
      <c r="C20" s="67">
        <v>74714</v>
      </c>
    </row>
    <row r="21" spans="1:3" x14ac:dyDescent="0.3">
      <c r="A21" s="7" t="s">
        <v>5</v>
      </c>
      <c r="B21" s="3" t="s">
        <v>19</v>
      </c>
      <c r="C21" s="67">
        <v>73230</v>
      </c>
    </row>
    <row r="22" spans="1:3" x14ac:dyDescent="0.3">
      <c r="A22" s="7" t="s">
        <v>5</v>
      </c>
      <c r="B22" s="3" t="s">
        <v>20</v>
      </c>
      <c r="C22" s="67">
        <v>71116</v>
      </c>
    </row>
    <row r="23" spans="1:3" x14ac:dyDescent="0.3">
      <c r="A23" s="7" t="s">
        <v>5</v>
      </c>
      <c r="B23" s="3" t="s">
        <v>21</v>
      </c>
      <c r="C23" s="67">
        <v>73471</v>
      </c>
    </row>
    <row r="24" spans="1:3" x14ac:dyDescent="0.3">
      <c r="A24" s="7" t="s">
        <v>5</v>
      </c>
      <c r="B24" s="3" t="s">
        <v>22</v>
      </c>
      <c r="C24" s="67">
        <v>74930</v>
      </c>
    </row>
    <row r="25" spans="1:3" x14ac:dyDescent="0.3">
      <c r="A25" s="7" t="s">
        <v>5</v>
      </c>
      <c r="B25" s="3" t="s">
        <v>23</v>
      </c>
      <c r="C25" s="67">
        <v>74265</v>
      </c>
    </row>
    <row r="26" spans="1:3" x14ac:dyDescent="0.3">
      <c r="A26" s="7" t="s">
        <v>5</v>
      </c>
      <c r="B26" s="7" t="s">
        <v>78</v>
      </c>
      <c r="C26" s="67">
        <v>73278</v>
      </c>
    </row>
    <row r="27" spans="1:3" x14ac:dyDescent="0.3">
      <c r="A27" s="7" t="s">
        <v>5</v>
      </c>
      <c r="B27" s="7" t="s">
        <v>83</v>
      </c>
      <c r="C27" s="67">
        <v>68677</v>
      </c>
    </row>
    <row r="28" spans="1:3" x14ac:dyDescent="0.3">
      <c r="A28" s="7" t="s">
        <v>24</v>
      </c>
      <c r="B28" s="3" t="s">
        <v>27</v>
      </c>
      <c r="C28" s="65">
        <v>18821</v>
      </c>
    </row>
    <row r="29" spans="1:3" x14ac:dyDescent="0.3">
      <c r="A29" s="7" t="s">
        <v>24</v>
      </c>
      <c r="B29" s="7" t="s">
        <v>28</v>
      </c>
      <c r="C29" s="65">
        <v>19851</v>
      </c>
    </row>
    <row r="30" spans="1:3" x14ac:dyDescent="0.3">
      <c r="A30" s="7" t="s">
        <v>24</v>
      </c>
      <c r="B30" s="7" t="s">
        <v>29</v>
      </c>
      <c r="C30" s="65">
        <v>19389</v>
      </c>
    </row>
    <row r="31" spans="1:3" x14ac:dyDescent="0.3">
      <c r="A31" s="7" t="s">
        <v>24</v>
      </c>
      <c r="B31" s="7" t="s">
        <v>30</v>
      </c>
      <c r="C31" s="65">
        <v>18785</v>
      </c>
    </row>
    <row r="32" spans="1:3" x14ac:dyDescent="0.3">
      <c r="A32" s="7" t="s">
        <v>24</v>
      </c>
      <c r="B32" s="7" t="s">
        <v>31</v>
      </c>
      <c r="C32" s="65">
        <v>19339</v>
      </c>
    </row>
    <row r="33" spans="1:3" x14ac:dyDescent="0.3">
      <c r="A33" s="7" t="s">
        <v>24</v>
      </c>
      <c r="B33" s="3" t="s">
        <v>4</v>
      </c>
      <c r="C33" s="66">
        <v>20677</v>
      </c>
    </row>
    <row r="34" spans="1:3" x14ac:dyDescent="0.3">
      <c r="A34" s="7" t="s">
        <v>24</v>
      </c>
      <c r="B34" s="3" t="s">
        <v>6</v>
      </c>
      <c r="C34" s="66">
        <v>19970</v>
      </c>
    </row>
    <row r="35" spans="1:3" x14ac:dyDescent="0.3">
      <c r="A35" s="7" t="s">
        <v>24</v>
      </c>
      <c r="B35" s="3" t="s">
        <v>7</v>
      </c>
      <c r="C35" s="65">
        <v>19699</v>
      </c>
    </row>
    <row r="36" spans="1:3" x14ac:dyDescent="0.3">
      <c r="A36" s="7" t="s">
        <v>24</v>
      </c>
      <c r="B36" s="3" t="s">
        <v>8</v>
      </c>
      <c r="C36" s="65">
        <v>18207</v>
      </c>
    </row>
    <row r="37" spans="1:3" x14ac:dyDescent="0.3">
      <c r="A37" s="7" t="s">
        <v>24</v>
      </c>
      <c r="B37" s="3" t="s">
        <v>9</v>
      </c>
      <c r="C37" s="65">
        <v>17688</v>
      </c>
    </row>
    <row r="38" spans="1:3" x14ac:dyDescent="0.3">
      <c r="A38" s="7" t="s">
        <v>24</v>
      </c>
      <c r="B38" s="3" t="s">
        <v>10</v>
      </c>
      <c r="C38" s="65">
        <v>15150</v>
      </c>
    </row>
    <row r="39" spans="1:3" x14ac:dyDescent="0.3">
      <c r="A39" s="7" t="s">
        <v>24</v>
      </c>
      <c r="B39" s="3" t="s">
        <v>11</v>
      </c>
      <c r="C39" s="65">
        <v>15125</v>
      </c>
    </row>
    <row r="40" spans="1:3" x14ac:dyDescent="0.3">
      <c r="A40" s="7" t="s">
        <v>24</v>
      </c>
      <c r="B40" s="3" t="s">
        <v>12</v>
      </c>
      <c r="C40" s="65">
        <v>14758</v>
      </c>
    </row>
    <row r="41" spans="1:3" x14ac:dyDescent="0.3">
      <c r="A41" s="7" t="s">
        <v>24</v>
      </c>
      <c r="B41" s="3" t="s">
        <v>13</v>
      </c>
      <c r="C41" s="65">
        <v>13618</v>
      </c>
    </row>
    <row r="42" spans="1:3" x14ac:dyDescent="0.3">
      <c r="A42" s="7" t="s">
        <v>24</v>
      </c>
      <c r="B42" s="3" t="s">
        <v>14</v>
      </c>
      <c r="C42" s="65">
        <v>13174</v>
      </c>
    </row>
    <row r="43" spans="1:3" x14ac:dyDescent="0.3">
      <c r="A43" s="7" t="s">
        <v>24</v>
      </c>
      <c r="B43" s="3" t="s">
        <v>15</v>
      </c>
      <c r="C43" s="65">
        <v>13993</v>
      </c>
    </row>
    <row r="44" spans="1:3" x14ac:dyDescent="0.3">
      <c r="A44" s="7" t="s">
        <v>24</v>
      </c>
      <c r="B44" s="3" t="s">
        <v>16</v>
      </c>
      <c r="C44" s="65">
        <v>13145</v>
      </c>
    </row>
    <row r="45" spans="1:3" x14ac:dyDescent="0.3">
      <c r="A45" s="7" t="s">
        <v>24</v>
      </c>
      <c r="B45" s="3" t="s">
        <v>17</v>
      </c>
      <c r="C45" s="65">
        <v>12413</v>
      </c>
    </row>
    <row r="46" spans="1:3" x14ac:dyDescent="0.3">
      <c r="A46" s="7" t="s">
        <v>24</v>
      </c>
      <c r="B46" s="3" t="s">
        <v>18</v>
      </c>
      <c r="C46" s="65">
        <v>11093</v>
      </c>
    </row>
    <row r="47" spans="1:3" x14ac:dyDescent="0.3">
      <c r="A47" s="7" t="s">
        <v>24</v>
      </c>
      <c r="B47" s="3" t="s">
        <v>19</v>
      </c>
      <c r="C47" s="65">
        <v>10536</v>
      </c>
    </row>
    <row r="48" spans="1:3" x14ac:dyDescent="0.3">
      <c r="A48" s="7" t="s">
        <v>24</v>
      </c>
      <c r="B48" s="3" t="s">
        <v>20</v>
      </c>
      <c r="C48" s="65">
        <v>10641</v>
      </c>
    </row>
    <row r="49" spans="1:3" x14ac:dyDescent="0.3">
      <c r="A49" s="7" t="s">
        <v>24</v>
      </c>
      <c r="B49" s="3" t="s">
        <v>21</v>
      </c>
      <c r="C49" s="65">
        <v>11013</v>
      </c>
    </row>
    <row r="50" spans="1:3" x14ac:dyDescent="0.3">
      <c r="A50" s="7" t="s">
        <v>24</v>
      </c>
      <c r="B50" s="3" t="s">
        <v>22</v>
      </c>
      <c r="C50" s="65">
        <v>10906</v>
      </c>
    </row>
    <row r="51" spans="1:3" x14ac:dyDescent="0.3">
      <c r="A51" s="7" t="s">
        <v>24</v>
      </c>
      <c r="B51" s="3" t="s">
        <v>23</v>
      </c>
      <c r="C51" s="65">
        <v>10686</v>
      </c>
    </row>
    <row r="52" spans="1:3" x14ac:dyDescent="0.3">
      <c r="A52" s="7" t="s">
        <v>24</v>
      </c>
      <c r="B52" s="7" t="s">
        <v>78</v>
      </c>
      <c r="C52" s="65">
        <v>10450</v>
      </c>
    </row>
    <row r="53" spans="1:3" x14ac:dyDescent="0.3">
      <c r="A53" s="7" t="s">
        <v>25</v>
      </c>
      <c r="B53" s="3" t="s">
        <v>27</v>
      </c>
      <c r="C53" s="65">
        <v>10201</v>
      </c>
    </row>
    <row r="54" spans="1:3" x14ac:dyDescent="0.3">
      <c r="A54" s="7" t="s">
        <v>25</v>
      </c>
      <c r="B54" s="7" t="s">
        <v>28</v>
      </c>
      <c r="C54" s="65">
        <v>10828</v>
      </c>
    </row>
    <row r="55" spans="1:3" x14ac:dyDescent="0.3">
      <c r="A55" s="7" t="s">
        <v>25</v>
      </c>
      <c r="B55" s="7" t="s">
        <v>29</v>
      </c>
      <c r="C55" s="65">
        <v>11231</v>
      </c>
    </row>
    <row r="56" spans="1:3" x14ac:dyDescent="0.3">
      <c r="A56" s="7" t="s">
        <v>25</v>
      </c>
      <c r="B56" s="7" t="s">
        <v>30</v>
      </c>
      <c r="C56" s="65">
        <v>11335</v>
      </c>
    </row>
    <row r="57" spans="1:3" x14ac:dyDescent="0.3">
      <c r="A57" s="7" t="s">
        <v>25</v>
      </c>
      <c r="B57" s="7" t="s">
        <v>31</v>
      </c>
      <c r="C57" s="65">
        <v>11961</v>
      </c>
    </row>
    <row r="58" spans="1:3" x14ac:dyDescent="0.3">
      <c r="A58" s="7" t="s">
        <v>25</v>
      </c>
      <c r="B58" s="3" t="s">
        <v>4</v>
      </c>
      <c r="C58" s="65">
        <v>13151</v>
      </c>
    </row>
    <row r="59" spans="1:3" x14ac:dyDescent="0.3">
      <c r="A59" s="7" t="s">
        <v>25</v>
      </c>
      <c r="B59" s="3" t="s">
        <v>6</v>
      </c>
      <c r="C59" s="65">
        <v>12175</v>
      </c>
    </row>
    <row r="60" spans="1:3" x14ac:dyDescent="0.3">
      <c r="A60" s="7" t="s">
        <v>25</v>
      </c>
      <c r="B60" s="3" t="s">
        <v>7</v>
      </c>
      <c r="C60" s="67">
        <v>12722</v>
      </c>
    </row>
    <row r="61" spans="1:3" x14ac:dyDescent="0.3">
      <c r="A61" s="7" t="s">
        <v>25</v>
      </c>
      <c r="B61" s="3" t="s">
        <v>8</v>
      </c>
      <c r="C61" s="67">
        <v>12030</v>
      </c>
    </row>
    <row r="62" spans="1:3" x14ac:dyDescent="0.3">
      <c r="A62" s="7" t="s">
        <v>25</v>
      </c>
      <c r="B62" s="3" t="s">
        <v>9</v>
      </c>
      <c r="C62" s="67">
        <v>11802</v>
      </c>
    </row>
    <row r="63" spans="1:3" x14ac:dyDescent="0.3">
      <c r="A63" s="7" t="s">
        <v>25</v>
      </c>
      <c r="B63" s="3" t="s">
        <v>10</v>
      </c>
      <c r="C63" s="67">
        <v>9633</v>
      </c>
    </row>
    <row r="64" spans="1:3" x14ac:dyDescent="0.3">
      <c r="A64" s="7" t="s">
        <v>25</v>
      </c>
      <c r="B64" s="3" t="s">
        <v>11</v>
      </c>
      <c r="C64" s="67">
        <v>9017</v>
      </c>
    </row>
    <row r="65" spans="1:3" x14ac:dyDescent="0.3">
      <c r="A65" s="7" t="s">
        <v>25</v>
      </c>
      <c r="B65" s="3" t="s">
        <v>12</v>
      </c>
      <c r="C65" s="67">
        <v>8587</v>
      </c>
    </row>
    <row r="66" spans="1:3" x14ac:dyDescent="0.3">
      <c r="A66" s="7" t="s">
        <v>25</v>
      </c>
      <c r="B66" s="3" t="s">
        <v>13</v>
      </c>
      <c r="C66" s="67">
        <v>7689</v>
      </c>
    </row>
    <row r="67" spans="1:3" x14ac:dyDescent="0.3">
      <c r="A67" s="7" t="s">
        <v>25</v>
      </c>
      <c r="B67" s="3" t="s">
        <v>14</v>
      </c>
      <c r="C67" s="67">
        <v>6985</v>
      </c>
    </row>
    <row r="68" spans="1:3" x14ac:dyDescent="0.3">
      <c r="A68" s="7" t="s">
        <v>25</v>
      </c>
      <c r="B68" s="3" t="s">
        <v>15</v>
      </c>
      <c r="C68" s="67">
        <v>6800</v>
      </c>
    </row>
    <row r="69" spans="1:3" x14ac:dyDescent="0.3">
      <c r="A69" s="7" t="s">
        <v>25</v>
      </c>
      <c r="B69" s="3" t="s">
        <v>16</v>
      </c>
      <c r="C69" s="67">
        <v>6414</v>
      </c>
    </row>
    <row r="70" spans="1:3" x14ac:dyDescent="0.3">
      <c r="A70" s="7" t="s">
        <v>25</v>
      </c>
      <c r="B70" s="3" t="s">
        <v>17</v>
      </c>
      <c r="C70" s="67">
        <v>5689</v>
      </c>
    </row>
    <row r="71" spans="1:3" x14ac:dyDescent="0.3">
      <c r="A71" s="7" t="s">
        <v>25</v>
      </c>
      <c r="B71" s="3" t="s">
        <v>18</v>
      </c>
      <c r="C71" s="67">
        <v>4745</v>
      </c>
    </row>
    <row r="72" spans="1:3" x14ac:dyDescent="0.3">
      <c r="A72" s="7" t="s">
        <v>25</v>
      </c>
      <c r="B72" s="3" t="s">
        <v>19</v>
      </c>
      <c r="C72" s="67">
        <v>4790</v>
      </c>
    </row>
    <row r="73" spans="1:3" x14ac:dyDescent="0.3">
      <c r="A73" s="7" t="s">
        <v>25</v>
      </c>
      <c r="B73" s="3" t="s">
        <v>20</v>
      </c>
      <c r="C73" s="67">
        <v>4561</v>
      </c>
    </row>
    <row r="74" spans="1:3" x14ac:dyDescent="0.3">
      <c r="A74" s="7" t="s">
        <v>25</v>
      </c>
      <c r="B74" s="3" t="s">
        <v>21</v>
      </c>
      <c r="C74" s="67">
        <v>4678</v>
      </c>
    </row>
    <row r="75" spans="1:3" x14ac:dyDescent="0.3">
      <c r="A75" s="7" t="s">
        <v>25</v>
      </c>
      <c r="B75" s="3" t="s">
        <v>22</v>
      </c>
      <c r="C75" s="67">
        <v>4757</v>
      </c>
    </row>
    <row r="76" spans="1:3" x14ac:dyDescent="0.3">
      <c r="A76" s="7" t="s">
        <v>25</v>
      </c>
      <c r="B76" s="3" t="s">
        <v>23</v>
      </c>
      <c r="C76" s="67">
        <v>4316</v>
      </c>
    </row>
    <row r="77" spans="1:3" x14ac:dyDescent="0.3">
      <c r="A77" s="7" t="s">
        <v>25</v>
      </c>
      <c r="B77" s="7" t="s">
        <v>78</v>
      </c>
      <c r="C77" s="67">
        <v>4392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6"/>
  <sheetViews>
    <sheetView workbookViewId="0"/>
  </sheetViews>
  <sheetFormatPr defaultColWidth="15.5546875" defaultRowHeight="14.4" x14ac:dyDescent="0.3"/>
  <cols>
    <col min="1" max="16384" width="15.5546875" style="47"/>
  </cols>
  <sheetData>
    <row r="1" spans="1:13" ht="15" thickBot="1" x14ac:dyDescent="0.35">
      <c r="A1" s="69" t="s">
        <v>33</v>
      </c>
      <c r="B1" s="70" t="s">
        <v>5</v>
      </c>
      <c r="C1" s="70" t="s">
        <v>24</v>
      </c>
      <c r="D1" s="70" t="s">
        <v>25</v>
      </c>
      <c r="E1" s="71" t="s">
        <v>34</v>
      </c>
    </row>
    <row r="2" spans="1:13" x14ac:dyDescent="0.3">
      <c r="A2" s="48">
        <v>1981</v>
      </c>
      <c r="B2" s="49">
        <v>46820800</v>
      </c>
      <c r="C2" s="50">
        <v>5180200</v>
      </c>
      <c r="D2" s="49">
        <v>2813500</v>
      </c>
      <c r="E2" s="51">
        <v>54814500</v>
      </c>
      <c r="J2" s="63"/>
      <c r="K2" s="63"/>
      <c r="L2" s="63"/>
      <c r="M2" s="63"/>
    </row>
    <row r="3" spans="1:13" x14ac:dyDescent="0.3">
      <c r="A3" s="48">
        <v>1982</v>
      </c>
      <c r="B3" s="49">
        <v>46777300</v>
      </c>
      <c r="C3" s="50">
        <v>5164500</v>
      </c>
      <c r="D3" s="49">
        <v>2804300</v>
      </c>
      <c r="E3" s="51">
        <v>54746100</v>
      </c>
      <c r="J3" s="63"/>
      <c r="K3" s="63"/>
      <c r="L3" s="63"/>
      <c r="M3" s="63"/>
    </row>
    <row r="4" spans="1:13" x14ac:dyDescent="0.3">
      <c r="A4" s="48">
        <v>1983</v>
      </c>
      <c r="B4" s="49">
        <v>46813700</v>
      </c>
      <c r="C4" s="50">
        <v>5148100</v>
      </c>
      <c r="D4" s="49">
        <v>2803300</v>
      </c>
      <c r="E4" s="51">
        <v>54765100</v>
      </c>
      <c r="J4" s="63"/>
      <c r="K4" s="63"/>
      <c r="L4" s="63"/>
      <c r="M4" s="63"/>
    </row>
    <row r="5" spans="1:13" x14ac:dyDescent="0.3">
      <c r="A5" s="48">
        <v>1984</v>
      </c>
      <c r="B5" s="49">
        <v>46912400</v>
      </c>
      <c r="C5" s="50">
        <v>5138900</v>
      </c>
      <c r="D5" s="49">
        <v>2800700</v>
      </c>
      <c r="E5" s="51">
        <v>54852000</v>
      </c>
      <c r="J5" s="63"/>
      <c r="K5" s="63"/>
      <c r="L5" s="63"/>
      <c r="M5" s="63"/>
    </row>
    <row r="6" spans="1:13" x14ac:dyDescent="0.3">
      <c r="A6" s="48">
        <v>1985</v>
      </c>
      <c r="B6" s="49">
        <v>47057400</v>
      </c>
      <c r="C6" s="50">
        <v>5127900</v>
      </c>
      <c r="D6" s="49">
        <v>2803400</v>
      </c>
      <c r="E6" s="51">
        <v>54988700</v>
      </c>
      <c r="J6" s="63"/>
      <c r="K6" s="63"/>
      <c r="L6" s="63"/>
      <c r="M6" s="63"/>
    </row>
    <row r="7" spans="1:13" x14ac:dyDescent="0.3">
      <c r="A7" s="48">
        <v>1986</v>
      </c>
      <c r="B7" s="49">
        <v>47187600</v>
      </c>
      <c r="C7" s="50">
        <v>5111800</v>
      </c>
      <c r="D7" s="49">
        <v>2810900</v>
      </c>
      <c r="E7" s="51">
        <v>55110300</v>
      </c>
      <c r="J7" s="63"/>
      <c r="K7" s="63"/>
      <c r="L7" s="63"/>
      <c r="M7" s="63"/>
    </row>
    <row r="8" spans="1:13" x14ac:dyDescent="0.3">
      <c r="A8" s="48">
        <v>1987</v>
      </c>
      <c r="B8" s="49">
        <v>47300400</v>
      </c>
      <c r="C8" s="50">
        <v>5099000</v>
      </c>
      <c r="D8" s="49">
        <v>2822600</v>
      </c>
      <c r="E8" s="51">
        <v>55222000</v>
      </c>
      <c r="J8" s="63"/>
      <c r="K8" s="63"/>
      <c r="L8" s="63"/>
      <c r="M8" s="63"/>
    </row>
    <row r="9" spans="1:13" x14ac:dyDescent="0.3">
      <c r="A9" s="48">
        <v>1988</v>
      </c>
      <c r="B9" s="49">
        <v>47412300</v>
      </c>
      <c r="C9" s="50">
        <v>5077400</v>
      </c>
      <c r="D9" s="49">
        <v>2841200</v>
      </c>
      <c r="E9" s="51">
        <v>55330900</v>
      </c>
      <c r="J9" s="63"/>
      <c r="K9" s="63"/>
      <c r="L9" s="63"/>
      <c r="M9" s="63"/>
    </row>
    <row r="10" spans="1:13" x14ac:dyDescent="0.3">
      <c r="A10" s="48">
        <v>1989</v>
      </c>
      <c r="B10" s="49">
        <v>47552700</v>
      </c>
      <c r="C10" s="50">
        <v>5078200</v>
      </c>
      <c r="D10" s="49">
        <v>2855200</v>
      </c>
      <c r="E10" s="51">
        <v>55486100</v>
      </c>
      <c r="J10" s="63"/>
      <c r="K10" s="63"/>
      <c r="L10" s="63"/>
      <c r="M10" s="63"/>
    </row>
    <row r="11" spans="1:13" x14ac:dyDescent="0.3">
      <c r="A11" s="48">
        <v>1990</v>
      </c>
      <c r="B11" s="49">
        <v>47699100</v>
      </c>
      <c r="C11" s="50">
        <v>5081300</v>
      </c>
      <c r="D11" s="49">
        <v>2861500</v>
      </c>
      <c r="E11" s="51">
        <v>55641900</v>
      </c>
      <c r="J11" s="63"/>
      <c r="K11" s="63"/>
      <c r="L11" s="63"/>
      <c r="M11" s="63"/>
    </row>
    <row r="12" spans="1:13" x14ac:dyDescent="0.3">
      <c r="A12" s="48">
        <v>1991</v>
      </c>
      <c r="B12" s="49">
        <v>47875000</v>
      </c>
      <c r="C12" s="50">
        <v>5083300</v>
      </c>
      <c r="D12" s="49">
        <v>2873000</v>
      </c>
      <c r="E12" s="51">
        <v>55831300</v>
      </c>
      <c r="J12" s="63"/>
      <c r="K12" s="63"/>
      <c r="L12" s="63"/>
      <c r="M12" s="63"/>
    </row>
    <row r="13" spans="1:13" x14ac:dyDescent="0.3">
      <c r="A13" s="48">
        <v>1992</v>
      </c>
      <c r="B13" s="49">
        <v>47998000</v>
      </c>
      <c r="C13" s="50">
        <v>5085600</v>
      </c>
      <c r="D13" s="49">
        <v>2877700</v>
      </c>
      <c r="E13" s="51">
        <v>55961300</v>
      </c>
      <c r="J13" s="63"/>
      <c r="K13" s="63"/>
      <c r="L13" s="63"/>
      <c r="M13" s="63"/>
    </row>
    <row r="14" spans="1:13" x14ac:dyDescent="0.3">
      <c r="A14" s="48">
        <v>1993</v>
      </c>
      <c r="B14" s="49">
        <v>48102300</v>
      </c>
      <c r="C14" s="50">
        <v>5092500</v>
      </c>
      <c r="D14" s="49">
        <v>2883600</v>
      </c>
      <c r="E14" s="51">
        <v>56078400</v>
      </c>
      <c r="J14" s="63"/>
      <c r="K14" s="63"/>
      <c r="L14" s="63"/>
      <c r="M14" s="63"/>
    </row>
    <row r="15" spans="1:13" x14ac:dyDescent="0.3">
      <c r="A15" s="48">
        <v>1994</v>
      </c>
      <c r="B15" s="49">
        <v>48228800</v>
      </c>
      <c r="C15" s="50">
        <v>5102200</v>
      </c>
      <c r="D15" s="49">
        <v>2887400</v>
      </c>
      <c r="E15" s="51">
        <v>56218400</v>
      </c>
      <c r="J15" s="63"/>
      <c r="K15" s="63"/>
      <c r="L15" s="63"/>
      <c r="M15" s="63"/>
    </row>
    <row r="16" spans="1:13" x14ac:dyDescent="0.3">
      <c r="A16" s="48">
        <v>1995</v>
      </c>
      <c r="B16" s="49">
        <v>48383500</v>
      </c>
      <c r="C16" s="50">
        <v>5103700</v>
      </c>
      <c r="D16" s="49">
        <v>2888500</v>
      </c>
      <c r="E16" s="51">
        <v>56375700</v>
      </c>
      <c r="J16" s="63"/>
      <c r="K16" s="63"/>
      <c r="L16" s="63"/>
      <c r="M16" s="63"/>
    </row>
    <row r="17" spans="1:14" x14ac:dyDescent="0.3">
      <c r="A17" s="48">
        <v>1996</v>
      </c>
      <c r="B17" s="49">
        <v>48519100</v>
      </c>
      <c r="C17" s="50">
        <v>5092200</v>
      </c>
      <c r="D17" s="49">
        <v>2891300</v>
      </c>
      <c r="E17" s="51">
        <v>56502600</v>
      </c>
      <c r="J17" s="63"/>
      <c r="K17" s="63"/>
      <c r="L17" s="63"/>
      <c r="M17" s="63"/>
    </row>
    <row r="18" spans="1:14" x14ac:dyDescent="0.3">
      <c r="A18" s="48">
        <v>1997</v>
      </c>
      <c r="B18" s="49">
        <v>48664800</v>
      </c>
      <c r="C18" s="50">
        <v>5083300</v>
      </c>
      <c r="D18" s="49">
        <v>2894900</v>
      </c>
      <c r="E18" s="51">
        <v>56643000</v>
      </c>
      <c r="J18" s="63"/>
      <c r="K18" s="63"/>
      <c r="L18" s="63"/>
      <c r="M18" s="63"/>
    </row>
    <row r="19" spans="1:14" x14ac:dyDescent="0.3">
      <c r="A19" s="48">
        <v>1998</v>
      </c>
      <c r="B19" s="49">
        <v>48820600</v>
      </c>
      <c r="C19" s="50">
        <v>5077100</v>
      </c>
      <c r="D19" s="49">
        <v>2899500</v>
      </c>
      <c r="E19" s="51">
        <v>56797200</v>
      </c>
      <c r="J19" s="63"/>
      <c r="K19" s="63"/>
      <c r="L19" s="63"/>
      <c r="M19" s="63"/>
    </row>
    <row r="20" spans="1:14" x14ac:dyDescent="0.3">
      <c r="A20" s="48">
        <v>1999</v>
      </c>
      <c r="B20" s="49">
        <v>49032900</v>
      </c>
      <c r="C20" s="50">
        <v>5072000</v>
      </c>
      <c r="D20" s="49">
        <v>2900600</v>
      </c>
      <c r="E20" s="51">
        <v>57005500</v>
      </c>
      <c r="J20" s="63"/>
      <c r="K20" s="63"/>
      <c r="L20" s="63"/>
      <c r="M20" s="63"/>
      <c r="N20" s="63"/>
    </row>
    <row r="21" spans="1:14" x14ac:dyDescent="0.3">
      <c r="A21" s="48">
        <v>2000</v>
      </c>
      <c r="B21" s="49">
        <v>49233300</v>
      </c>
      <c r="C21" s="50">
        <v>5062900</v>
      </c>
      <c r="D21" s="49">
        <v>2906900</v>
      </c>
      <c r="E21" s="51">
        <v>57203100</v>
      </c>
      <c r="J21" s="63"/>
      <c r="K21" s="63"/>
      <c r="L21" s="63"/>
      <c r="M21" s="63"/>
      <c r="N21" s="63"/>
    </row>
    <row r="22" spans="1:14" x14ac:dyDescent="0.3">
      <c r="A22" s="48">
        <v>2001</v>
      </c>
      <c r="B22" s="49">
        <v>49449700</v>
      </c>
      <c r="C22" s="50">
        <v>5064200</v>
      </c>
      <c r="D22" s="49">
        <v>2910200</v>
      </c>
      <c r="E22" s="51">
        <v>57424200</v>
      </c>
      <c r="J22" s="63"/>
      <c r="K22" s="63"/>
      <c r="L22" s="63"/>
      <c r="M22" s="63"/>
      <c r="N22" s="63"/>
    </row>
    <row r="23" spans="1:14" x14ac:dyDescent="0.3">
      <c r="A23" s="48">
        <v>2002</v>
      </c>
      <c r="B23" s="49">
        <v>49679300</v>
      </c>
      <c r="C23" s="49">
        <v>5066000</v>
      </c>
      <c r="D23" s="49">
        <v>2922900</v>
      </c>
      <c r="E23" s="51">
        <v>57668100</v>
      </c>
      <c r="J23" s="63"/>
      <c r="K23" s="63"/>
      <c r="L23" s="63"/>
      <c r="M23" s="63"/>
      <c r="N23" s="63"/>
    </row>
    <row r="24" spans="1:14" x14ac:dyDescent="0.3">
      <c r="A24" s="48">
        <v>2003</v>
      </c>
      <c r="B24" s="49">
        <v>49925500</v>
      </c>
      <c r="C24" s="49">
        <v>5068500</v>
      </c>
      <c r="D24" s="49">
        <v>2937700</v>
      </c>
      <c r="E24" s="51">
        <v>57931700</v>
      </c>
      <c r="J24" s="63"/>
      <c r="K24" s="63"/>
      <c r="L24" s="63"/>
      <c r="M24" s="63"/>
      <c r="N24" s="63"/>
    </row>
    <row r="25" spans="1:14" x14ac:dyDescent="0.3">
      <c r="A25" s="48">
        <v>2004</v>
      </c>
      <c r="B25" s="49">
        <v>50194600</v>
      </c>
      <c r="C25" s="49">
        <v>5084300</v>
      </c>
      <c r="D25" s="49">
        <v>2957400</v>
      </c>
      <c r="E25" s="51">
        <v>58236300</v>
      </c>
      <c r="J25" s="63"/>
      <c r="K25" s="63"/>
      <c r="L25" s="63"/>
      <c r="M25" s="63"/>
      <c r="N25" s="63"/>
    </row>
    <row r="26" spans="1:14" x14ac:dyDescent="0.3">
      <c r="A26" s="48">
        <v>2005</v>
      </c>
      <c r="B26" s="49">
        <v>50606000</v>
      </c>
      <c r="C26" s="49">
        <v>5110200</v>
      </c>
      <c r="D26" s="49">
        <v>2969300</v>
      </c>
      <c r="E26" s="51">
        <v>58685500</v>
      </c>
      <c r="J26" s="63"/>
      <c r="K26" s="63"/>
      <c r="L26" s="63"/>
      <c r="M26" s="63"/>
      <c r="N26" s="63"/>
    </row>
    <row r="27" spans="1:14" x14ac:dyDescent="0.3">
      <c r="A27" s="48">
        <v>2006</v>
      </c>
      <c r="B27" s="49">
        <v>50965200</v>
      </c>
      <c r="C27" s="49">
        <v>5133100</v>
      </c>
      <c r="D27" s="49">
        <v>2985700</v>
      </c>
      <c r="E27" s="51">
        <v>59084000</v>
      </c>
      <c r="J27" s="63"/>
      <c r="K27" s="63"/>
      <c r="L27" s="63"/>
      <c r="M27" s="63"/>
      <c r="N27" s="63"/>
    </row>
    <row r="28" spans="1:14" x14ac:dyDescent="0.3">
      <c r="A28" s="48">
        <v>2007</v>
      </c>
      <c r="B28" s="49">
        <v>51381100</v>
      </c>
      <c r="C28" s="49">
        <v>5170000</v>
      </c>
      <c r="D28" s="49">
        <v>3006300</v>
      </c>
      <c r="E28" s="51">
        <v>59557400</v>
      </c>
      <c r="J28" s="63"/>
      <c r="K28" s="63"/>
      <c r="L28" s="63"/>
      <c r="M28" s="63"/>
      <c r="N28" s="63"/>
    </row>
    <row r="29" spans="1:14" x14ac:dyDescent="0.3">
      <c r="A29" s="48">
        <v>2008</v>
      </c>
      <c r="B29" s="49">
        <v>51815900</v>
      </c>
      <c r="C29" s="49">
        <v>5202900</v>
      </c>
      <c r="D29" s="49">
        <v>3025900</v>
      </c>
      <c r="E29" s="51">
        <v>60044600</v>
      </c>
      <c r="J29" s="63"/>
      <c r="K29" s="63"/>
      <c r="L29" s="63"/>
      <c r="M29" s="63"/>
      <c r="N29" s="63"/>
    </row>
    <row r="30" spans="1:14" x14ac:dyDescent="0.3">
      <c r="A30" s="48">
        <v>2009</v>
      </c>
      <c r="B30" s="49">
        <v>52196400</v>
      </c>
      <c r="C30" s="49">
        <v>5231900</v>
      </c>
      <c r="D30" s="49">
        <v>3038900</v>
      </c>
      <c r="E30" s="51">
        <v>60467200</v>
      </c>
      <c r="J30" s="63"/>
      <c r="K30" s="63"/>
      <c r="L30" s="63"/>
      <c r="M30" s="63"/>
      <c r="N30" s="63"/>
    </row>
    <row r="31" spans="1:14" x14ac:dyDescent="0.3">
      <c r="A31" s="48">
        <v>2010</v>
      </c>
      <c r="B31" s="49">
        <v>52642500</v>
      </c>
      <c r="C31" s="49">
        <v>5262200</v>
      </c>
      <c r="D31" s="49">
        <v>3050000</v>
      </c>
      <c r="E31" s="51">
        <v>60954600</v>
      </c>
      <c r="J31" s="63"/>
      <c r="K31" s="63"/>
      <c r="L31" s="63"/>
      <c r="M31" s="63"/>
      <c r="N31" s="63"/>
    </row>
    <row r="32" spans="1:14" x14ac:dyDescent="0.3">
      <c r="A32" s="48">
        <v>2011</v>
      </c>
      <c r="B32" s="49">
        <v>53107200</v>
      </c>
      <c r="C32" s="49">
        <v>5299900</v>
      </c>
      <c r="D32" s="49">
        <v>3063800</v>
      </c>
      <c r="E32" s="51">
        <v>61470800</v>
      </c>
      <c r="J32" s="63"/>
      <c r="K32" s="63"/>
      <c r="L32" s="63"/>
      <c r="M32" s="63"/>
      <c r="N32" s="63"/>
    </row>
    <row r="33" spans="1:14" x14ac:dyDescent="0.3">
      <c r="A33" s="48">
        <v>2012</v>
      </c>
      <c r="B33" s="49">
        <v>53493700</v>
      </c>
      <c r="C33" s="49">
        <v>5313600</v>
      </c>
      <c r="D33" s="49">
        <v>3074100</v>
      </c>
      <c r="E33" s="51">
        <v>61881400</v>
      </c>
      <c r="J33" s="63"/>
      <c r="K33" s="63"/>
      <c r="L33" s="63"/>
      <c r="M33" s="63"/>
      <c r="N33" s="63"/>
    </row>
    <row r="34" spans="1:14" x14ac:dyDescent="0.3">
      <c r="A34" s="48">
        <v>2013</v>
      </c>
      <c r="B34" s="49">
        <v>53865800</v>
      </c>
      <c r="C34" s="49">
        <v>5327700</v>
      </c>
      <c r="D34" s="49">
        <v>3082400</v>
      </c>
      <c r="E34" s="51">
        <v>62275900</v>
      </c>
      <c r="J34" s="63"/>
      <c r="K34" s="63"/>
      <c r="L34" s="63"/>
      <c r="M34" s="63"/>
      <c r="N34" s="63"/>
    </row>
    <row r="35" spans="1:14" x14ac:dyDescent="0.3">
      <c r="A35" s="48">
        <v>2014</v>
      </c>
      <c r="B35" s="49">
        <v>54316600</v>
      </c>
      <c r="C35" s="49">
        <v>5347600</v>
      </c>
      <c r="D35" s="49">
        <v>3092000</v>
      </c>
      <c r="E35" s="51">
        <v>62756300</v>
      </c>
      <c r="J35" s="63"/>
      <c r="K35" s="63"/>
      <c r="L35" s="63"/>
      <c r="M35" s="63"/>
      <c r="N35" s="63"/>
    </row>
    <row r="36" spans="1:14" x14ac:dyDescent="0.3">
      <c r="A36" s="48">
        <v>2015</v>
      </c>
      <c r="B36" s="50">
        <v>54786300</v>
      </c>
      <c r="C36" s="50">
        <v>5373000</v>
      </c>
      <c r="D36" s="50">
        <v>3099100</v>
      </c>
      <c r="E36" s="51">
        <v>63258400</v>
      </c>
      <c r="J36" s="63"/>
      <c r="K36" s="63"/>
      <c r="L36" s="63"/>
      <c r="M36" s="63"/>
      <c r="N36" s="63"/>
    </row>
    <row r="37" spans="1:14" x14ac:dyDescent="0.3">
      <c r="A37" s="48">
        <v>2016</v>
      </c>
      <c r="B37" s="50">
        <v>55268100</v>
      </c>
      <c r="C37" s="50">
        <v>5404700</v>
      </c>
      <c r="D37" s="50">
        <v>3113200</v>
      </c>
      <c r="E37" s="52">
        <v>63785900</v>
      </c>
      <c r="J37" s="63"/>
      <c r="K37" s="63"/>
      <c r="L37" s="63"/>
      <c r="M37" s="63"/>
      <c r="N37" s="63"/>
    </row>
    <row r="38" spans="1:14" x14ac:dyDescent="0.3">
      <c r="A38" s="48">
        <v>2017</v>
      </c>
      <c r="B38" s="50">
        <v>55619400</v>
      </c>
      <c r="C38" s="50">
        <v>5424800</v>
      </c>
      <c r="D38" s="50">
        <v>3125200</v>
      </c>
      <c r="E38" s="52">
        <v>64169400</v>
      </c>
      <c r="J38" s="63"/>
      <c r="K38" s="63"/>
      <c r="L38" s="63"/>
      <c r="M38" s="63"/>
      <c r="N38" s="63"/>
    </row>
    <row r="39" spans="1:14" x14ac:dyDescent="0.3">
      <c r="A39" s="62">
        <v>2018</v>
      </c>
      <c r="B39" s="63">
        <v>55977200</v>
      </c>
      <c r="C39" s="63">
        <v>5438100</v>
      </c>
      <c r="D39" s="63">
        <v>3138600</v>
      </c>
      <c r="E39" s="51">
        <v>64553900</v>
      </c>
      <c r="J39" s="63"/>
      <c r="K39" s="63"/>
      <c r="L39" s="63"/>
      <c r="M39" s="63"/>
      <c r="N39" s="63"/>
    </row>
    <row r="40" spans="1:14" ht="15" thickBot="1" x14ac:dyDescent="0.35">
      <c r="A40" s="57">
        <v>2019</v>
      </c>
      <c r="B40" s="58">
        <v>56287000</v>
      </c>
      <c r="C40" s="58">
        <v>5463300</v>
      </c>
      <c r="D40" s="58">
        <v>3152900</v>
      </c>
      <c r="E40" s="59">
        <v>64903100</v>
      </c>
      <c r="J40" s="63"/>
      <c r="K40" s="63"/>
      <c r="L40" s="63"/>
      <c r="M40" s="63"/>
      <c r="N40" s="63"/>
    </row>
    <row r="41" spans="1:14" x14ac:dyDescent="0.3">
      <c r="K41" s="63"/>
      <c r="L41" s="63"/>
      <c r="M41" s="63"/>
    </row>
    <row r="42" spans="1:14" x14ac:dyDescent="0.3">
      <c r="J42" s="63"/>
      <c r="K42" s="63"/>
      <c r="L42" s="63"/>
      <c r="M42" s="63"/>
    </row>
    <row r="43" spans="1:14" x14ac:dyDescent="0.3">
      <c r="J43" s="63"/>
      <c r="K43" s="63"/>
      <c r="L43" s="63"/>
      <c r="M43" s="63"/>
    </row>
    <row r="44" spans="1:14" x14ac:dyDescent="0.3">
      <c r="J44" s="63"/>
      <c r="K44" s="63"/>
      <c r="L44" s="63"/>
      <c r="M44" s="63"/>
    </row>
    <row r="45" spans="1:14" x14ac:dyDescent="0.3">
      <c r="J45" s="63"/>
      <c r="K45" s="63"/>
      <c r="L45" s="63"/>
      <c r="M45" s="63"/>
    </row>
    <row r="46" spans="1:14" x14ac:dyDescent="0.3">
      <c r="J46" s="63"/>
      <c r="K46" s="63"/>
      <c r="L46" s="63"/>
      <c r="M46" s="6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Cover_sheet</vt:lpstr>
      <vt:lpstr>Contents</vt:lpstr>
      <vt:lpstr>Notes</vt:lpstr>
      <vt:lpstr>FIRE0103</vt:lpstr>
      <vt:lpstr>FIRE0103_working</vt:lpstr>
      <vt:lpstr>Data - hidden</vt:lpstr>
      <vt:lpstr>Data fires</vt:lpstr>
      <vt:lpstr>Data primary fires</vt:lpstr>
      <vt:lpstr>Data - population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FIRE0103: Fires attended by fire and rescue services by nation and population</dc:title>
  <dc:creator/>
  <cp:keywords>data tables, fire and rescue, fires, nation, population, 2020</cp:keywords>
  <cp:lastModifiedBy/>
  <dcterms:created xsi:type="dcterms:W3CDTF">2020-08-10T10:15:52Z</dcterms:created>
  <dcterms:modified xsi:type="dcterms:W3CDTF">2020-08-10T10:22:17Z</dcterms:modified>
</cp:coreProperties>
</file>