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codeName="ThisWorkbook" hidePivotFieldList="1" defaultThemeVersion="124226"/>
  <xr:revisionPtr revIDLastSave="0" documentId="10_ncr:100000_{1806128F-D3C0-47A7-80BC-3624AEDA8A12}" xr6:coauthVersionLast="31" xr6:coauthVersionMax="31" xr10:uidLastSave="{00000000-0000-0000-0000-000000000000}"/>
  <workbookProtection workbookAlgorithmName="SHA-512" workbookHashValue="R1OX948hvmGjYq4RG6DIk7LAcoDTAkcyU0W09oVOLj3QqbbG+ZG3rfw/HGYCWPqhrfTe2d24k+lZRjO1PsPCcA==" workbookSaltValue="SGr32Twtp3F/Hgc7Ut3/JA==" workbookSpinCount="100000" lockStructure="1"/>
  <bookViews>
    <workbookView xWindow="0" yWindow="0" windowWidth="25200" windowHeight="11460" xr2:uid="{00000000-000D-0000-FFFF-FFFF00000000}"/>
  </bookViews>
  <sheets>
    <sheet name="FIRE0504" sheetId="3" r:id="rId1"/>
    <sheet name="FIRE0504 (2)" sheetId="11" state="hidden" r:id="rId2"/>
    <sheet name="Data" sheetId="8" state="hidden" r:id="rId3"/>
  </sheets>
  <definedNames>
    <definedName name="_xlnm._FilterDatabase" localSheetId="2" hidden="1">Data!$A$1:$D$40</definedName>
    <definedName name="_xlnm._FilterDatabase" localSheetId="0" hidden="1">FIRE0504!$A$1:$A$2</definedName>
    <definedName name="_xlnm._FilterDatabase" localSheetId="1" hidden="1">'FIRE0504 (2)'!$A$1:$A$2</definedName>
  </definedNames>
  <calcPr calcId="179017"/>
</workbook>
</file>

<file path=xl/calcChain.xml><?xml version="1.0" encoding="utf-8"?>
<calcChain xmlns="http://schemas.openxmlformats.org/spreadsheetml/2006/main">
  <c r="C6" i="11" l="1"/>
  <c r="D6" i="11"/>
  <c r="E6" i="11"/>
  <c r="F6" i="11"/>
  <c r="G6" i="11"/>
  <c r="C7" i="11"/>
  <c r="D7" i="11"/>
  <c r="E7" i="11"/>
  <c r="F7" i="11"/>
  <c r="G7" i="11"/>
  <c r="C8" i="11"/>
  <c r="D8" i="11"/>
  <c r="E8" i="11"/>
  <c r="F8" i="11"/>
  <c r="G8" i="11"/>
  <c r="C9" i="11"/>
  <c r="D9" i="11"/>
  <c r="E9" i="11"/>
  <c r="F9" i="11"/>
  <c r="G9" i="11"/>
  <c r="C10" i="11"/>
  <c r="D10" i="11"/>
  <c r="E10" i="11"/>
  <c r="F10" i="11"/>
  <c r="G10" i="11"/>
  <c r="C11" i="11"/>
  <c r="D11" i="11"/>
  <c r="E11" i="11"/>
  <c r="F11" i="11"/>
  <c r="G11" i="11"/>
  <c r="C12" i="11"/>
  <c r="D12" i="11"/>
  <c r="E12" i="11"/>
  <c r="F12" i="11"/>
  <c r="G12" i="11"/>
  <c r="C13" i="11"/>
  <c r="D13" i="11"/>
  <c r="E13" i="11"/>
  <c r="F13" i="11"/>
  <c r="G13" i="11"/>
  <c r="C14" i="11"/>
  <c r="D14" i="11"/>
  <c r="E14" i="11"/>
  <c r="F14" i="11"/>
  <c r="G14" i="11"/>
  <c r="G5" i="11"/>
  <c r="F5" i="11"/>
  <c r="E5" i="11"/>
  <c r="C14" i="3" l="1"/>
  <c r="F14" i="3"/>
  <c r="G14" i="3"/>
  <c r="D5" i="11"/>
  <c r="C5" i="11"/>
  <c r="D14" i="3"/>
  <c r="E14" i="3"/>
  <c r="B14" i="11" l="1"/>
  <c r="B14" i="3" s="1"/>
  <c r="C13" i="3"/>
  <c r="D13" i="3"/>
  <c r="E13" i="3"/>
  <c r="F13" i="3"/>
  <c r="G13" i="3"/>
  <c r="B13" i="11" l="1"/>
  <c r="B13" i="3" s="1"/>
  <c r="C12" i="3" l="1"/>
  <c r="D12" i="3"/>
  <c r="E12" i="3"/>
  <c r="F12" i="3"/>
  <c r="G12" i="3"/>
  <c r="B12" i="11" l="1"/>
  <c r="B12" i="3" s="1"/>
  <c r="G11" i="3"/>
  <c r="E11" i="3"/>
  <c r="D11" i="3"/>
  <c r="C11" i="3"/>
  <c r="G10" i="3"/>
  <c r="F10" i="3"/>
  <c r="E10" i="3"/>
  <c r="D10" i="3"/>
  <c r="C10" i="3"/>
  <c r="G9" i="3"/>
  <c r="F9" i="3"/>
  <c r="E9" i="3"/>
  <c r="D9" i="3"/>
  <c r="C9" i="3"/>
  <c r="G8" i="3"/>
  <c r="F8" i="3"/>
  <c r="E8" i="3"/>
  <c r="C8" i="3"/>
  <c r="G7" i="3"/>
  <c r="F7" i="3"/>
  <c r="D7" i="3"/>
  <c r="C7" i="3"/>
  <c r="G6" i="3"/>
  <c r="F6" i="3"/>
  <c r="E6" i="3"/>
  <c r="D6" i="3"/>
  <c r="C6" i="3"/>
  <c r="G5" i="3"/>
  <c r="F5" i="3"/>
  <c r="E5" i="3"/>
  <c r="D5" i="3"/>
  <c r="B11" i="11" l="1"/>
  <c r="B11" i="3" s="1"/>
  <c r="F11" i="3"/>
  <c r="B7" i="11"/>
  <c r="B7" i="3" s="1"/>
  <c r="B5" i="11"/>
  <c r="B5" i="3" s="1"/>
  <c r="B6" i="11"/>
  <c r="B6" i="3" s="1"/>
  <c r="C5" i="3"/>
  <c r="E7" i="3"/>
  <c r="B8" i="11"/>
  <c r="B8" i="3" s="1"/>
  <c r="D8" i="3"/>
  <c r="B9" i="11"/>
  <c r="B9" i="3" s="1"/>
  <c r="B10" i="11"/>
  <c r="B10" i="3" s="1"/>
</calcChain>
</file>

<file path=xl/sharedStrings.xml><?xml version="1.0" encoding="utf-8"?>
<sst xmlns="http://schemas.openxmlformats.org/spreadsheetml/2006/main" count="67" uniqueCount="34">
  <si>
    <t>Year</t>
  </si>
  <si>
    <t>Total</t>
  </si>
  <si>
    <t>2009/10</t>
  </si>
  <si>
    <t>2010/11</t>
  </si>
  <si>
    <t>2011/12</t>
  </si>
  <si>
    <t>2012/13</t>
  </si>
  <si>
    <t>2013/14</t>
  </si>
  <si>
    <t>2014/15</t>
  </si>
  <si>
    <t>FINANCIAL_YEAR</t>
  </si>
  <si>
    <t>Other</t>
  </si>
  <si>
    <t>Cause of death</t>
  </si>
  <si>
    <t>Burns</t>
  </si>
  <si>
    <t>Overcome by gas or smoke</t>
  </si>
  <si>
    <t>Burns and overcome by gas or smoke</t>
  </si>
  <si>
    <t>Unspecified</t>
  </si>
  <si>
    <t>General note:</t>
  </si>
  <si>
    <t>Fire data are collected by the Incident Recording System (IRS) which collects information on all incidents attended by fire and rescue services. For a variety of reasons som records take longer than others for fire services to upload to the IRS and therefore totals are constantly being amended (by relatively small numbers).</t>
  </si>
  <si>
    <t>The statistics in this table are National Statistics.</t>
  </si>
  <si>
    <t>Source: Home Office Incident Recording System</t>
  </si>
  <si>
    <t xml:space="preserve">Contact: </t>
  </si>
  <si>
    <t>The full set of fire statistics releases, tables and guidance can be found on our landing page, here-</t>
  </si>
  <si>
    <t>https://www.gov.uk/government/collections/fire-statistics</t>
  </si>
  <si>
    <r>
      <t>FIRE STATISTICS TABLE 0504: Fatalities</t>
    </r>
    <r>
      <rPr>
        <vertAlign val="superscript"/>
        <sz val="11"/>
        <color theme="0"/>
        <rFont val="Arial Black"/>
        <family val="2"/>
      </rPr>
      <t>1</t>
    </r>
    <r>
      <rPr>
        <sz val="11"/>
        <color theme="0"/>
        <rFont val="Arial Black"/>
        <family val="2"/>
      </rPr>
      <t xml:space="preserve"> from fires by cause of death, England</t>
    </r>
  </si>
  <si>
    <t>2015/16</t>
  </si>
  <si>
    <t>2 Other includes: Back/Neck injury, Chest/Abdominal injury, Chest pain/Heart condition/Cardiac arrest, Cuts/Lacerations, Drowing, Fracture, Head injury, Heat exhaustion, Hypothermia, Impalement, Other, Other medical condition, Other physical injury and Shock/anaphylactic shock.</t>
  </si>
  <si>
    <r>
      <t>Other</t>
    </r>
    <r>
      <rPr>
        <vertAlign val="superscript"/>
        <sz val="11"/>
        <color theme="1"/>
        <rFont val="Calibri"/>
        <family val="2"/>
        <scheme val="minor"/>
      </rPr>
      <t>2</t>
    </r>
  </si>
  <si>
    <t>2016/17</t>
  </si>
  <si>
    <t>2017/18</t>
  </si>
  <si>
    <t>1 Includes fatalities marked as "fire-related" but excludes fatalities marked as "not fire-related". Those where the role of fire in the fatality was "not known" are included in "fire-related". Fire-related fatalities are those that would not have otherwise occurred had there not been a fire.</t>
  </si>
  <si>
    <t>FireStatistics@homeoffice.gov.uk</t>
  </si>
  <si>
    <t>2018/19</t>
  </si>
  <si>
    <t>Next update: Autumn 2020</t>
  </si>
  <si>
    <t>Last updated: 12 September 2019</t>
  </si>
  <si>
    <t xml:space="preserve">The data in this table are consistent with records that reached the IRS by 16 June 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</si>
</sst>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 Black"/>
      <family val="2"/>
    </font>
    <font>
      <vertAlign val="superscript"/>
      <sz val="11"/>
      <color theme="0"/>
      <name val="Arial Black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36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0" fillId="2" borderId="0" xfId="0" applyFont="1" applyFill="1"/>
    <xf numFmtId="0" fontId="0" fillId="2" borderId="0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2" fillId="0" borderId="0" xfId="0" applyFont="1" applyFill="1"/>
    <xf numFmtId="0" fontId="1" fillId="2" borderId="0" xfId="0" applyFont="1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vertical="top" wrapText="1"/>
    </xf>
    <xf numFmtId="0" fontId="3" fillId="2" borderId="0" xfId="0" applyFont="1" applyFill="1" applyAlignment="1"/>
    <xf numFmtId="0" fontId="0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left"/>
    </xf>
    <xf numFmtId="0" fontId="0" fillId="2" borderId="0" xfId="0" applyFont="1" applyFill="1" applyBorder="1"/>
    <xf numFmtId="0" fontId="0" fillId="0" borderId="0" xfId="0" applyFill="1"/>
    <xf numFmtId="0" fontId="0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right" vertical="center" wrapText="1"/>
    </xf>
    <xf numFmtId="0" fontId="0" fillId="2" borderId="2" xfId="0" applyFont="1" applyFill="1" applyBorder="1" applyAlignment="1">
      <alignment horizontal="right" vertical="center" wrapText="1"/>
    </xf>
    <xf numFmtId="164" fontId="0" fillId="2" borderId="0" xfId="2" applyNumberFormat="1" applyFont="1" applyFill="1"/>
    <xf numFmtId="9" fontId="0" fillId="2" borderId="0" xfId="2" applyFont="1" applyFill="1" applyAlignment="1">
      <alignment vertical="top" wrapText="1"/>
    </xf>
    <xf numFmtId="0" fontId="7" fillId="2" borderId="0" xfId="0" applyFont="1" applyFill="1"/>
    <xf numFmtId="0" fontId="0" fillId="2" borderId="1" xfId="0" applyFill="1" applyBorder="1"/>
    <xf numFmtId="0" fontId="0" fillId="2" borderId="0" xfId="0" applyFill="1" applyBorder="1"/>
    <xf numFmtId="0" fontId="0" fillId="2" borderId="0" xfId="2" applyNumberFormat="1" applyFont="1" applyFill="1"/>
    <xf numFmtId="0" fontId="0" fillId="2" borderId="1" xfId="0" applyFill="1" applyBorder="1" applyAlignment="1">
      <alignment vertical="top"/>
    </xf>
    <xf numFmtId="0" fontId="5" fillId="2" borderId="0" xfId="1" applyFill="1" applyAlignment="1">
      <alignment horizontal="left"/>
    </xf>
    <xf numFmtId="0" fontId="5" fillId="2" borderId="0" xfId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0" fillId="2" borderId="0" xfId="0" applyFill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5" fillId="2" borderId="0" xfId="1" applyFill="1" applyAlignment="1">
      <alignment horizontal="right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-great-britain" TargetMode="External"/><Relationship Id="rId2" Type="http://schemas.openxmlformats.org/officeDocument/2006/relationships/hyperlink" Target="https://www.gov.uk/government/collections/fire-statistics" TargetMode="External"/><Relationship Id="rId1" Type="http://schemas.openxmlformats.org/officeDocument/2006/relationships/hyperlink" Target="mailto:FireStatistics@homeoffice.gsi.gov.uk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FireStatistics@homeoffice.gov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77"/>
  <sheetViews>
    <sheetView tabSelected="1" workbookViewId="0">
      <pane ySplit="4" topLeftCell="A5" activePane="bottomLeft" state="frozen"/>
      <selection pane="bottomLeft" sqref="A1:G1"/>
    </sheetView>
  </sheetViews>
  <sheetFormatPr defaultColWidth="9.1796875" defaultRowHeight="14.5" x14ac:dyDescent="0.35"/>
  <cols>
    <col min="1" max="1" width="13.7265625" style="1" customWidth="1"/>
    <col min="2" max="2" width="14.81640625" style="1" bestFit="1" customWidth="1"/>
    <col min="3" max="7" width="13.7265625" style="1" customWidth="1"/>
    <col min="8" max="8" width="11.54296875" style="1" bestFit="1" customWidth="1"/>
    <col min="9" max="16384" width="9.1796875" style="1"/>
  </cols>
  <sheetData>
    <row r="1" spans="1:13" ht="19" x14ac:dyDescent="0.5">
      <c r="A1" s="29" t="s">
        <v>22</v>
      </c>
      <c r="B1" s="29"/>
      <c r="C1" s="29"/>
      <c r="D1" s="29"/>
      <c r="E1" s="29"/>
      <c r="F1" s="29"/>
      <c r="G1" s="29"/>
      <c r="H1" s="11"/>
      <c r="I1" s="11"/>
      <c r="J1" s="11"/>
      <c r="K1" s="7"/>
    </row>
    <row r="2" spans="1:13" x14ac:dyDescent="0.35">
      <c r="A2" s="2"/>
      <c r="B2" s="2"/>
      <c r="C2" s="2">
        <v>2</v>
      </c>
      <c r="D2" s="2">
        <v>1</v>
      </c>
      <c r="E2" s="2">
        <v>4</v>
      </c>
      <c r="F2" s="2"/>
      <c r="G2" s="3">
        <v>0</v>
      </c>
      <c r="H2" s="3"/>
      <c r="I2" s="3"/>
      <c r="J2" s="3"/>
      <c r="K2" s="3"/>
    </row>
    <row r="3" spans="1:13" ht="15" thickBot="1" x14ac:dyDescent="0.4">
      <c r="A3" s="4"/>
      <c r="B3" s="31" t="s">
        <v>10</v>
      </c>
      <c r="C3" s="31"/>
      <c r="D3" s="31"/>
      <c r="E3" s="31"/>
      <c r="F3" s="31"/>
      <c r="G3" s="31"/>
    </row>
    <row r="4" spans="1:13" ht="45" customHeight="1" thickBot="1" x14ac:dyDescent="0.4">
      <c r="A4" s="17" t="s">
        <v>0</v>
      </c>
      <c r="B4" s="18" t="s">
        <v>1</v>
      </c>
      <c r="C4" s="19" t="s">
        <v>11</v>
      </c>
      <c r="D4" s="19" t="s">
        <v>12</v>
      </c>
      <c r="E4" s="19" t="s">
        <v>13</v>
      </c>
      <c r="F4" s="19" t="s">
        <v>25</v>
      </c>
      <c r="G4" s="19" t="s">
        <v>14</v>
      </c>
    </row>
    <row r="5" spans="1:13" x14ac:dyDescent="0.35">
      <c r="A5" s="4" t="s">
        <v>2</v>
      </c>
      <c r="B5" s="6">
        <f>IF('FIRE0504 (2)'!B5="..","..",ROUND('FIRE0504 (2)'!B5,0))</f>
        <v>340</v>
      </c>
      <c r="C5" s="5">
        <f>IF('FIRE0504 (2)'!C5="..","..",ROUND('FIRE0504 (2)'!C5,0))</f>
        <v>94</v>
      </c>
      <c r="D5" s="5">
        <f>IF('FIRE0504 (2)'!D5="..","..",ROUND('FIRE0504 (2)'!D5,0))</f>
        <v>127</v>
      </c>
      <c r="E5" s="5">
        <f>IF('FIRE0504 (2)'!E5="..","..",ROUND('FIRE0504 (2)'!E5,0))</f>
        <v>52</v>
      </c>
      <c r="F5" s="5">
        <f>IF('FIRE0504 (2)'!F5="..","..",ROUND('FIRE0504 (2)'!F5,0))</f>
        <v>19</v>
      </c>
      <c r="G5" s="5">
        <f>IF('FIRE0504 (2)'!G5="..","..",ROUND('FIRE0504 (2)'!G5,0))</f>
        <v>48</v>
      </c>
    </row>
    <row r="6" spans="1:13" x14ac:dyDescent="0.35">
      <c r="A6" s="4" t="s">
        <v>3</v>
      </c>
      <c r="B6" s="6">
        <f>IF('FIRE0504 (2)'!B6="..","..",ROUND('FIRE0504 (2)'!B6,0))</f>
        <v>335</v>
      </c>
      <c r="C6" s="5">
        <f>IF('FIRE0504 (2)'!C6="..","..",ROUND('FIRE0504 (2)'!C6,0))</f>
        <v>82</v>
      </c>
      <c r="D6" s="5">
        <f>IF('FIRE0504 (2)'!D6="..","..",ROUND('FIRE0504 (2)'!D6,0))</f>
        <v>122</v>
      </c>
      <c r="E6" s="5">
        <f>IF('FIRE0504 (2)'!E6="..","..",ROUND('FIRE0504 (2)'!E6,0))</f>
        <v>59</v>
      </c>
      <c r="F6" s="5">
        <f>IF('FIRE0504 (2)'!F6="..","..",ROUND('FIRE0504 (2)'!F6,0))</f>
        <v>26</v>
      </c>
      <c r="G6" s="5">
        <f>IF('FIRE0504 (2)'!G6="..","..",ROUND('FIRE0504 (2)'!G6,0))</f>
        <v>46</v>
      </c>
    </row>
    <row r="7" spans="1:13" x14ac:dyDescent="0.35">
      <c r="A7" s="4" t="s">
        <v>4</v>
      </c>
      <c r="B7" s="6">
        <f>IF('FIRE0504 (2)'!B7="..","..",ROUND('FIRE0504 (2)'!B7,0))</f>
        <v>315</v>
      </c>
      <c r="C7" s="5">
        <f>IF('FIRE0504 (2)'!C7="..","..",ROUND('FIRE0504 (2)'!C7,0))</f>
        <v>89</v>
      </c>
      <c r="D7" s="5">
        <f>IF('FIRE0504 (2)'!D7="..","..",ROUND('FIRE0504 (2)'!D7,0))</f>
        <v>108</v>
      </c>
      <c r="E7" s="5">
        <f>IF('FIRE0504 (2)'!E7="..","..",ROUND('FIRE0504 (2)'!E7,0))</f>
        <v>51</v>
      </c>
      <c r="F7" s="5">
        <f>IF('FIRE0504 (2)'!F7="..","..",ROUND('FIRE0504 (2)'!F7,0))</f>
        <v>29</v>
      </c>
      <c r="G7" s="5">
        <f>IF('FIRE0504 (2)'!G7="..","..",ROUND('FIRE0504 (2)'!G7,0))</f>
        <v>38</v>
      </c>
    </row>
    <row r="8" spans="1:13" x14ac:dyDescent="0.35">
      <c r="A8" s="4" t="s">
        <v>5</v>
      </c>
      <c r="B8" s="6">
        <f>IF('FIRE0504 (2)'!B8="..","..",ROUND('FIRE0504 (2)'!B8,0))</f>
        <v>286</v>
      </c>
      <c r="C8" s="5">
        <f>IF('FIRE0504 (2)'!C8="..","..",ROUND('FIRE0504 (2)'!C8,0))</f>
        <v>94</v>
      </c>
      <c r="D8" s="5">
        <f>IF('FIRE0504 (2)'!D8="..","..",ROUND('FIRE0504 (2)'!D8,0))</f>
        <v>93</v>
      </c>
      <c r="E8" s="5">
        <f>IF('FIRE0504 (2)'!E8="..","..",ROUND('FIRE0504 (2)'!E8,0))</f>
        <v>61</v>
      </c>
      <c r="F8" s="5">
        <f>IF('FIRE0504 (2)'!F8="..","..",ROUND('FIRE0504 (2)'!F8,0))</f>
        <v>19</v>
      </c>
      <c r="G8" s="5">
        <f>IF('FIRE0504 (2)'!G8="..","..",ROUND('FIRE0504 (2)'!G8,0))</f>
        <v>19</v>
      </c>
    </row>
    <row r="9" spans="1:13" x14ac:dyDescent="0.35">
      <c r="A9" s="4" t="s">
        <v>6</v>
      </c>
      <c r="B9" s="6">
        <f>IF('FIRE0504 (2)'!B9="..","..",ROUND('FIRE0504 (2)'!B9,0))</f>
        <v>278</v>
      </c>
      <c r="C9" s="5">
        <f>IF('FIRE0504 (2)'!C9="..","..",ROUND('FIRE0504 (2)'!C9,0))</f>
        <v>56</v>
      </c>
      <c r="D9" s="5">
        <f>IF('FIRE0504 (2)'!D9="..","..",ROUND('FIRE0504 (2)'!D9,0))</f>
        <v>114</v>
      </c>
      <c r="E9" s="5">
        <f>IF('FIRE0504 (2)'!E9="..","..",ROUND('FIRE0504 (2)'!E9,0))</f>
        <v>55</v>
      </c>
      <c r="F9" s="5">
        <f>IF('FIRE0504 (2)'!F9="..","..",ROUND('FIRE0504 (2)'!F9,0))</f>
        <v>19</v>
      </c>
      <c r="G9" s="5">
        <f>IF('FIRE0504 (2)'!G9="..","..",ROUND('FIRE0504 (2)'!G9,0))</f>
        <v>34</v>
      </c>
    </row>
    <row r="10" spans="1:13" x14ac:dyDescent="0.35">
      <c r="A10" s="15" t="s">
        <v>7</v>
      </c>
      <c r="B10" s="6">
        <f>IF('FIRE0504 (2)'!B10="..","..",ROUND('FIRE0504 (2)'!B10,0))</f>
        <v>264</v>
      </c>
      <c r="C10" s="5">
        <f>IF('FIRE0504 (2)'!C10="..","..",ROUND('FIRE0504 (2)'!C10,0))</f>
        <v>75</v>
      </c>
      <c r="D10" s="5">
        <f>IF('FIRE0504 (2)'!D10="..","..",ROUND('FIRE0504 (2)'!D10,0))</f>
        <v>92</v>
      </c>
      <c r="E10" s="5">
        <f>IF('FIRE0504 (2)'!E10="..","..",ROUND('FIRE0504 (2)'!E10,0))</f>
        <v>47</v>
      </c>
      <c r="F10" s="5">
        <f>IF('FIRE0504 (2)'!F10="..","..",ROUND('FIRE0504 (2)'!F10,0))</f>
        <v>16</v>
      </c>
      <c r="G10" s="5">
        <f>IF('FIRE0504 (2)'!G10="..","..",ROUND('FIRE0504 (2)'!G10,0))</f>
        <v>34</v>
      </c>
    </row>
    <row r="11" spans="1:13" x14ac:dyDescent="0.35">
      <c r="A11" s="15" t="s">
        <v>23</v>
      </c>
      <c r="B11" s="6">
        <f>IF('FIRE0504 (2)'!B11="..","..",ROUND('FIRE0504 (2)'!B11,0))</f>
        <v>302</v>
      </c>
      <c r="C11" s="5">
        <f>IF('FIRE0504 (2)'!C11="..","..",ROUND('FIRE0504 (2)'!C11,0))</f>
        <v>62</v>
      </c>
      <c r="D11" s="5">
        <f>IF('FIRE0504 (2)'!D11="..","..",ROUND('FIRE0504 (2)'!D11,0))</f>
        <v>108</v>
      </c>
      <c r="E11" s="5">
        <f>IF('FIRE0504 (2)'!E11="..","..",ROUND('FIRE0504 (2)'!E11,0))</f>
        <v>61</v>
      </c>
      <c r="F11" s="5">
        <f>IF('FIRE0504 (2)'!F11="..","..",ROUND('FIRE0504 (2)'!F11,0))</f>
        <v>15</v>
      </c>
      <c r="G11" s="5">
        <f>IF('FIRE0504 (2)'!G11="..","..",ROUND('FIRE0504 (2)'!G11,0))</f>
        <v>56</v>
      </c>
    </row>
    <row r="12" spans="1:13" x14ac:dyDescent="0.35">
      <c r="A12" s="24" t="s">
        <v>26</v>
      </c>
      <c r="B12" s="6">
        <f>IF('FIRE0504 (2)'!B12="..","..",ROUND('FIRE0504 (2)'!B12,0))</f>
        <v>265</v>
      </c>
      <c r="C12" s="5">
        <f>IF('FIRE0504 (2)'!C12="..","..",ROUND('FIRE0504 (2)'!C12,0))</f>
        <v>69</v>
      </c>
      <c r="D12" s="5">
        <f>IF('FIRE0504 (2)'!D12="..","..",ROUND('FIRE0504 (2)'!D12,0))</f>
        <v>103</v>
      </c>
      <c r="E12" s="5">
        <f>IF('FIRE0504 (2)'!E12="..","..",ROUND('FIRE0504 (2)'!E12,0))</f>
        <v>46</v>
      </c>
      <c r="F12" s="5">
        <f>IF('FIRE0504 (2)'!F12="..","..",ROUND('FIRE0504 (2)'!F12,0))</f>
        <v>13</v>
      </c>
      <c r="G12" s="5">
        <f>IF('FIRE0504 (2)'!G12="..","..",ROUND('FIRE0504 (2)'!G12,0))</f>
        <v>34</v>
      </c>
    </row>
    <row r="13" spans="1:13" x14ac:dyDescent="0.35">
      <c r="A13" s="24" t="s">
        <v>27</v>
      </c>
      <c r="B13" s="6">
        <f>IF('FIRE0504 (2)'!B13="..","..",ROUND('FIRE0504 (2)'!B13,0))</f>
        <v>339</v>
      </c>
      <c r="C13" s="5">
        <f>IF('FIRE0504 (2)'!C13="..","..",ROUND('FIRE0504 (2)'!C13,0))</f>
        <v>83</v>
      </c>
      <c r="D13" s="5">
        <f>IF('FIRE0504 (2)'!D13="..","..",ROUND('FIRE0504 (2)'!D13,0))</f>
        <v>104</v>
      </c>
      <c r="E13" s="5">
        <f>IF('FIRE0504 (2)'!E13="..","..",ROUND('FIRE0504 (2)'!E13,0))</f>
        <v>48</v>
      </c>
      <c r="F13" s="5">
        <f>IF('FIRE0504 (2)'!F13="..","..",ROUND('FIRE0504 (2)'!F13,0))</f>
        <v>14</v>
      </c>
      <c r="G13" s="5">
        <f>IF('FIRE0504 (2)'!G13="..","..",ROUND('FIRE0504 (2)'!G13,0))</f>
        <v>90</v>
      </c>
    </row>
    <row r="14" spans="1:13" ht="15" thickBot="1" x14ac:dyDescent="0.4">
      <c r="A14" s="23" t="s">
        <v>30</v>
      </c>
      <c r="B14" s="13">
        <f>IF('FIRE0504 (2)'!B14="..","..",ROUND('FIRE0504 (2)'!B14,0))</f>
        <v>253</v>
      </c>
      <c r="C14" s="12">
        <f>IF('FIRE0504 (2)'!C14="..","..",ROUND('FIRE0504 (2)'!C14,0))</f>
        <v>67</v>
      </c>
      <c r="D14" s="12">
        <f>IF('FIRE0504 (2)'!D14="..","..",ROUND('FIRE0504 (2)'!D14,0))</f>
        <v>86</v>
      </c>
      <c r="E14" s="12">
        <f>IF('FIRE0504 (2)'!E14="..","..",ROUND('FIRE0504 (2)'!E14,0))</f>
        <v>49</v>
      </c>
      <c r="F14" s="12">
        <f>IF('FIRE0504 (2)'!F14="..","..",ROUND('FIRE0504 (2)'!F14,0))</f>
        <v>9</v>
      </c>
      <c r="G14" s="12">
        <f>IF('FIRE0504 (2)'!G14="..","..",ROUND('FIRE0504 (2)'!G14,0))</f>
        <v>42</v>
      </c>
    </row>
    <row r="15" spans="1:13" s="10" customFormat="1" x14ac:dyDescent="0.35">
      <c r="A15" s="1"/>
      <c r="B15" s="1"/>
      <c r="C15" s="20"/>
      <c r="D15" s="20"/>
      <c r="E15" s="20"/>
      <c r="F15" s="20"/>
      <c r="G15" s="25"/>
      <c r="I15" s="1"/>
      <c r="J15" s="1"/>
      <c r="K15" s="1"/>
      <c r="L15" s="1"/>
      <c r="M15" s="1"/>
    </row>
    <row r="16" spans="1:13" s="10" customFormat="1" ht="45" customHeight="1" x14ac:dyDescent="0.35">
      <c r="A16" s="30" t="s">
        <v>28</v>
      </c>
      <c r="B16" s="30"/>
      <c r="C16" s="30"/>
      <c r="D16" s="30"/>
      <c r="E16" s="30"/>
      <c r="F16" s="30"/>
      <c r="G16" s="30"/>
      <c r="H16" s="21"/>
      <c r="I16" s="1"/>
      <c r="J16" s="1"/>
      <c r="K16" s="1"/>
      <c r="L16" s="1"/>
      <c r="M16" s="1"/>
    </row>
    <row r="17" spans="1:13" ht="44.25" customHeight="1" x14ac:dyDescent="0.35">
      <c r="A17" s="30" t="s">
        <v>24</v>
      </c>
      <c r="B17" s="30"/>
      <c r="C17" s="30"/>
      <c r="D17" s="30"/>
      <c r="E17" s="30"/>
      <c r="F17" s="30"/>
      <c r="G17" s="30"/>
    </row>
    <row r="19" spans="1:13" s="14" customFormat="1" x14ac:dyDescent="0.35">
      <c r="A19" s="8" t="s">
        <v>15</v>
      </c>
      <c r="B19" s="1"/>
      <c r="C19" s="1"/>
      <c r="D19" s="1"/>
      <c r="E19" s="1"/>
      <c r="F19" s="1"/>
      <c r="G19" s="1"/>
      <c r="H19" s="10"/>
      <c r="I19" s="1"/>
      <c r="J19" s="1"/>
      <c r="K19" s="1"/>
      <c r="L19" s="1"/>
      <c r="M19" s="1"/>
    </row>
    <row r="20" spans="1:13" ht="60.75" customHeight="1" x14ac:dyDescent="0.35">
      <c r="A20" s="30" t="s">
        <v>16</v>
      </c>
      <c r="B20" s="30"/>
      <c r="C20" s="30"/>
      <c r="D20" s="30"/>
      <c r="E20" s="30"/>
      <c r="F20" s="30"/>
      <c r="G20" s="30"/>
    </row>
    <row r="22" spans="1:13" x14ac:dyDescent="0.35">
      <c r="A22" s="34" t="s">
        <v>33</v>
      </c>
      <c r="B22" s="34"/>
      <c r="C22" s="34"/>
      <c r="D22" s="34"/>
      <c r="E22" s="34"/>
      <c r="F22" s="34"/>
      <c r="G22" s="34"/>
    </row>
    <row r="24" spans="1:13" x14ac:dyDescent="0.35">
      <c r="A24" s="35" t="s">
        <v>20</v>
      </c>
      <c r="B24" s="35"/>
      <c r="C24" s="35"/>
      <c r="D24" s="35"/>
      <c r="E24" s="35"/>
      <c r="F24" s="35"/>
      <c r="G24" s="35"/>
    </row>
    <row r="25" spans="1:13" x14ac:dyDescent="0.35">
      <c r="A25" s="28" t="s">
        <v>21</v>
      </c>
      <c r="B25" s="28"/>
      <c r="C25" s="28"/>
      <c r="D25" s="28"/>
    </row>
    <row r="27" spans="1:13" x14ac:dyDescent="0.35">
      <c r="A27" s="1" t="s">
        <v>17</v>
      </c>
    </row>
    <row r="29" spans="1:13" x14ac:dyDescent="0.35">
      <c r="A29" s="1" t="s">
        <v>18</v>
      </c>
      <c r="E29" s="33" t="s">
        <v>32</v>
      </c>
      <c r="F29" s="33"/>
      <c r="G29" s="33"/>
    </row>
    <row r="30" spans="1:13" x14ac:dyDescent="0.35">
      <c r="A30" s="1" t="s">
        <v>19</v>
      </c>
      <c r="B30" s="27" t="s">
        <v>29</v>
      </c>
      <c r="C30" s="27"/>
      <c r="D30" s="27"/>
      <c r="F30" s="32" t="s">
        <v>31</v>
      </c>
      <c r="G30" s="32"/>
    </row>
    <row r="77" spans="2:2" x14ac:dyDescent="0.35">
      <c r="B77" s="10"/>
    </row>
  </sheetData>
  <mergeCells count="11">
    <mergeCell ref="B30:D30"/>
    <mergeCell ref="A25:D25"/>
    <mergeCell ref="A1:G1"/>
    <mergeCell ref="A20:G20"/>
    <mergeCell ref="A16:G16"/>
    <mergeCell ref="A17:G17"/>
    <mergeCell ref="B3:G3"/>
    <mergeCell ref="F30:G30"/>
    <mergeCell ref="E29:G29"/>
    <mergeCell ref="A22:G22"/>
    <mergeCell ref="A24:G24"/>
  </mergeCells>
  <hyperlinks>
    <hyperlink ref="B30" r:id="rId1" display="FireStatistics@homeoffice.gsi.gov.uk" xr:uid="{00000000-0004-0000-0000-000000000000}"/>
    <hyperlink ref="A25" r:id="rId2" xr:uid="{00000000-0004-0000-0000-000001000000}"/>
    <hyperlink ref="E29:G29" r:id="rId3" display="Last updated: 6 September 2018" xr:uid="{00000000-0004-0000-0000-000002000000}"/>
    <hyperlink ref="B30:D30" r:id="rId4" display="FireStatistics@homeoffice.gov.uk" xr:uid="{00000000-0004-0000-0000-000003000000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27"/>
  <sheetViews>
    <sheetView workbookViewId="0">
      <selection sqref="A1:G1"/>
    </sheetView>
  </sheetViews>
  <sheetFormatPr defaultColWidth="9.1796875" defaultRowHeight="14.5" x14ac:dyDescent="0.35"/>
  <cols>
    <col min="1" max="1" width="13.7265625" style="1" customWidth="1"/>
    <col min="2" max="2" width="14.81640625" style="1" bestFit="1" customWidth="1"/>
    <col min="3" max="7" width="13.7265625" style="1" customWidth="1"/>
    <col min="8" max="8" width="11.54296875" style="1" bestFit="1" customWidth="1"/>
    <col min="9" max="16384" width="9.1796875" style="1"/>
  </cols>
  <sheetData>
    <row r="1" spans="1:13" ht="19" x14ac:dyDescent="0.5">
      <c r="A1" s="29" t="s">
        <v>22</v>
      </c>
      <c r="B1" s="29"/>
      <c r="C1" s="29"/>
      <c r="D1" s="29"/>
      <c r="E1" s="29"/>
      <c r="F1" s="29"/>
      <c r="G1" s="29"/>
      <c r="H1" s="11"/>
      <c r="I1" s="11"/>
      <c r="J1" s="11"/>
      <c r="K1" s="7"/>
    </row>
    <row r="2" spans="1:13" x14ac:dyDescent="0.35">
      <c r="A2" s="2"/>
      <c r="B2" s="2"/>
      <c r="C2" s="2">
        <v>2</v>
      </c>
      <c r="D2" s="2">
        <v>1</v>
      </c>
      <c r="E2" s="2">
        <v>4</v>
      </c>
      <c r="F2" s="2"/>
      <c r="G2" s="3">
        <v>0</v>
      </c>
      <c r="H2" s="3"/>
      <c r="I2" s="3"/>
      <c r="J2" s="3"/>
      <c r="K2" s="3"/>
    </row>
    <row r="3" spans="1:13" ht="15" thickBot="1" x14ac:dyDescent="0.4">
      <c r="A3" s="4"/>
      <c r="B3" s="31" t="s">
        <v>10</v>
      </c>
      <c r="C3" s="31"/>
      <c r="D3" s="31"/>
      <c r="E3" s="31"/>
      <c r="F3" s="31"/>
      <c r="G3" s="31"/>
    </row>
    <row r="4" spans="1:13" ht="45" customHeight="1" thickBot="1" x14ac:dyDescent="0.4">
      <c r="A4" s="17" t="s">
        <v>0</v>
      </c>
      <c r="B4" s="18" t="s">
        <v>1</v>
      </c>
      <c r="C4" s="19" t="s">
        <v>11</v>
      </c>
      <c r="D4" s="19" t="s">
        <v>12</v>
      </c>
      <c r="E4" s="19" t="s">
        <v>13</v>
      </c>
      <c r="F4" s="19" t="s">
        <v>9</v>
      </c>
      <c r="G4" s="19" t="s">
        <v>14</v>
      </c>
    </row>
    <row r="5" spans="1:13" x14ac:dyDescent="0.35">
      <c r="A5" s="4" t="s">
        <v>2</v>
      </c>
      <c r="B5" s="6">
        <f t="shared" ref="B5:B11" si="0">SUM(C5:G5)</f>
        <v>340</v>
      </c>
      <c r="C5" s="5">
        <f>SUMPRODUCT((Data!$A$2:$A$146='FIRE0504 (2)'!$A5)*(Data!$B$2:$B$146))</f>
        <v>94</v>
      </c>
      <c r="D5" s="5">
        <f>SUMPRODUCT((Data!$A$2:$A$146='FIRE0504 (2)'!$A5)*(Data!$C$2:$C$146))</f>
        <v>127</v>
      </c>
      <c r="E5" s="5">
        <f>SUMPRODUCT((Data!$A$2:$A$146='FIRE0504 (2)'!$A5)*(Data!$D$2:$D$146))</f>
        <v>52</v>
      </c>
      <c r="F5" s="5">
        <f>SUMPRODUCT((Data!$A$2:$A$146='FIRE0504 (2)'!$A5)*(Data!$E$2:$E$146))</f>
        <v>19</v>
      </c>
      <c r="G5" s="5">
        <f>SUMPRODUCT((Data!$A$2:$A$146='FIRE0504 (2)'!$A5)*(Data!$F$2:$F$146))</f>
        <v>48</v>
      </c>
    </row>
    <row r="6" spans="1:13" x14ac:dyDescent="0.35">
      <c r="A6" s="4" t="s">
        <v>3</v>
      </c>
      <c r="B6" s="6">
        <f t="shared" si="0"/>
        <v>335</v>
      </c>
      <c r="C6" s="5">
        <f>SUMPRODUCT((Data!$A$2:$A$146='FIRE0504 (2)'!$A6)*(Data!$B$2:$B$146))</f>
        <v>82</v>
      </c>
      <c r="D6" s="5">
        <f>SUMPRODUCT((Data!$A$2:$A$146='FIRE0504 (2)'!$A6)*(Data!$C$2:$C$146))</f>
        <v>122</v>
      </c>
      <c r="E6" s="5">
        <f>SUMPRODUCT((Data!$A$2:$A$146='FIRE0504 (2)'!$A6)*(Data!$D$2:$D$146))</f>
        <v>59</v>
      </c>
      <c r="F6" s="5">
        <f>SUMPRODUCT((Data!$A$2:$A$146='FIRE0504 (2)'!$A6)*(Data!$E$2:$E$146))</f>
        <v>26</v>
      </c>
      <c r="G6" s="5">
        <f>SUMPRODUCT((Data!$A$2:$A$146='FIRE0504 (2)'!$A6)*(Data!$F$2:$F$146))</f>
        <v>46</v>
      </c>
    </row>
    <row r="7" spans="1:13" x14ac:dyDescent="0.35">
      <c r="A7" s="4" t="s">
        <v>4</v>
      </c>
      <c r="B7" s="6">
        <f t="shared" si="0"/>
        <v>315</v>
      </c>
      <c r="C7" s="5">
        <f>SUMPRODUCT((Data!$A$2:$A$146='FIRE0504 (2)'!$A7)*(Data!$B$2:$B$146))</f>
        <v>89</v>
      </c>
      <c r="D7" s="5">
        <f>SUMPRODUCT((Data!$A$2:$A$146='FIRE0504 (2)'!$A7)*(Data!$C$2:$C$146))</f>
        <v>108</v>
      </c>
      <c r="E7" s="5">
        <f>SUMPRODUCT((Data!$A$2:$A$146='FIRE0504 (2)'!$A7)*(Data!$D$2:$D$146))</f>
        <v>51</v>
      </c>
      <c r="F7" s="5">
        <f>SUMPRODUCT((Data!$A$2:$A$146='FIRE0504 (2)'!$A7)*(Data!$E$2:$E$146))</f>
        <v>29</v>
      </c>
      <c r="G7" s="5">
        <f>SUMPRODUCT((Data!$A$2:$A$146='FIRE0504 (2)'!$A7)*(Data!$F$2:$F$146))</f>
        <v>38</v>
      </c>
    </row>
    <row r="8" spans="1:13" x14ac:dyDescent="0.35">
      <c r="A8" s="4" t="s">
        <v>5</v>
      </c>
      <c r="B8" s="6">
        <f t="shared" si="0"/>
        <v>286</v>
      </c>
      <c r="C8" s="5">
        <f>SUMPRODUCT((Data!$A$2:$A$146='FIRE0504 (2)'!$A8)*(Data!$B$2:$B$146))</f>
        <v>94</v>
      </c>
      <c r="D8" s="5">
        <f>SUMPRODUCT((Data!$A$2:$A$146='FIRE0504 (2)'!$A8)*(Data!$C$2:$C$146))</f>
        <v>93</v>
      </c>
      <c r="E8" s="5">
        <f>SUMPRODUCT((Data!$A$2:$A$146='FIRE0504 (2)'!$A8)*(Data!$D$2:$D$146))</f>
        <v>61</v>
      </c>
      <c r="F8" s="5">
        <f>SUMPRODUCT((Data!$A$2:$A$146='FIRE0504 (2)'!$A8)*(Data!$E$2:$E$146))</f>
        <v>19</v>
      </c>
      <c r="G8" s="5">
        <f>SUMPRODUCT((Data!$A$2:$A$146='FIRE0504 (2)'!$A8)*(Data!$F$2:$F$146))</f>
        <v>19</v>
      </c>
    </row>
    <row r="9" spans="1:13" x14ac:dyDescent="0.35">
      <c r="A9" s="4" t="s">
        <v>6</v>
      </c>
      <c r="B9" s="6">
        <f t="shared" si="0"/>
        <v>278</v>
      </c>
      <c r="C9" s="5">
        <f>SUMPRODUCT((Data!$A$2:$A$146='FIRE0504 (2)'!$A9)*(Data!$B$2:$B$146))</f>
        <v>56</v>
      </c>
      <c r="D9" s="5">
        <f>SUMPRODUCT((Data!$A$2:$A$146='FIRE0504 (2)'!$A9)*(Data!$C$2:$C$146))</f>
        <v>114</v>
      </c>
      <c r="E9" s="5">
        <f>SUMPRODUCT((Data!$A$2:$A$146='FIRE0504 (2)'!$A9)*(Data!$D$2:$D$146))</f>
        <v>55</v>
      </c>
      <c r="F9" s="5">
        <f>SUMPRODUCT((Data!$A$2:$A$146='FIRE0504 (2)'!$A9)*(Data!$E$2:$E$146))</f>
        <v>19</v>
      </c>
      <c r="G9" s="5">
        <f>SUMPRODUCT((Data!$A$2:$A$146='FIRE0504 (2)'!$A9)*(Data!$F$2:$F$146))</f>
        <v>34</v>
      </c>
    </row>
    <row r="10" spans="1:13" x14ac:dyDescent="0.35">
      <c r="A10" s="15" t="s">
        <v>7</v>
      </c>
      <c r="B10" s="6">
        <f t="shared" si="0"/>
        <v>264</v>
      </c>
      <c r="C10" s="5">
        <f>SUMPRODUCT((Data!$A$2:$A$146='FIRE0504 (2)'!$A10)*(Data!$B$2:$B$146))</f>
        <v>75</v>
      </c>
      <c r="D10" s="5">
        <f>SUMPRODUCT((Data!$A$2:$A$146='FIRE0504 (2)'!$A10)*(Data!$C$2:$C$146))</f>
        <v>92</v>
      </c>
      <c r="E10" s="5">
        <f>SUMPRODUCT((Data!$A$2:$A$146='FIRE0504 (2)'!$A10)*(Data!$D$2:$D$146))</f>
        <v>47</v>
      </c>
      <c r="F10" s="5">
        <f>SUMPRODUCT((Data!$A$2:$A$146='FIRE0504 (2)'!$A10)*(Data!$E$2:$E$146))</f>
        <v>16</v>
      </c>
      <c r="G10" s="5">
        <f>SUMPRODUCT((Data!$A$2:$A$146='FIRE0504 (2)'!$A10)*(Data!$F$2:$F$146))</f>
        <v>34</v>
      </c>
    </row>
    <row r="11" spans="1:13" x14ac:dyDescent="0.35">
      <c r="A11" s="15" t="s">
        <v>23</v>
      </c>
      <c r="B11" s="6">
        <f t="shared" si="0"/>
        <v>302</v>
      </c>
      <c r="C11" s="5">
        <f>SUMPRODUCT((Data!$A$2:$A$146='FIRE0504 (2)'!$A11)*(Data!$B$2:$B$146))</f>
        <v>62</v>
      </c>
      <c r="D11" s="5">
        <f>SUMPRODUCT((Data!$A$2:$A$146='FIRE0504 (2)'!$A11)*(Data!$C$2:$C$146))</f>
        <v>108</v>
      </c>
      <c r="E11" s="5">
        <f>SUMPRODUCT((Data!$A$2:$A$146='FIRE0504 (2)'!$A11)*(Data!$D$2:$D$146))</f>
        <v>61</v>
      </c>
      <c r="F11" s="5">
        <f>SUMPRODUCT((Data!$A$2:$A$146='FIRE0504 (2)'!$A11)*(Data!$E$2:$E$146))</f>
        <v>15</v>
      </c>
      <c r="G11" s="5">
        <f>SUMPRODUCT((Data!$A$2:$A$146='FIRE0504 (2)'!$A11)*(Data!$F$2:$F$146))</f>
        <v>56</v>
      </c>
    </row>
    <row r="12" spans="1:13" x14ac:dyDescent="0.35">
      <c r="A12" s="15" t="s">
        <v>26</v>
      </c>
      <c r="B12" s="6">
        <f t="shared" ref="B12" si="1">SUM(C12:G12)</f>
        <v>265</v>
      </c>
      <c r="C12" s="5">
        <f>SUMPRODUCT((Data!$A$2:$A$146='FIRE0504 (2)'!$A12)*(Data!$B$2:$B$146))</f>
        <v>69</v>
      </c>
      <c r="D12" s="5">
        <f>SUMPRODUCT((Data!$A$2:$A$146='FIRE0504 (2)'!$A12)*(Data!$C$2:$C$146))</f>
        <v>103</v>
      </c>
      <c r="E12" s="5">
        <f>SUMPRODUCT((Data!$A$2:$A$146='FIRE0504 (2)'!$A12)*(Data!$D$2:$D$146))</f>
        <v>46</v>
      </c>
      <c r="F12" s="5">
        <f>SUMPRODUCT((Data!$A$2:$A$146='FIRE0504 (2)'!$A12)*(Data!$E$2:$E$146))</f>
        <v>13</v>
      </c>
      <c r="G12" s="5">
        <f>SUMPRODUCT((Data!$A$2:$A$146='FIRE0504 (2)'!$A12)*(Data!$F$2:$F$146))</f>
        <v>34</v>
      </c>
    </row>
    <row r="13" spans="1:13" s="10" customFormat="1" x14ac:dyDescent="0.35">
      <c r="A13" s="10" t="s">
        <v>27</v>
      </c>
      <c r="B13" s="6">
        <f t="shared" ref="B13" si="2">SUM(C13:G13)</f>
        <v>339</v>
      </c>
      <c r="C13" s="5">
        <f>SUMPRODUCT((Data!$A$2:$A$146='FIRE0504 (2)'!$A13)*(Data!$B$2:$B$146))</f>
        <v>83</v>
      </c>
      <c r="D13" s="5">
        <f>SUMPRODUCT((Data!$A$2:$A$146='FIRE0504 (2)'!$A13)*(Data!$C$2:$C$146))</f>
        <v>104</v>
      </c>
      <c r="E13" s="5">
        <f>SUMPRODUCT((Data!$A$2:$A$146='FIRE0504 (2)'!$A13)*(Data!$D$2:$D$146))</f>
        <v>48</v>
      </c>
      <c r="F13" s="5">
        <f>SUMPRODUCT((Data!$A$2:$A$146='FIRE0504 (2)'!$A13)*(Data!$E$2:$E$146))</f>
        <v>14</v>
      </c>
      <c r="G13" s="5">
        <f>SUMPRODUCT((Data!$A$2:$A$146='FIRE0504 (2)'!$A13)*(Data!$F$2:$F$146))</f>
        <v>90</v>
      </c>
      <c r="I13" s="1"/>
      <c r="J13" s="1"/>
      <c r="K13" s="1"/>
      <c r="L13" s="1"/>
      <c r="M13" s="1"/>
    </row>
    <row r="14" spans="1:13" s="10" customFormat="1" ht="15" thickBot="1" x14ac:dyDescent="0.4">
      <c r="A14" s="26" t="s">
        <v>30</v>
      </c>
      <c r="B14" s="13">
        <f t="shared" ref="B14" si="3">SUM(C14:G14)</f>
        <v>253</v>
      </c>
      <c r="C14" s="12">
        <f>SUMPRODUCT((Data!$A$2:$A$146='FIRE0504 (2)'!$A14)*(Data!$B$2:$B$146))</f>
        <v>67</v>
      </c>
      <c r="D14" s="12">
        <f>SUMPRODUCT((Data!$A$2:$A$146='FIRE0504 (2)'!$A14)*(Data!$C$2:$C$146))</f>
        <v>86</v>
      </c>
      <c r="E14" s="12">
        <f>SUMPRODUCT((Data!$A$2:$A$146='FIRE0504 (2)'!$A14)*(Data!$D$2:$D$146))</f>
        <v>49</v>
      </c>
      <c r="F14" s="12">
        <f>SUMPRODUCT((Data!$A$2:$A$146='FIRE0504 (2)'!$A14)*(Data!$E$2:$E$146))</f>
        <v>9</v>
      </c>
      <c r="G14" s="12">
        <f>SUMPRODUCT((Data!$A$2:$A$146='FIRE0504 (2)'!$A14)*(Data!$F$2:$F$146))</f>
        <v>42</v>
      </c>
      <c r="H14" s="21"/>
      <c r="I14" s="1"/>
      <c r="J14" s="1"/>
      <c r="K14" s="1"/>
      <c r="L14" s="1"/>
      <c r="M14" s="1"/>
    </row>
    <row r="16" spans="1:13" x14ac:dyDescent="0.35">
      <c r="A16" s="8"/>
    </row>
    <row r="17" spans="1:13" s="14" customFormat="1" ht="58.5" customHeight="1" x14ac:dyDescent="0.35">
      <c r="A17" s="30"/>
      <c r="B17" s="30"/>
      <c r="C17" s="30"/>
      <c r="D17" s="30"/>
      <c r="E17" s="30"/>
      <c r="F17" s="30"/>
      <c r="G17" s="30"/>
      <c r="H17" s="10"/>
      <c r="I17" s="1"/>
      <c r="J17" s="1"/>
      <c r="K17" s="1"/>
      <c r="L17" s="1"/>
      <c r="M17" s="1"/>
    </row>
    <row r="19" spans="1:13" x14ac:dyDescent="0.35">
      <c r="A19" s="22"/>
    </row>
    <row r="22" spans="1:13" x14ac:dyDescent="0.35">
      <c r="A22" s="28"/>
      <c r="B22" s="28"/>
      <c r="C22" s="28"/>
      <c r="D22" s="28"/>
    </row>
    <row r="26" spans="1:13" x14ac:dyDescent="0.35">
      <c r="G26" s="9"/>
    </row>
    <row r="27" spans="1:13" x14ac:dyDescent="0.35">
      <c r="B27" s="27"/>
      <c r="C27" s="27"/>
      <c r="D27" s="27"/>
      <c r="G27" s="9"/>
    </row>
  </sheetData>
  <mergeCells count="5">
    <mergeCell ref="B27:D27"/>
    <mergeCell ref="A1:G1"/>
    <mergeCell ref="B3:G3"/>
    <mergeCell ref="A17:G17"/>
    <mergeCell ref="A22:D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F36"/>
  <sheetViews>
    <sheetView workbookViewId="0"/>
  </sheetViews>
  <sheetFormatPr defaultRowHeight="14.5" x14ac:dyDescent="0.35"/>
  <cols>
    <col min="1" max="1" width="16.1796875" bestFit="1" customWidth="1"/>
    <col min="2" max="2" width="6" bestFit="1" customWidth="1"/>
    <col min="3" max="3" width="25" bestFit="1" customWidth="1"/>
    <col min="4" max="4" width="34.26953125" bestFit="1" customWidth="1"/>
    <col min="5" max="5" width="6.1796875" bestFit="1" customWidth="1"/>
    <col min="6" max="6" width="11.54296875" bestFit="1" customWidth="1"/>
  </cols>
  <sheetData>
    <row r="1" spans="1:6" x14ac:dyDescent="0.35">
      <c r="A1" t="s">
        <v>8</v>
      </c>
      <c r="B1" t="s">
        <v>11</v>
      </c>
      <c r="C1" t="s">
        <v>12</v>
      </c>
      <c r="D1" t="s">
        <v>13</v>
      </c>
      <c r="E1" t="s">
        <v>9</v>
      </c>
      <c r="F1" t="s">
        <v>14</v>
      </c>
    </row>
    <row r="2" spans="1:6" x14ac:dyDescent="0.35">
      <c r="A2" s="16" t="s">
        <v>2</v>
      </c>
      <c r="B2" s="16">
        <v>94</v>
      </c>
      <c r="C2">
        <v>127</v>
      </c>
      <c r="D2" s="16">
        <v>52</v>
      </c>
      <c r="E2">
        <v>19</v>
      </c>
      <c r="F2">
        <v>48</v>
      </c>
    </row>
    <row r="3" spans="1:6" s="16" customFormat="1" x14ac:dyDescent="0.35">
      <c r="A3" s="16" t="s">
        <v>3</v>
      </c>
      <c r="B3" s="16">
        <v>82</v>
      </c>
      <c r="C3" s="16">
        <v>122</v>
      </c>
      <c r="D3" s="16">
        <v>59</v>
      </c>
      <c r="E3" s="16">
        <v>26</v>
      </c>
      <c r="F3" s="16">
        <v>46</v>
      </c>
    </row>
    <row r="4" spans="1:6" x14ac:dyDescent="0.35">
      <c r="A4" s="16" t="s">
        <v>4</v>
      </c>
      <c r="B4" s="16">
        <v>89</v>
      </c>
      <c r="C4">
        <v>108</v>
      </c>
      <c r="D4" s="16">
        <v>51</v>
      </c>
      <c r="E4">
        <v>29</v>
      </c>
      <c r="F4">
        <v>38</v>
      </c>
    </row>
    <row r="5" spans="1:6" x14ac:dyDescent="0.35">
      <c r="A5" s="16" t="s">
        <v>5</v>
      </c>
      <c r="B5" s="16">
        <v>94</v>
      </c>
      <c r="C5">
        <v>93</v>
      </c>
      <c r="D5" s="16">
        <v>61</v>
      </c>
      <c r="E5">
        <v>19</v>
      </c>
      <c r="F5">
        <v>19</v>
      </c>
    </row>
    <row r="6" spans="1:6" x14ac:dyDescent="0.35">
      <c r="A6" s="16" t="s">
        <v>6</v>
      </c>
      <c r="B6" s="16">
        <v>56</v>
      </c>
      <c r="C6">
        <v>114</v>
      </c>
      <c r="D6" s="16">
        <v>55</v>
      </c>
      <c r="E6">
        <v>19</v>
      </c>
      <c r="F6">
        <v>34</v>
      </c>
    </row>
    <row r="7" spans="1:6" x14ac:dyDescent="0.35">
      <c r="A7" s="16" t="s">
        <v>7</v>
      </c>
      <c r="B7" s="16">
        <v>75</v>
      </c>
      <c r="C7">
        <v>92</v>
      </c>
      <c r="D7" s="16">
        <v>47</v>
      </c>
      <c r="E7">
        <v>16</v>
      </c>
      <c r="F7">
        <v>34</v>
      </c>
    </row>
    <row r="8" spans="1:6" x14ac:dyDescent="0.35">
      <c r="A8" s="16" t="s">
        <v>23</v>
      </c>
      <c r="B8" s="16">
        <v>62</v>
      </c>
      <c r="C8">
        <v>108</v>
      </c>
      <c r="D8" s="16">
        <v>61</v>
      </c>
      <c r="E8">
        <v>15</v>
      </c>
      <c r="F8">
        <v>56</v>
      </c>
    </row>
    <row r="9" spans="1:6" x14ac:dyDescent="0.35">
      <c r="A9" s="16" t="s">
        <v>26</v>
      </c>
      <c r="B9" s="16">
        <v>69</v>
      </c>
      <c r="C9">
        <v>103</v>
      </c>
      <c r="D9" s="16">
        <v>46</v>
      </c>
      <c r="E9">
        <v>13</v>
      </c>
      <c r="F9">
        <v>34</v>
      </c>
    </row>
    <row r="10" spans="1:6" x14ac:dyDescent="0.35">
      <c r="A10" s="16" t="s">
        <v>27</v>
      </c>
      <c r="B10" s="16">
        <v>83</v>
      </c>
      <c r="C10">
        <v>104</v>
      </c>
      <c r="D10" s="16">
        <v>48</v>
      </c>
      <c r="E10">
        <v>14</v>
      </c>
      <c r="F10">
        <v>90</v>
      </c>
    </row>
    <row r="11" spans="1:6" x14ac:dyDescent="0.35">
      <c r="A11" s="16" t="s">
        <v>30</v>
      </c>
      <c r="B11" s="16">
        <v>67</v>
      </c>
      <c r="C11">
        <v>86</v>
      </c>
      <c r="D11" s="16">
        <v>49</v>
      </c>
      <c r="E11">
        <v>9</v>
      </c>
      <c r="F11">
        <v>42</v>
      </c>
    </row>
    <row r="12" spans="1:6" x14ac:dyDescent="0.35">
      <c r="A12" s="16"/>
      <c r="B12" s="16"/>
      <c r="D12" s="16"/>
    </row>
    <row r="13" spans="1:6" s="16" customFormat="1" x14ac:dyDescent="0.35"/>
    <row r="14" spans="1:6" x14ac:dyDescent="0.35">
      <c r="A14" s="16"/>
      <c r="B14" s="16"/>
      <c r="D14" s="16"/>
    </row>
    <row r="15" spans="1:6" x14ac:dyDescent="0.35">
      <c r="A15" s="16"/>
      <c r="B15" s="16"/>
      <c r="D15" s="16"/>
    </row>
    <row r="16" spans="1:6" x14ac:dyDescent="0.35">
      <c r="A16" s="16"/>
      <c r="B16" s="16"/>
      <c r="D16" s="16"/>
    </row>
    <row r="17" spans="1:4" x14ac:dyDescent="0.35">
      <c r="A17" s="16"/>
      <c r="B17" s="16"/>
      <c r="D17" s="16"/>
    </row>
    <row r="18" spans="1:4" x14ac:dyDescent="0.35">
      <c r="A18" s="16"/>
      <c r="B18" s="16"/>
      <c r="D18" s="16"/>
    </row>
    <row r="19" spans="1:4" x14ac:dyDescent="0.35">
      <c r="A19" s="16"/>
      <c r="B19" s="16"/>
      <c r="D19" s="16"/>
    </row>
    <row r="20" spans="1:4" x14ac:dyDescent="0.35">
      <c r="A20" s="16"/>
      <c r="B20" s="16"/>
      <c r="D20" s="16"/>
    </row>
    <row r="21" spans="1:4" s="16" customFormat="1" x14ac:dyDescent="0.35"/>
    <row r="22" spans="1:4" x14ac:dyDescent="0.35">
      <c r="A22" s="16"/>
      <c r="B22" s="16"/>
      <c r="D22" s="16"/>
    </row>
    <row r="23" spans="1:4" x14ac:dyDescent="0.35">
      <c r="A23" s="16"/>
      <c r="B23" s="16"/>
      <c r="D23" s="16"/>
    </row>
    <row r="24" spans="1:4" x14ac:dyDescent="0.35">
      <c r="A24" s="16"/>
      <c r="B24" s="16"/>
      <c r="D24" s="16"/>
    </row>
    <row r="25" spans="1:4" x14ac:dyDescent="0.35">
      <c r="A25" s="16"/>
      <c r="B25" s="16"/>
      <c r="D25" s="16"/>
    </row>
    <row r="26" spans="1:4" x14ac:dyDescent="0.35">
      <c r="A26" s="16"/>
      <c r="B26" s="16"/>
      <c r="D26" s="16"/>
    </row>
    <row r="27" spans="1:4" x14ac:dyDescent="0.35">
      <c r="A27" s="16"/>
      <c r="B27" s="16"/>
      <c r="D27" s="16"/>
    </row>
    <row r="28" spans="1:4" s="16" customFormat="1" x14ac:dyDescent="0.35"/>
    <row r="29" spans="1:4" s="16" customFormat="1" x14ac:dyDescent="0.35"/>
    <row r="30" spans="1:4" s="16" customFormat="1" x14ac:dyDescent="0.35"/>
    <row r="31" spans="1:4" s="16" customFormat="1" x14ac:dyDescent="0.35"/>
    <row r="32" spans="1:4" s="16" customFormat="1" x14ac:dyDescent="0.35"/>
    <row r="33" spans="1:4" s="16" customFormat="1" x14ac:dyDescent="0.35"/>
    <row r="34" spans="1:4" s="16" customFormat="1" x14ac:dyDescent="0.35"/>
    <row r="35" spans="1:4" s="16" customFormat="1" x14ac:dyDescent="0.35"/>
    <row r="36" spans="1:4" x14ac:dyDescent="0.35">
      <c r="A36" s="16"/>
      <c r="B36" s="16"/>
      <c r="D36" s="16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FIRE0504</vt:lpstr>
      <vt:lpstr>FIRE0504 (2)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FIRE0504: Fatalities from fires by cause of death</dc:title>
  <dc:creator/>
  <cp:keywords>data tables, fatalities, fires, cause of death, 2019</cp:keywords>
  <cp:lastModifiedBy/>
  <dcterms:created xsi:type="dcterms:W3CDTF">2019-09-09T14:14:09Z</dcterms:created>
  <dcterms:modified xsi:type="dcterms:W3CDTF">2019-09-09T14:15:11Z</dcterms:modified>
</cp:coreProperties>
</file>