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tables/table48.xml" ContentType="application/vnd.openxmlformats-officedocument.spreadsheetml.table+xml"/>
  <Override PartName="/xl/tables/table49.xml" ContentType="application/vnd.openxmlformats-officedocument.spreadsheetml.table+xml"/>
  <Override PartName="/xl/tables/table50.xml" ContentType="application/vnd.openxmlformats-officedocument.spreadsheetml.table+xml"/>
  <Override PartName="/xl/calcChain.xml" ContentType="application/vnd.openxmlformats-officedocument.spreadsheetml.calcChain+xml"/>
  <Override PartName="/xl/attachedToolbars.bin" ContentType="application/vnd.ms-excel.attachedToolbars"/>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codeName="ThisWorkbook"/>
  <mc:AlternateContent xmlns:mc="http://schemas.openxmlformats.org/markup-compatibility/2006">
    <mc:Choice Requires="x15">
      <x15ac:absPath xmlns:x15ac="http://schemas.microsoft.com/office/spreadsheetml/2010/11/ac" url="S:\Trade Statistics\Data Outputs and Customers\Web Team\GOV.UK Publishing\Regional Trade Statistics\Q2_2020\"/>
    </mc:Choice>
  </mc:AlternateContent>
  <xr:revisionPtr revIDLastSave="0" documentId="8_{9590A612-A887-44D5-BD42-F36EBF13347D}" xr6:coauthVersionLast="41" xr6:coauthVersionMax="41" xr10:uidLastSave="{00000000-0000-0000-0000-000000000000}"/>
  <bookViews>
    <workbookView xWindow="-100" yWindow="-100" windowWidth="21467" windowHeight="11576" tabRatio="811" xr2:uid="{00000000-000D-0000-FFFF-FFFF00000000}"/>
  </bookViews>
  <sheets>
    <sheet name="Title" sheetId="38" r:id="rId1"/>
    <sheet name="Notes" sheetId="88" r:id="rId2"/>
    <sheet name="VE" sheetId="9" r:id="rId3"/>
    <sheet name="VI" sheetId="8" r:id="rId4"/>
    <sheet name="CE" sheetId="10" r:id="rId5"/>
    <sheet name="CEp" sheetId="89" r:id="rId6"/>
    <sheet name="CI" sheetId="12" r:id="rId7"/>
    <sheet name="CIp" sheetId="90" r:id="rId8"/>
    <sheet name="UK" sheetId="65" r:id="rId9"/>
    <sheet name="NE" sheetId="13" r:id="rId10"/>
    <sheet name="NW" sheetId="55" r:id="rId11"/>
    <sheet name="YH" sheetId="54" r:id="rId12"/>
    <sheet name="EM" sheetId="53" r:id="rId13"/>
    <sheet name="WM" sheetId="52" r:id="rId14"/>
    <sheet name="EA" sheetId="56" r:id="rId15"/>
    <sheet name="LO" sheetId="57" r:id="rId16"/>
    <sheet name="SE" sheetId="58" r:id="rId17"/>
    <sheet name="SW" sheetId="59" r:id="rId18"/>
    <sheet name="EN" sheetId="60" r:id="rId19"/>
    <sheet name="WA" sheetId="61" r:id="rId20"/>
    <sheet name="SC" sheetId="62" r:id="rId21"/>
    <sheet name="NI" sheetId="94" r:id="rId22"/>
    <sheet name="ZA" sheetId="64" r:id="rId23"/>
    <sheet name="ZB" sheetId="92" r:id="rId24"/>
  </sheets>
  <definedNames>
    <definedName name="DataA">#REF!</definedName>
    <definedName name="DataB">#REF!</definedName>
    <definedName name="DataC">#REF!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24" i="12" l="1"/>
  <c r="H24" i="12"/>
  <c r="I24" i="12"/>
  <c r="J24" i="12"/>
  <c r="K24" i="12"/>
  <c r="G46" i="12"/>
  <c r="H46" i="12"/>
  <c r="I46" i="12"/>
  <c r="J46" i="12"/>
  <c r="K46" i="12"/>
  <c r="G68" i="12"/>
  <c r="H68" i="12"/>
  <c r="I68" i="12"/>
  <c r="J68" i="12"/>
  <c r="K68" i="12"/>
  <c r="K68" i="90" l="1"/>
  <c r="J68" i="90"/>
  <c r="I68" i="90"/>
  <c r="H68" i="90"/>
  <c r="G68" i="90"/>
  <c r="K46" i="90"/>
  <c r="J46" i="90"/>
  <c r="I46" i="90"/>
  <c r="H46" i="90"/>
  <c r="G46" i="90"/>
  <c r="K24" i="90"/>
  <c r="J24" i="90"/>
  <c r="I24" i="90"/>
  <c r="H24" i="90"/>
  <c r="G24" i="90"/>
  <c r="K68" i="89"/>
  <c r="J68" i="89"/>
  <c r="I68" i="89"/>
  <c r="H68" i="89"/>
  <c r="G68" i="89"/>
  <c r="K46" i="89"/>
  <c r="J46" i="89"/>
  <c r="I46" i="89"/>
  <c r="H46" i="89"/>
  <c r="G46" i="89"/>
  <c r="K24" i="89"/>
  <c r="J24" i="89"/>
  <c r="I24" i="89"/>
  <c r="H24" i="89"/>
  <c r="G24" i="89"/>
  <c r="K68" i="10"/>
  <c r="J68" i="10"/>
  <c r="I68" i="10"/>
  <c r="H68" i="10"/>
  <c r="G68" i="10"/>
  <c r="K46" i="10"/>
  <c r="J46" i="10"/>
  <c r="I46" i="10"/>
  <c r="H46" i="10"/>
  <c r="G46" i="10"/>
  <c r="K24" i="10"/>
  <c r="J24" i="10"/>
  <c r="I24" i="10"/>
  <c r="H24" i="10"/>
  <c r="G24" i="10"/>
</calcChain>
</file>

<file path=xl/sharedStrings.xml><?xml version="1.0" encoding="utf-8"?>
<sst xmlns="http://schemas.openxmlformats.org/spreadsheetml/2006/main" count="4559" uniqueCount="158">
  <si>
    <t>9 Other commodities nes</t>
  </si>
  <si>
    <t>8 Miscellaneous Manufactures</t>
  </si>
  <si>
    <t xml:space="preserve"> </t>
  </si>
  <si>
    <t>United Kingdom</t>
  </si>
  <si>
    <t>North East</t>
  </si>
  <si>
    <t>North West</t>
  </si>
  <si>
    <t>Yorkshire and the Humber</t>
  </si>
  <si>
    <t>East Midlands</t>
  </si>
  <si>
    <t>West Midlands</t>
  </si>
  <si>
    <t>London</t>
  </si>
  <si>
    <t>South East</t>
  </si>
  <si>
    <t>South West</t>
  </si>
  <si>
    <t>England</t>
  </si>
  <si>
    <t>Wales</t>
  </si>
  <si>
    <t>Scotland</t>
  </si>
  <si>
    <t>Northern Ireland</t>
  </si>
  <si>
    <t>East</t>
  </si>
  <si>
    <t>Total Exports</t>
  </si>
  <si>
    <t>Total Imports</t>
  </si>
  <si>
    <t>Total Exporter Count</t>
  </si>
  <si>
    <t>Total Importer Count</t>
  </si>
  <si>
    <t>0 Food and Live Animals</t>
  </si>
  <si>
    <t>1 Beverages and Tobacco</t>
  </si>
  <si>
    <t>2 Crude Materials</t>
  </si>
  <si>
    <t>3 Mineral Fuels</t>
  </si>
  <si>
    <t>4 Animal and Vegetable Oils</t>
  </si>
  <si>
    <t>5 Chemicals</t>
  </si>
  <si>
    <t>6 Manufactured Goods</t>
  </si>
  <si>
    <t>7 Machinery and Transport</t>
  </si>
  <si>
    <t>Figures in £ million</t>
  </si>
  <si>
    <t>Imports by SITC Section</t>
  </si>
  <si>
    <t>Exports by SITC Section</t>
  </si>
  <si>
    <t>Imports by Country Group</t>
  </si>
  <si>
    <t>Asia &amp; Oceania</t>
  </si>
  <si>
    <t>Sub-Saharan Africa</t>
  </si>
  <si>
    <t>Latin America and Caribbean</t>
  </si>
  <si>
    <t>North America</t>
  </si>
  <si>
    <t>Exports by Country Group</t>
  </si>
  <si>
    <t>Notes to Tables</t>
  </si>
  <si>
    <t>Contents</t>
  </si>
  <si>
    <t>Table 1</t>
  </si>
  <si>
    <t>Value of Exports by Region</t>
  </si>
  <si>
    <t>Table 2</t>
  </si>
  <si>
    <t>Table 3</t>
  </si>
  <si>
    <t>Table 4</t>
  </si>
  <si>
    <t>Value of Imports by Region</t>
  </si>
  <si>
    <t>Count of Exporters by Region</t>
  </si>
  <si>
    <t>Count of Importers by Region</t>
  </si>
  <si>
    <t>Table 5</t>
  </si>
  <si>
    <t>Notes to the Tables</t>
  </si>
  <si>
    <t>Page</t>
  </si>
  <si>
    <t>Value of Trade by SITC Section and Country Group</t>
  </si>
  <si>
    <t>UK Regional Trade in Goods Statistics</t>
  </si>
  <si>
    <t>General</t>
  </si>
  <si>
    <t>Tables 1 and 2</t>
  </si>
  <si>
    <t>Tables 3 and 4</t>
  </si>
  <si>
    <t>Where quarterly trade is indicated, the annual figures are the sum of trade for the corresponding quarters.</t>
  </si>
  <si>
    <t>Tables 5</t>
  </si>
  <si>
    <t>(a)</t>
  </si>
  <si>
    <t>(b)</t>
  </si>
  <si>
    <t>(c)</t>
  </si>
  <si>
    <t>(d)</t>
  </si>
  <si>
    <t>(e)</t>
  </si>
  <si>
    <t>(f)</t>
  </si>
  <si>
    <t>(g)</t>
  </si>
  <si>
    <t>(h)</t>
  </si>
  <si>
    <t>(i)</t>
  </si>
  <si>
    <t>(j)</t>
  </si>
  <si>
    <t>(k)</t>
  </si>
  <si>
    <t>Figures for imports and exports against SITC Division and Country Group reflect total imports and total exports. These figures cross-reference the totals provided on Tables 1-2.</t>
  </si>
  <si>
    <t>Non-EU Exports</t>
  </si>
  <si>
    <t>Eastern Europe (excl EU)</t>
  </si>
  <si>
    <t>Middle East and North Africa (excl EU)</t>
  </si>
  <si>
    <t>Western Europe (excl. EU)</t>
  </si>
  <si>
    <t>Importers from EU</t>
  </si>
  <si>
    <t>Importers from Non-EU</t>
  </si>
  <si>
    <t>Exporters to EU</t>
  </si>
  <si>
    <t>Exporters to Non-EU</t>
  </si>
  <si>
    <t>Non-EU Imports</t>
  </si>
  <si>
    <t xml:space="preserve">Total Exports </t>
  </si>
  <si>
    <t xml:space="preserve">Total Imports </t>
  </si>
  <si>
    <t>Yorkshire and The Humber</t>
  </si>
  <si>
    <t>European Union</t>
  </si>
  <si>
    <t>2. RTS figures exclude trade in Non-Monetary Gold</t>
  </si>
  <si>
    <t>3. RTS figures exclude trade in Non-Monetary Gold</t>
  </si>
  <si>
    <t>Notes:</t>
  </si>
  <si>
    <t>Undefined Country Group</t>
  </si>
  <si>
    <r>
      <t>The RTS does not include estimates for late-response.</t>
    </r>
    <r>
      <rPr>
        <sz val="10"/>
        <rFont val="Arial"/>
        <family val="2"/>
      </rPr>
      <t xml:space="preserve"> It also excludes trade in non-monetary gold, which is included in OTS data from 2005 onwards.</t>
    </r>
  </si>
  <si>
    <t xml:space="preserve">1. The figures exclude estimates for late-response </t>
  </si>
  <si>
    <t>Unallocated - Known</t>
  </si>
  <si>
    <t>Unallocated - Unknown</t>
  </si>
  <si>
    <t>Unallocated - Known region</t>
  </si>
  <si>
    <t>Unallocated - Unknown region</t>
  </si>
  <si>
    <t xml:space="preserve">Not all trade can be assigned to one of the 9 English Regions, Wales, Scotland and Northern Ireland. Where appropriate, this is referred to in the tables as the ‘Unallocated Trade’. Un-allocated Trade is split into:
i. ‘Unallocated – Known’: where we have virtually full details of the trade but it is not appropriate to allocate it to a region. This covers: 
• trade going into or out of the Channel Islands or the Isle of Man; 
• trade carried out by the UK Government;
• trade carried out by overseas based traders who have a VAT presence in the UK; and
• parcel post trade that is dealt with centrally (trade with non-EU countries only).
ii. ‘Unallocated – Unknown’: This includes:
• Trade where business details submitted are invalid
• Un-registered businesses (Non-EU only)
• Private Individuals (non-EU only); and
• Low Value Trade (non-EU only).
</t>
  </si>
  <si>
    <t>There may be rounding differences in the totals presented in the Summary Tables 1 and 2 (pages 2-3) and the Regional Tables 5 (pages 8-23).</t>
  </si>
  <si>
    <r>
      <t>The figures contained in subsequent Statistical First Releases may be revised from those presented here. Revisions to the data arise as a result of including trade amendments and late submissions received by HM Revenue and Customs. Figures are provisional for up to 18 months.</t>
    </r>
    <r>
      <rPr>
        <b/>
        <sz val="10"/>
        <rFont val="Arial"/>
        <family val="2"/>
      </rPr>
      <t/>
    </r>
  </si>
  <si>
    <t>More information can be found in the RTS methodology document. https://www.uktradeinfo.com/Statistics/OverseasTradeStatistics/AboutOverseastradeStatistics/User%20support/RTS_Methodology_Revision_2016.pdf</t>
  </si>
  <si>
    <t>Where quarterly business counts are indicated, the figures reflect the number of businesses active in that quarter. The annual business counts do not correspond to the sum of the quarterly business counts but to the count of unique businesses active in any time of the year.</t>
  </si>
  <si>
    <t>The counts for businesses dealing with the EU and counts for businesses dealing with the non-EU do not sum to the total business counts. Businesses that are active in both EU and non-EU markets are counted once only in the total business counts.</t>
  </si>
  <si>
    <t>There are two methods used to allocate a business' trade to regions for multi-branch businesses</t>
  </si>
  <si>
    <t>Whole Number Method: A business counts as 1 in each region they trade</t>
  </si>
  <si>
    <t>Proportion Method: A business count is subdivided into fractions based on their proportion of trade by value in each region. Each business counts as 1, subdivided across all regions in which they trade</t>
  </si>
  <si>
    <t>If using the Whole number method, the number of businesses for England and United Kingdom will be less than the sums of the business counts of their constituent regions</t>
  </si>
  <si>
    <t>If using the proportion method, the number of businesses for England and United Kingdom are sums of the business counts of their constituent regions</t>
  </si>
  <si>
    <t>(l)</t>
  </si>
  <si>
    <t>It is not possible to produce business counts for the elements of trade included within the 'Unallocated - Unknown' Region</t>
  </si>
  <si>
    <t>(m)</t>
  </si>
  <si>
    <t xml:space="preserve"> Table 3: Count of Exporters by Region - Whole number Method</t>
  </si>
  <si>
    <t xml:space="preserve"> Table 3: Count of Exporters by Region - Proportion Method</t>
  </si>
  <si>
    <t xml:space="preserve"> Table 4: Count of Importers by Region - Whole Number Method</t>
  </si>
  <si>
    <t xml:space="preserve"> Table 4: Count of Importers by Region - Proportion Method</t>
  </si>
  <si>
    <t>2017 Q1</t>
  </si>
  <si>
    <t>2017 Q2</t>
  </si>
  <si>
    <t>2017 Q3</t>
  </si>
  <si>
    <t>2017 Q4</t>
  </si>
  <si>
    <t>2017</t>
  </si>
  <si>
    <t>2018 Q1</t>
  </si>
  <si>
    <t>2018 Q2</t>
  </si>
  <si>
    <t>2018 Q3</t>
  </si>
  <si>
    <t>2018 Q4</t>
  </si>
  <si>
    <t>2. From 2015, 'Undefined Country Group' is made up of Low Value Trade and Stores &amp; Provisions</t>
  </si>
  <si>
    <t>2019 Q1</t>
  </si>
  <si>
    <t>2019 Q2</t>
  </si>
  <si>
    <t>2019 Q3</t>
  </si>
  <si>
    <t>2019 Q4</t>
  </si>
  <si>
    <t>-  </t>
  </si>
  <si>
    <t>Quarter 2, 2020 Press Release</t>
  </si>
  <si>
    <t xml:space="preserve">  Issued 17 September 2020</t>
  </si>
  <si>
    <t>2020 Q1</t>
  </si>
  <si>
    <t>2020 Q2</t>
  </si>
  <si>
    <t>2020 Q3</t>
  </si>
  <si>
    <t>2020 Q4</t>
  </si>
  <si>
    <t>Issued 17 September 2020</t>
  </si>
  <si>
    <t>3. 2020 data is provisional and subject to update</t>
  </si>
  <si>
    <t>4. 2020 data is provisional and subject to update</t>
  </si>
  <si>
    <t>2018</t>
  </si>
  <si>
    <t>2019</t>
  </si>
  <si>
    <t>2020</t>
  </si>
  <si>
    <t>Regional Trade in Goods Statistics, HMRC</t>
  </si>
  <si>
    <t xml:space="preserve">HM Revenue &amp; Customs: Trade Statistics &amp; Customs Analysis                                                        </t>
  </si>
  <si>
    <t>Spreadsheet Layout Information:</t>
  </si>
  <si>
    <t>This spreadsheet contains:</t>
  </si>
  <si>
    <t>1 'Title' page containing title and author information as well as the contents.</t>
  </si>
  <si>
    <t>1 'Notes' page containing methodological descriptions and explanatory notes for these statistics.</t>
  </si>
  <si>
    <t>16 'Region' pages, which look at the value of trade in each region, separated into 2 tables on each page for SITC section and country group.</t>
  </si>
  <si>
    <t>2 'Value Overview' pages, which look at the value of trade broken down by region and separated into 3 tables on each page for EU, Non-EU, and total trade.</t>
  </si>
  <si>
    <r>
      <t>Table 1: Value of Exports by Region (figures in £ million)</t>
    </r>
    <r>
      <rPr>
        <b/>
        <vertAlign val="superscript"/>
        <sz val="14"/>
        <rFont val="Arial"/>
        <family val="2"/>
      </rPr>
      <t>1</t>
    </r>
  </si>
  <si>
    <t>EU Exports</t>
  </si>
  <si>
    <t>Count of Exporters by Region - Whole Number Method</t>
  </si>
  <si>
    <t>Count of Exporters by Region - Proportion Method</t>
  </si>
  <si>
    <t>Count of Importers by Region - Whole Number Method</t>
  </si>
  <si>
    <t>Count of Importers by Region - Proportion Method</t>
  </si>
  <si>
    <t>Title and Contents</t>
  </si>
  <si>
    <t>Return to Title and Contents</t>
  </si>
  <si>
    <r>
      <t>Table 2: Value of Imports by Region (figures in £ million)</t>
    </r>
    <r>
      <rPr>
        <b/>
        <vertAlign val="superscript"/>
        <sz val="14"/>
        <rFont val="Arial"/>
        <family val="2"/>
      </rPr>
      <t>1</t>
    </r>
  </si>
  <si>
    <t xml:space="preserve">EU Imports </t>
  </si>
  <si>
    <r>
      <t>Table 5: SITC Section and Country Group Analysis</t>
    </r>
    <r>
      <rPr>
        <b/>
        <vertAlign val="superscript"/>
        <sz val="14"/>
        <rFont val="Arial"/>
        <family val="2"/>
      </rPr>
      <t>1</t>
    </r>
  </si>
  <si>
    <t>4 'Count Overview' pages, which look at the count of businesses broken down by region and separated into 3 tables on each page for EU, Non-EU, and total trade.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</si>
</sst>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46" x14ac:knownFonts="1">
    <font>
      <sz val="10"/>
      <name val="Arial"/>
    </font>
    <font>
      <sz val="11"/>
      <color theme="1"/>
      <name val="Calibri"/>
      <family val="2"/>
      <scheme val="minor"/>
    </font>
    <font>
      <sz val="11"/>
      <color theme="1"/>
      <name val="Calibri"/>
      <family val="2"/>
      <scheme val="minor"/>
    </font>
    <font>
      <sz val="10"/>
      <name val="Arial"/>
      <family val="2"/>
    </font>
    <font>
      <b/>
      <sz val="10"/>
      <name val="Arial"/>
      <family val="2"/>
    </font>
    <font>
      <sz val="9"/>
      <name val="Arial"/>
      <family val="2"/>
    </font>
    <font>
      <sz val="11"/>
      <name val="Arial"/>
      <family val="2"/>
    </font>
    <font>
      <b/>
      <sz val="20"/>
      <name val="Arial"/>
      <family val="2"/>
    </font>
    <font>
      <b/>
      <sz val="14"/>
      <name val="Arial"/>
      <family val="2"/>
    </font>
    <font>
      <sz val="10"/>
      <name val="Arial"/>
      <family val="2"/>
    </font>
    <font>
      <b/>
      <sz val="18"/>
      <name val="Arial"/>
      <family val="2"/>
    </font>
    <font>
      <b/>
      <sz val="16"/>
      <name val="Arial"/>
      <family val="2"/>
    </font>
    <font>
      <sz val="14"/>
      <name val="Arial"/>
      <family val="2"/>
    </font>
    <font>
      <b/>
      <sz val="30"/>
      <name val="Arial"/>
      <family val="2"/>
    </font>
    <font>
      <sz val="30"/>
      <name val="Arial"/>
      <family val="2"/>
    </font>
    <font>
      <sz val="18"/>
      <name val="Arial"/>
      <family val="2"/>
    </font>
    <font>
      <b/>
      <sz val="12"/>
      <name val="Arial"/>
      <family val="2"/>
    </font>
    <font>
      <b/>
      <i/>
      <sz val="12"/>
      <name val="Arial"/>
      <family val="2"/>
    </font>
    <font>
      <i/>
      <sz val="16"/>
      <name val="Arial"/>
      <family val="2"/>
    </font>
    <font>
      <sz val="12"/>
      <name val="Arial"/>
      <family val="2"/>
    </font>
    <font>
      <b/>
      <sz val="22"/>
      <name val="Arial"/>
      <family val="2"/>
    </font>
    <font>
      <sz val="22"/>
      <name val="Arial"/>
      <family val="2"/>
    </font>
    <font>
      <sz val="18"/>
      <name val="Arial"/>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name val="Arial"/>
      <family val="2"/>
    </font>
    <font>
      <b/>
      <vertAlign val="superscript"/>
      <sz val="14"/>
      <name val="Arial"/>
      <family val="2"/>
    </font>
    <font>
      <u/>
      <sz val="10"/>
      <color theme="10"/>
      <name val="Arial"/>
    </font>
    <font>
      <sz val="14"/>
      <color theme="1"/>
      <name val="Arial"/>
      <family val="2"/>
    </font>
    <font>
      <b/>
      <sz val="11"/>
      <color theme="1"/>
      <name val="Arial"/>
      <family val="2"/>
    </font>
    <font>
      <b/>
      <sz val="13"/>
      <name val="Arial"/>
      <family val="2"/>
    </font>
  </fonts>
  <fills count="35">
    <fill>
      <patternFill patternType="none"/>
    </fill>
    <fill>
      <patternFill patternType="gray125"/>
    </fill>
    <fill>
      <patternFill patternType="solid">
        <fgColor indexed="26"/>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2">
    <border>
      <left/>
      <right/>
      <top/>
      <bottom/>
      <diagonal/>
    </border>
    <border>
      <left/>
      <right/>
      <top/>
      <bottom style="thin">
        <color indexed="64"/>
      </bottom>
      <diagonal/>
    </border>
    <border>
      <left/>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69">
    <xf numFmtId="0" fontId="0" fillId="0" borderId="0"/>
    <xf numFmtId="43" fontId="3" fillId="0" borderId="0" applyFont="0" applyFill="0" applyBorder="0" applyAlignment="0" applyProtection="0"/>
    <xf numFmtId="43" fontId="23" fillId="0" borderId="0" applyFont="0" applyFill="0" applyBorder="0" applyAlignment="0" applyProtection="0"/>
    <xf numFmtId="0" fontId="23" fillId="0" borderId="0"/>
    <xf numFmtId="0" fontId="3" fillId="0" borderId="0"/>
    <xf numFmtId="43" fontId="3" fillId="0" borderId="0" applyFont="0" applyFill="0" applyBorder="0" applyAlignment="0" applyProtection="0"/>
    <xf numFmtId="0" fontId="24" fillId="0" borderId="0" applyNumberFormat="0" applyFill="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4" borderId="0" applyNumberFormat="0" applyBorder="0" applyAlignment="0" applyProtection="0"/>
    <xf numFmtId="0" fontId="29" fillId="5" borderId="0" applyNumberFormat="0" applyBorder="0" applyAlignment="0" applyProtection="0"/>
    <xf numFmtId="0" fontId="30" fillId="6" borderId="0" applyNumberFormat="0" applyBorder="0" applyAlignment="0" applyProtection="0"/>
    <xf numFmtId="0" fontId="31" fillId="7" borderId="6" applyNumberFormat="0" applyAlignment="0" applyProtection="0"/>
    <xf numFmtId="0" fontId="32" fillId="8" borderId="7" applyNumberFormat="0" applyAlignment="0" applyProtection="0"/>
    <xf numFmtId="0" fontId="33" fillId="8" borderId="6" applyNumberFormat="0" applyAlignment="0" applyProtection="0"/>
    <xf numFmtId="0" fontId="34" fillId="0" borderId="8" applyNumberFormat="0" applyFill="0" applyAlignment="0" applyProtection="0"/>
    <xf numFmtId="0" fontId="35" fillId="9" borderId="9"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11" applyNumberFormat="0" applyFill="0" applyAlignment="0" applyProtection="0"/>
    <xf numFmtId="0" fontId="39"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39"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39"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39"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39"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39"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0" borderId="0"/>
    <xf numFmtId="0" fontId="2" fillId="10" borderId="10" applyNumberFormat="0" applyFont="0" applyAlignment="0" applyProtection="0"/>
    <xf numFmtId="0" fontId="1" fillId="0" borderId="0"/>
    <xf numFmtId="0" fontId="1" fillId="10" borderId="10"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42" fillId="0" borderId="0" applyNumberFormat="0" applyFill="0" applyBorder="0" applyAlignment="0" applyProtection="0"/>
  </cellStyleXfs>
  <cellXfs count="120">
    <xf numFmtId="0" fontId="0" fillId="0" borderId="0" xfId="0"/>
    <xf numFmtId="0" fontId="5" fillId="0" borderId="0" xfId="0" applyFont="1"/>
    <xf numFmtId="3" fontId="5" fillId="0" borderId="0" xfId="0" quotePrefix="1" applyNumberFormat="1" applyFont="1" applyFill="1" applyAlignment="1">
      <alignment horizontal="left" vertical="center"/>
    </xf>
    <xf numFmtId="3" fontId="5" fillId="0" borderId="0" xfId="0" applyNumberFormat="1" applyFont="1" applyFill="1" applyBorder="1" applyAlignment="1">
      <alignment horizontal="left" vertical="center" indent="1"/>
    </xf>
    <xf numFmtId="0" fontId="6" fillId="0" borderId="0" xfId="0" applyFont="1" applyBorder="1"/>
    <xf numFmtId="3" fontId="6" fillId="0" borderId="0" xfId="0" quotePrefix="1" applyNumberFormat="1" applyFont="1" applyFill="1" applyAlignment="1">
      <alignment horizontal="left" vertical="center"/>
    </xf>
    <xf numFmtId="3" fontId="6" fillId="0" borderId="0" xfId="0" applyNumberFormat="1" applyFont="1" applyFill="1" applyBorder="1" applyAlignment="1">
      <alignment horizontal="left" vertical="center" indent="1"/>
    </xf>
    <xf numFmtId="0" fontId="7" fillId="0" borderId="0" xfId="0" applyFont="1"/>
    <xf numFmtId="0" fontId="10" fillId="0" borderId="0" xfId="0" applyFont="1" applyAlignment="1">
      <alignment horizontal="center" wrapText="1"/>
    </xf>
    <xf numFmtId="0" fontId="11" fillId="0" borderId="0" xfId="0" applyFont="1"/>
    <xf numFmtId="0" fontId="12" fillId="0" borderId="0" xfId="0" quotePrefix="1" applyFont="1" applyAlignment="1">
      <alignment horizontal="left"/>
    </xf>
    <xf numFmtId="0" fontId="12" fillId="0" borderId="0" xfId="0" applyFont="1"/>
    <xf numFmtId="0" fontId="12" fillId="0" borderId="0" xfId="0" quotePrefix="1" applyFont="1" applyAlignment="1">
      <alignment horizontal="fill"/>
    </xf>
    <xf numFmtId="0" fontId="12" fillId="0" borderId="0" xfId="0" applyFont="1" applyAlignment="1">
      <alignment horizontal="left"/>
    </xf>
    <xf numFmtId="0" fontId="15" fillId="0" borderId="0" xfId="0" applyFont="1" applyAlignment="1"/>
    <xf numFmtId="0" fontId="8" fillId="0" borderId="0" xfId="0" applyFont="1" applyAlignment="1">
      <alignment horizontal="center"/>
    </xf>
    <xf numFmtId="0" fontId="16" fillId="0" borderId="0" xfId="0" applyFont="1"/>
    <xf numFmtId="0" fontId="0" fillId="0" borderId="0" xfId="0" applyAlignment="1">
      <alignment wrapText="1"/>
    </xf>
    <xf numFmtId="0" fontId="0" fillId="0" borderId="0" xfId="0" applyAlignment="1">
      <alignment vertical="top"/>
    </xf>
    <xf numFmtId="0" fontId="0" fillId="0" borderId="0" xfId="0" applyAlignment="1">
      <alignment vertical="top" wrapText="1"/>
    </xf>
    <xf numFmtId="0" fontId="0" fillId="0" borderId="0" xfId="0" quotePrefix="1" applyAlignment="1">
      <alignment horizontal="left" vertical="top" wrapText="1"/>
    </xf>
    <xf numFmtId="0" fontId="17" fillId="0" borderId="0" xfId="0" quotePrefix="1" applyFont="1" applyAlignment="1">
      <alignment horizontal="left"/>
    </xf>
    <xf numFmtId="0" fontId="0" fillId="0" borderId="0" xfId="0" applyAlignment="1">
      <alignment horizontal="center" vertical="top"/>
    </xf>
    <xf numFmtId="0" fontId="0" fillId="0" borderId="1" xfId="0" applyBorder="1"/>
    <xf numFmtId="0" fontId="4" fillId="0" borderId="0" xfId="0" quotePrefix="1" applyFont="1" applyBorder="1" applyAlignment="1">
      <alignment horizontal="left"/>
    </xf>
    <xf numFmtId="0" fontId="6" fillId="0" borderId="1" xfId="0" quotePrefix="1" applyFont="1" applyBorder="1" applyAlignment="1">
      <alignment horizontal="left"/>
    </xf>
    <xf numFmtId="0" fontId="6" fillId="0" borderId="1" xfId="0" applyFont="1" applyBorder="1"/>
    <xf numFmtId="0" fontId="9" fillId="0" borderId="1" xfId="0" quotePrefix="1" applyFont="1" applyBorder="1" applyAlignment="1">
      <alignment horizontal="left"/>
    </xf>
    <xf numFmtId="0" fontId="9" fillId="0" borderId="0" xfId="0" applyFont="1"/>
    <xf numFmtId="1" fontId="8" fillId="0" borderId="0" xfId="0" applyNumberFormat="1" applyFont="1" applyAlignment="1">
      <alignment horizontal="center"/>
    </xf>
    <xf numFmtId="0" fontId="9" fillId="0" borderId="0" xfId="0" applyFont="1" applyAlignment="1">
      <alignment horizontal="right"/>
    </xf>
    <xf numFmtId="0" fontId="17" fillId="0" borderId="0" xfId="0" applyFont="1" applyAlignment="1">
      <alignment horizontal="left"/>
    </xf>
    <xf numFmtId="0" fontId="18" fillId="0" borderId="0" xfId="0" applyFont="1" applyAlignment="1">
      <alignment horizontal="left"/>
    </xf>
    <xf numFmtId="0" fontId="11" fillId="0" borderId="0" xfId="0" applyFont="1" applyAlignment="1">
      <alignment horizontal="center"/>
    </xf>
    <xf numFmtId="0" fontId="0" fillId="0" borderId="0" xfId="0" quotePrefix="1" applyBorder="1" applyAlignment="1"/>
    <xf numFmtId="0" fontId="9" fillId="3" borderId="0" xfId="0" applyFont="1" applyFill="1"/>
    <xf numFmtId="0" fontId="16" fillId="0" borderId="0" xfId="0" applyFont="1" applyAlignment="1">
      <alignment horizontal="left"/>
    </xf>
    <xf numFmtId="0" fontId="16" fillId="0" borderId="0" xfId="0" applyFont="1" applyAlignment="1">
      <alignment horizontal="right"/>
    </xf>
    <xf numFmtId="164" fontId="5" fillId="0" borderId="0" xfId="1" applyNumberFormat="1" applyFont="1" applyBorder="1" applyAlignment="1">
      <alignment horizontal="right"/>
    </xf>
    <xf numFmtId="0" fontId="3" fillId="0" borderId="0" xfId="0" applyFont="1" applyAlignment="1">
      <alignment horizontal="left" vertical="top" wrapText="1"/>
    </xf>
    <xf numFmtId="0" fontId="3" fillId="0" borderId="0" xfId="0" quotePrefix="1" applyFont="1" applyAlignment="1">
      <alignment horizontal="left" vertical="top" wrapText="1"/>
    </xf>
    <xf numFmtId="0" fontId="3" fillId="0" borderId="0" xfId="0" applyFont="1" applyFill="1" applyAlignment="1">
      <alignment horizontal="left" vertical="top" wrapText="1"/>
    </xf>
    <xf numFmtId="0" fontId="3" fillId="0" borderId="0" xfId="0" applyFont="1" applyAlignment="1">
      <alignment horizontal="center" vertical="top"/>
    </xf>
    <xf numFmtId="0" fontId="3" fillId="0" borderId="0" xfId="0" applyFont="1" applyAlignment="1">
      <alignment horizontal="right"/>
    </xf>
    <xf numFmtId="0" fontId="3" fillId="3" borderId="0" xfId="3" applyFont="1" applyFill="1"/>
    <xf numFmtId="0" fontId="9" fillId="0" borderId="0" xfId="0" applyFont="1" applyBorder="1"/>
    <xf numFmtId="0" fontId="0" fillId="0" borderId="0" xfId="0" applyBorder="1"/>
    <xf numFmtId="0" fontId="9" fillId="0" borderId="0" xfId="0" applyFont="1" applyBorder="1" applyAlignment="1"/>
    <xf numFmtId="0" fontId="3" fillId="0" borderId="0" xfId="0" applyFont="1" applyBorder="1"/>
    <xf numFmtId="0" fontId="22" fillId="0" borderId="0" xfId="0" applyFont="1" applyAlignment="1">
      <alignment horizontal="center" wrapText="1"/>
    </xf>
    <xf numFmtId="0" fontId="15" fillId="0" borderId="0" xfId="0" applyFont="1" applyAlignment="1"/>
    <xf numFmtId="0" fontId="16" fillId="0" borderId="0" xfId="0" applyFont="1" applyBorder="1" applyAlignment="1">
      <alignment wrapText="1"/>
    </xf>
    <xf numFmtId="164" fontId="9" fillId="0" borderId="0" xfId="0" applyNumberFormat="1" applyFont="1"/>
    <xf numFmtId="0" fontId="0" fillId="0" borderId="0" xfId="0" quotePrefix="1" applyBorder="1" applyAlignment="1">
      <alignment wrapText="1"/>
    </xf>
    <xf numFmtId="0" fontId="16" fillId="0" borderId="0" xfId="0" applyFont="1" applyAlignment="1"/>
    <xf numFmtId="0" fontId="16" fillId="0" borderId="2" xfId="0" applyFont="1" applyBorder="1" applyAlignment="1">
      <alignment wrapText="1"/>
    </xf>
    <xf numFmtId="0" fontId="16" fillId="0" borderId="2" xfId="0" applyFont="1" applyBorder="1" applyAlignment="1"/>
    <xf numFmtId="0" fontId="16" fillId="0" borderId="2" xfId="0" applyFont="1" applyBorder="1" applyAlignment="1">
      <alignment horizontal="right"/>
    </xf>
    <xf numFmtId="0" fontId="3" fillId="0" borderId="0" xfId="0" applyFont="1"/>
    <xf numFmtId="0" fontId="15" fillId="0" borderId="0" xfId="0" applyFont="1" applyAlignment="1"/>
    <xf numFmtId="0" fontId="19" fillId="0" borderId="0" xfId="0" applyFont="1" applyAlignment="1"/>
    <xf numFmtId="0" fontId="22" fillId="0" borderId="0" xfId="0" applyFont="1" applyAlignment="1">
      <alignment wrapText="1"/>
    </xf>
    <xf numFmtId="0" fontId="14" fillId="0" borderId="0" xfId="0" applyFont="1" applyAlignment="1">
      <alignment horizontal="left"/>
    </xf>
    <xf numFmtId="0" fontId="21" fillId="0" borderId="0" xfId="0" applyFont="1" applyAlignment="1">
      <alignment horizontal="left"/>
    </xf>
    <xf numFmtId="0" fontId="13" fillId="0" borderId="0" xfId="0" applyFont="1" applyAlignment="1">
      <alignment horizontal="left"/>
    </xf>
    <xf numFmtId="0" fontId="20" fillId="0" borderId="0" xfId="0" quotePrefix="1" applyFont="1" applyAlignment="1">
      <alignment horizontal="left"/>
    </xf>
    <xf numFmtId="0" fontId="10" fillId="0" borderId="0" xfId="0" quotePrefix="1" applyFont="1" applyAlignment="1">
      <alignment wrapText="1"/>
    </xf>
    <xf numFmtId="0" fontId="16" fillId="0" borderId="0" xfId="0" quotePrefix="1" applyFont="1" applyAlignment="1">
      <alignment wrapText="1"/>
    </xf>
    <xf numFmtId="0" fontId="40" fillId="0" borderId="0" xfId="0" applyFont="1" applyAlignment="1"/>
    <xf numFmtId="0" fontId="3" fillId="0" borderId="0" xfId="0" applyFont="1" applyAlignment="1"/>
    <xf numFmtId="0" fontId="3" fillId="0" borderId="0" xfId="0" applyFont="1" applyAlignment="1">
      <alignment horizontal="left"/>
    </xf>
    <xf numFmtId="0" fontId="16" fillId="0" borderId="0" xfId="0" applyFont="1" applyBorder="1" applyAlignment="1"/>
    <xf numFmtId="0" fontId="16" fillId="0" borderId="0" xfId="0" applyFont="1" applyBorder="1" applyAlignment="1">
      <alignment horizontal="right"/>
    </xf>
    <xf numFmtId="0" fontId="6" fillId="0" borderId="0" xfId="0" applyFont="1"/>
    <xf numFmtId="0" fontId="8" fillId="0" borderId="0" xfId="0" applyFont="1" applyAlignment="1">
      <alignment horizontal="left"/>
    </xf>
    <xf numFmtId="0" fontId="8" fillId="0" borderId="0" xfId="0" applyFont="1" applyAlignment="1">
      <alignment horizontal="right"/>
    </xf>
    <xf numFmtId="0" fontId="8" fillId="0" borderId="0" xfId="0" applyFont="1" applyAlignment="1"/>
    <xf numFmtId="0" fontId="43" fillId="0" borderId="0" xfId="68" quotePrefix="1" applyFont="1" applyAlignment="1">
      <alignment horizontal="left"/>
    </xf>
    <xf numFmtId="0" fontId="19" fillId="0" borderId="0" xfId="0" quotePrefix="1" applyFont="1" applyAlignment="1">
      <alignment horizontal="left" vertical="center" indent="1"/>
    </xf>
    <xf numFmtId="0" fontId="44" fillId="0" borderId="0" xfId="68" applyFont="1"/>
    <xf numFmtId="49" fontId="3" fillId="0" borderId="0" xfId="0" applyNumberFormat="1" applyFont="1" applyAlignment="1">
      <alignment horizontal="left" vertical="center"/>
    </xf>
    <xf numFmtId="164" fontId="3" fillId="0" borderId="0" xfId="0" applyNumberFormat="1" applyFont="1" applyAlignment="1">
      <alignment horizontal="right"/>
    </xf>
    <xf numFmtId="49" fontId="3" fillId="0" borderId="0" xfId="0" quotePrefix="1" applyNumberFormat="1" applyFont="1" applyAlignment="1">
      <alignment horizontal="left" vertical="center" indent="2"/>
    </xf>
    <xf numFmtId="164" fontId="3" fillId="2" borderId="0" xfId="1" applyNumberFormat="1" applyFont="1" applyFill="1" applyAlignment="1">
      <alignment horizontal="right"/>
    </xf>
    <xf numFmtId="164" fontId="3" fillId="0" borderId="0" xfId="1" applyNumberFormat="1" applyFont="1" applyAlignment="1">
      <alignment horizontal="right"/>
    </xf>
    <xf numFmtId="49" fontId="3" fillId="0" borderId="0" xfId="0" applyNumberFormat="1" applyFont="1" applyAlignment="1">
      <alignment horizontal="left" vertical="center" indent="2"/>
    </xf>
    <xf numFmtId="3" fontId="3" fillId="0" borderId="0" xfId="0" applyNumberFormat="1" applyFont="1" applyAlignment="1">
      <alignment horizontal="left" vertical="center"/>
    </xf>
    <xf numFmtId="49" fontId="3" fillId="0" borderId="0" xfId="0" applyNumberFormat="1" applyFont="1" applyAlignment="1">
      <alignment horizontal="left" vertical="center" indent="1"/>
    </xf>
    <xf numFmtId="3" fontId="3" fillId="0" borderId="0" xfId="0" applyNumberFormat="1" applyFont="1" applyFill="1" applyBorder="1" applyAlignment="1">
      <alignment horizontal="left" vertical="center" indent="1"/>
    </xf>
    <xf numFmtId="164" fontId="3" fillId="2" borderId="0" xfId="1" applyNumberFormat="1" applyFont="1" applyFill="1" applyBorder="1" applyAlignment="1">
      <alignment horizontal="right"/>
    </xf>
    <xf numFmtId="164" fontId="3" fillId="0" borderId="0" xfId="1" applyNumberFormat="1" applyFont="1" applyBorder="1" applyAlignment="1">
      <alignment horizontal="right"/>
    </xf>
    <xf numFmtId="0" fontId="3" fillId="0" borderId="1" xfId="0" quotePrefix="1" applyNumberFormat="1" applyFont="1" applyFill="1" applyBorder="1" applyAlignment="1">
      <alignment horizontal="right"/>
    </xf>
    <xf numFmtId="0" fontId="3" fillId="0" borderId="1" xfId="0" applyNumberFormat="1" applyFont="1" applyFill="1" applyBorder="1" applyAlignment="1">
      <alignment horizontal="right"/>
    </xf>
    <xf numFmtId="164" fontId="3" fillId="2" borderId="0" xfId="0" applyNumberFormat="1" applyFont="1" applyFill="1" applyAlignment="1">
      <alignment horizontal="right"/>
    </xf>
    <xf numFmtId="49" fontId="40" fillId="0" borderId="0" xfId="0" applyNumberFormat="1" applyFont="1" applyAlignment="1">
      <alignment vertical="center"/>
    </xf>
    <xf numFmtId="0" fontId="3" fillId="0" borderId="1" xfId="0" quotePrefix="1" applyFont="1" applyBorder="1" applyAlignment="1">
      <alignment horizontal="left"/>
    </xf>
    <xf numFmtId="3" fontId="3" fillId="0" borderId="0" xfId="0" quotePrefix="1" applyNumberFormat="1" applyFont="1" applyFill="1" applyAlignment="1">
      <alignment horizontal="left" vertical="center"/>
    </xf>
    <xf numFmtId="0" fontId="3" fillId="0" borderId="0" xfId="0" quotePrefix="1" applyFont="1" applyBorder="1" applyAlignment="1"/>
    <xf numFmtId="0" fontId="3" fillId="0" borderId="0" xfId="0" quotePrefix="1" applyFont="1" applyBorder="1" applyAlignment="1">
      <alignment wrapText="1"/>
    </xf>
    <xf numFmtId="0" fontId="3" fillId="0" borderId="0" xfId="0" quotePrefix="1" applyFont="1" applyBorder="1" applyAlignment="1">
      <alignment horizontal="left" wrapText="1"/>
    </xf>
    <xf numFmtId="0" fontId="19" fillId="0" borderId="1" xfId="0" quotePrefix="1" applyFont="1" applyBorder="1" applyAlignment="1">
      <alignment horizontal="left"/>
    </xf>
    <xf numFmtId="0" fontId="19" fillId="0" borderId="1" xfId="0" applyFont="1" applyBorder="1"/>
    <xf numFmtId="0" fontId="19" fillId="0" borderId="0" xfId="0" applyFont="1" applyBorder="1"/>
    <xf numFmtId="0" fontId="6" fillId="0" borderId="0" xfId="0" applyFont="1" applyAlignment="1">
      <alignment horizontal="right"/>
    </xf>
    <xf numFmtId="0" fontId="6" fillId="0" borderId="0" xfId="0" quotePrefix="1" applyFont="1" applyBorder="1" applyAlignment="1"/>
    <xf numFmtId="0" fontId="6" fillId="0" borderId="0" xfId="0" quotePrefix="1" applyFont="1" applyBorder="1" applyAlignment="1">
      <alignment wrapText="1"/>
    </xf>
    <xf numFmtId="0" fontId="6" fillId="0" borderId="0" xfId="0" quotePrefix="1" applyFont="1" applyBorder="1" applyAlignment="1">
      <alignment horizontal="left" wrapText="1"/>
    </xf>
    <xf numFmtId="0" fontId="45" fillId="0" borderId="0" xfId="0" applyFont="1" applyBorder="1" applyAlignment="1">
      <alignment horizontal="left" indent="1"/>
    </xf>
    <xf numFmtId="0" fontId="19" fillId="0" borderId="0" xfId="0" quotePrefix="1" applyFont="1" applyBorder="1" applyAlignment="1">
      <alignment horizontal="left"/>
    </xf>
    <xf numFmtId="49" fontId="19" fillId="0" borderId="1" xfId="0" applyNumberFormat="1" applyFont="1" applyBorder="1" applyAlignment="1">
      <alignment horizontal="left" vertical="center"/>
    </xf>
    <xf numFmtId="49" fontId="19" fillId="0" borderId="0" xfId="0" applyNumberFormat="1" applyFont="1" applyBorder="1" applyAlignment="1">
      <alignment horizontal="left" vertical="center"/>
    </xf>
    <xf numFmtId="0" fontId="19" fillId="0" borderId="0" xfId="0" applyFont="1" applyBorder="1" applyAlignment="1">
      <alignment horizontal="left"/>
    </xf>
    <xf numFmtId="164" fontId="3" fillId="0" borderId="0" xfId="1" applyNumberFormat="1" applyFont="1" applyFill="1" applyBorder="1" applyAlignment="1">
      <alignment horizontal="right"/>
    </xf>
    <xf numFmtId="164" fontId="3" fillId="2" borderId="1" xfId="1" applyNumberFormat="1" applyFont="1" applyFill="1" applyBorder="1" applyAlignment="1">
      <alignment horizontal="right"/>
    </xf>
    <xf numFmtId="164" fontId="3" fillId="0" borderId="1" xfId="1" applyNumberFormat="1" applyFont="1" applyFill="1" applyBorder="1" applyAlignment="1">
      <alignment horizontal="right"/>
    </xf>
    <xf numFmtId="164" fontId="3" fillId="0" borderId="1" xfId="1" applyNumberFormat="1" applyFont="1" applyBorder="1" applyAlignment="1">
      <alignment horizontal="right"/>
    </xf>
    <xf numFmtId="49" fontId="3" fillId="0" borderId="0" xfId="0" quotePrefix="1" applyNumberFormat="1" applyFont="1" applyAlignment="1">
      <alignment horizontal="left" vertical="center" indent="1"/>
    </xf>
    <xf numFmtId="164" fontId="3" fillId="2" borderId="0" xfId="1" applyNumberFormat="1" applyFont="1" applyFill="1" applyAlignment="1">
      <alignment horizontal="center"/>
    </xf>
    <xf numFmtId="0" fontId="45" fillId="0" borderId="0" xfId="0" quotePrefix="1" applyFont="1" applyBorder="1" applyAlignment="1">
      <alignment horizontal="left" indent="1"/>
    </xf>
    <xf numFmtId="0" fontId="3" fillId="0" borderId="0" xfId="0" applyFont="1" applyBorder="1" applyAlignment="1"/>
  </cellXfs>
  <cellStyles count="69">
    <cellStyle name="20% - Accent1" xfId="23" builtinId="30" customBuiltin="1"/>
    <cellStyle name="20% - Accent1 2" xfId="50" xr:uid="{C2A62FD0-85FF-4596-8C37-78F36BF6C877}"/>
    <cellStyle name="20% - Accent2" xfId="27" builtinId="34" customBuiltin="1"/>
    <cellStyle name="20% - Accent2 2" xfId="53" xr:uid="{8F02A3D0-37D2-4150-A09B-CE687B6CC3B9}"/>
    <cellStyle name="20% - Accent3" xfId="31" builtinId="38" customBuiltin="1"/>
    <cellStyle name="20% - Accent3 2" xfId="56" xr:uid="{B2B17A98-F8E5-4C79-A985-A96E8D668C50}"/>
    <cellStyle name="20% - Accent4" xfId="35" builtinId="42" customBuiltin="1"/>
    <cellStyle name="20% - Accent4 2" xfId="59" xr:uid="{566F6965-719F-4466-B700-69B3BF820B69}"/>
    <cellStyle name="20% - Accent5" xfId="39" builtinId="46" customBuiltin="1"/>
    <cellStyle name="20% - Accent5 2" xfId="62" xr:uid="{44D3296A-980F-4235-9CE8-8CC7B760DA99}"/>
    <cellStyle name="20% - Accent6" xfId="43" builtinId="50" customBuiltin="1"/>
    <cellStyle name="20% - Accent6 2" xfId="65" xr:uid="{8C05982B-2791-4E4D-BC8F-28FDFC3C6FB9}"/>
    <cellStyle name="40% - Accent1" xfId="24" builtinId="31" customBuiltin="1"/>
    <cellStyle name="40% - Accent1 2" xfId="51" xr:uid="{5B2BF7A7-788E-4B10-9A04-619BDAB7C6B0}"/>
    <cellStyle name="40% - Accent2" xfId="28" builtinId="35" customBuiltin="1"/>
    <cellStyle name="40% - Accent2 2" xfId="54" xr:uid="{882FA0DA-4408-4D53-8DD4-8F0386328A13}"/>
    <cellStyle name="40% - Accent3" xfId="32" builtinId="39" customBuiltin="1"/>
    <cellStyle name="40% - Accent3 2" xfId="57" xr:uid="{1D97AAD7-4F42-43A9-95EC-DF13974530DE}"/>
    <cellStyle name="40% - Accent4" xfId="36" builtinId="43" customBuiltin="1"/>
    <cellStyle name="40% - Accent4 2" xfId="60" xr:uid="{7E5B6C6A-A00C-43BA-82B4-472FC1326062}"/>
    <cellStyle name="40% - Accent5" xfId="40" builtinId="47" customBuiltin="1"/>
    <cellStyle name="40% - Accent5 2" xfId="63" xr:uid="{939105A1-80F5-4D19-899E-E829DDB9F446}"/>
    <cellStyle name="40% - Accent6" xfId="44" builtinId="51" customBuiltin="1"/>
    <cellStyle name="40% - Accent6 2" xfId="66" xr:uid="{E340904B-BDCC-40E7-A490-0F2DE083B735}"/>
    <cellStyle name="60% - Accent1" xfId="25" builtinId="32" customBuiltin="1"/>
    <cellStyle name="60% - Accent1 2" xfId="52" xr:uid="{85FCCD51-76FB-4717-A46D-17B2C94E5B04}"/>
    <cellStyle name="60% - Accent2" xfId="29" builtinId="36" customBuiltin="1"/>
    <cellStyle name="60% - Accent2 2" xfId="55" xr:uid="{67960FC6-7D62-481B-8A2D-931421A3750F}"/>
    <cellStyle name="60% - Accent3" xfId="33" builtinId="40" customBuiltin="1"/>
    <cellStyle name="60% - Accent3 2" xfId="58" xr:uid="{B37352EF-0ED2-4FBB-8DD6-98A8110982B6}"/>
    <cellStyle name="60% - Accent4" xfId="37" builtinId="44" customBuiltin="1"/>
    <cellStyle name="60% - Accent4 2" xfId="61" xr:uid="{7B6D0B1A-1913-41E4-8178-7C87C5266257}"/>
    <cellStyle name="60% - Accent5" xfId="41" builtinId="48" customBuiltin="1"/>
    <cellStyle name="60% - Accent5 2" xfId="64" xr:uid="{39B412D4-B4E7-4637-9CCC-6D952DC7B78A}"/>
    <cellStyle name="60% - Accent6" xfId="45" builtinId="52" customBuiltin="1"/>
    <cellStyle name="60% - Accent6 2" xfId="67" xr:uid="{B8AAFAF3-5FFA-4AFE-81A5-C67A01BE77D0}"/>
    <cellStyle name="Accent1" xfId="22" builtinId="29" customBuiltin="1"/>
    <cellStyle name="Accent2" xfId="26" builtinId="33" customBuiltin="1"/>
    <cellStyle name="Accent3" xfId="30" builtinId="37" customBuiltin="1"/>
    <cellStyle name="Accent4" xfId="34" builtinId="41" customBuiltin="1"/>
    <cellStyle name="Accent5" xfId="38" builtinId="45" customBuiltin="1"/>
    <cellStyle name="Accent6" xfId="42" builtinId="49" customBuiltin="1"/>
    <cellStyle name="Bad" xfId="12" builtinId="27" customBuiltin="1"/>
    <cellStyle name="Calculation" xfId="16" builtinId="22" customBuiltin="1"/>
    <cellStyle name="Check Cell" xfId="18" builtinId="23" customBuiltin="1"/>
    <cellStyle name="Comma" xfId="1" builtinId="3"/>
    <cellStyle name="Comma 2" xfId="2" xr:uid="{00000000-0005-0000-0000-000001000000}"/>
    <cellStyle name="Comma 2 2" xfId="5" xr:uid="{00000000-0005-0000-0000-000002000000}"/>
    <cellStyle name="Explanatory Text" xfId="20" builtinId="53" customBuiltin="1"/>
    <cellStyle name="Good" xfId="11" builtinId="26" customBuiltin="1"/>
    <cellStyle name="Heading 1" xfId="7" builtinId="16" customBuiltin="1"/>
    <cellStyle name="Heading 2" xfId="8" builtinId="17" customBuiltin="1"/>
    <cellStyle name="Heading 3" xfId="9" builtinId="18" customBuiltin="1"/>
    <cellStyle name="Heading 4" xfId="10" builtinId="19" customBuiltin="1"/>
    <cellStyle name="Hyperlink" xfId="68" builtinId="8"/>
    <cellStyle name="Input" xfId="14" builtinId="20" customBuiltin="1"/>
    <cellStyle name="Linked Cell" xfId="17" builtinId="24" customBuiltin="1"/>
    <cellStyle name="Neutral" xfId="13" builtinId="28" customBuiltin="1"/>
    <cellStyle name="Normal" xfId="0" builtinId="0"/>
    <cellStyle name="Normal 2" xfId="3" xr:uid="{00000000-0005-0000-0000-000004000000}"/>
    <cellStyle name="Normal 3" xfId="4" xr:uid="{00000000-0005-0000-0000-000005000000}"/>
    <cellStyle name="Normal 4" xfId="46" xr:uid="{1B436D01-FC5D-400C-B67F-B07A3D9ECDE2}"/>
    <cellStyle name="Normal 5" xfId="48" xr:uid="{5C734BF6-4FEC-4602-A6DD-3A9260C65E18}"/>
    <cellStyle name="Note 2" xfId="47" xr:uid="{DF7A2A05-B330-4E79-AB5D-4236D70E23F1}"/>
    <cellStyle name="Note 3" xfId="49" xr:uid="{CDE33E6B-5D7E-451E-8518-5A987D45FE41}"/>
    <cellStyle name="Output" xfId="15" builtinId="21" customBuiltin="1"/>
    <cellStyle name="Title" xfId="6" builtinId="15" customBuiltin="1"/>
    <cellStyle name="Total" xfId="21" builtinId="25" customBuiltin="1"/>
    <cellStyle name="Warning Text" xfId="19" builtinId="11" customBuiltin="1"/>
  </cellStyles>
  <dxfs count="1248">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0" formatCode="@"/>
      <alignment horizontal="left" vertical="center" textRotation="0" wrapText="0" indent="1" justifyLastLine="0" shrinkToFit="0" readingOrder="0"/>
    </dxf>
    <dxf>
      <border outline="0">
        <bottom style="thin">
          <color indexed="64"/>
        </bottom>
      </border>
    </dxf>
    <dxf>
      <font>
        <b val="0"/>
        <i val="0"/>
        <strike val="0"/>
        <condense val="0"/>
        <extend val="0"/>
        <outline val="0"/>
        <shadow val="0"/>
        <u val="none"/>
        <vertAlign val="baseline"/>
        <sz val="10"/>
        <color auto="1"/>
        <name val="Arial"/>
        <scheme val="none"/>
      </font>
      <numFmt numFmtId="0" formatCode="General"/>
      <fill>
        <patternFill patternType="solid">
          <fgColor indexed="64"/>
          <bgColor indexed="26"/>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0" formatCode="@"/>
      <alignment horizontal="left" vertical="center" textRotation="0" wrapText="0" indent="1" justifyLastLine="0" shrinkToFit="0" readingOrder="0"/>
    </dxf>
    <dxf>
      <border outline="0">
        <bottom style="thin">
          <color indexed="64"/>
        </bottom>
      </border>
    </dxf>
    <dxf>
      <font>
        <b val="0"/>
        <i val="0"/>
        <strike val="0"/>
        <condense val="0"/>
        <extend val="0"/>
        <outline val="0"/>
        <shadow val="0"/>
        <u val="none"/>
        <vertAlign val="baseline"/>
        <sz val="10"/>
        <color auto="1"/>
        <name val="Arial"/>
        <scheme val="none"/>
      </font>
      <numFmt numFmtId="0" formatCode="General"/>
      <fill>
        <patternFill patternType="solid">
          <fgColor indexed="64"/>
          <bgColor indexed="26"/>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0" formatCode="@"/>
      <alignment horizontal="left" vertical="center" textRotation="0" wrapText="0" indent="1" justifyLastLine="0" shrinkToFit="0" readingOrder="0"/>
    </dxf>
    <dxf>
      <border outline="0">
        <bottom style="thin">
          <color indexed="64"/>
        </bottom>
      </border>
    </dxf>
    <dxf>
      <font>
        <b val="0"/>
        <i val="0"/>
        <strike val="0"/>
        <condense val="0"/>
        <extend val="0"/>
        <outline val="0"/>
        <shadow val="0"/>
        <u val="none"/>
        <vertAlign val="baseline"/>
        <sz val="10"/>
        <color auto="1"/>
        <name val="Arial"/>
        <scheme val="none"/>
      </font>
      <numFmt numFmtId="0" formatCode="General"/>
      <fill>
        <patternFill patternType="solid">
          <fgColor indexed="64"/>
          <bgColor indexed="26"/>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0" formatCode="@"/>
      <alignment horizontal="left" vertical="center" textRotation="0" wrapText="0" indent="1" justifyLastLine="0" shrinkToFit="0" readingOrder="0"/>
    </dxf>
    <dxf>
      <border outline="0">
        <bottom style="thin">
          <color indexed="64"/>
        </bottom>
      </border>
    </dxf>
    <dxf>
      <font>
        <b val="0"/>
        <i val="0"/>
        <strike val="0"/>
        <condense val="0"/>
        <extend val="0"/>
        <outline val="0"/>
        <shadow val="0"/>
        <u val="none"/>
        <vertAlign val="baseline"/>
        <sz val="10"/>
        <color auto="1"/>
        <name val="Arial"/>
        <scheme val="none"/>
      </font>
      <numFmt numFmtId="0" formatCode="General"/>
      <fill>
        <patternFill patternType="solid">
          <fgColor indexed="64"/>
          <bgColor indexed="26"/>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0" formatCode="@"/>
      <alignment horizontal="left" vertical="center" textRotation="0" wrapText="0" indent="1" justifyLastLine="0" shrinkToFit="0" readingOrder="0"/>
    </dxf>
    <dxf>
      <border outline="0">
        <bottom style="thin">
          <color indexed="64"/>
        </bottom>
      </border>
    </dxf>
    <dxf>
      <font>
        <b val="0"/>
        <i val="0"/>
        <strike val="0"/>
        <condense val="0"/>
        <extend val="0"/>
        <outline val="0"/>
        <shadow val="0"/>
        <u val="none"/>
        <vertAlign val="baseline"/>
        <sz val="10"/>
        <color auto="1"/>
        <name val="Arial"/>
        <scheme val="none"/>
      </font>
      <numFmt numFmtId="0" formatCode="General"/>
      <fill>
        <patternFill patternType="solid">
          <fgColor indexed="64"/>
          <bgColor indexed="26"/>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0" formatCode="@"/>
      <alignment horizontal="left" vertical="center" textRotation="0" wrapText="0" indent="1" justifyLastLine="0" shrinkToFit="0" readingOrder="0"/>
    </dxf>
    <dxf>
      <border outline="0">
        <bottom style="thin">
          <color indexed="64"/>
        </bottom>
      </border>
    </dxf>
    <dxf>
      <font>
        <b val="0"/>
        <i val="0"/>
        <strike val="0"/>
        <condense val="0"/>
        <extend val="0"/>
        <outline val="0"/>
        <shadow val="0"/>
        <u val="none"/>
        <vertAlign val="baseline"/>
        <sz val="10"/>
        <color auto="1"/>
        <name val="Arial"/>
        <scheme val="none"/>
      </font>
      <numFmt numFmtId="0" formatCode="General"/>
      <fill>
        <patternFill patternType="solid">
          <fgColor indexed="64"/>
          <bgColor indexed="26"/>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0" formatCode="@"/>
      <alignment horizontal="left" vertical="center" textRotation="0" wrapText="0" indent="1" justifyLastLine="0" shrinkToFit="0" readingOrder="0"/>
    </dxf>
    <dxf>
      <border outline="0">
        <bottom style="thin">
          <color indexed="64"/>
        </bottom>
      </border>
    </dxf>
    <dxf>
      <font>
        <b val="0"/>
        <i val="0"/>
        <strike val="0"/>
        <condense val="0"/>
        <extend val="0"/>
        <outline val="0"/>
        <shadow val="0"/>
        <u val="none"/>
        <vertAlign val="baseline"/>
        <sz val="10"/>
        <color auto="1"/>
        <name val="Arial"/>
        <scheme val="none"/>
      </font>
      <numFmt numFmtId="0" formatCode="General"/>
      <fill>
        <patternFill patternType="solid">
          <fgColor indexed="64"/>
          <bgColor indexed="26"/>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0" formatCode="@"/>
      <alignment horizontal="left" vertical="center" textRotation="0" wrapText="0" indent="1" justifyLastLine="0" shrinkToFit="0" readingOrder="0"/>
    </dxf>
    <dxf>
      <border outline="0">
        <bottom style="thin">
          <color indexed="64"/>
        </bottom>
      </border>
    </dxf>
    <dxf>
      <font>
        <b val="0"/>
        <i val="0"/>
        <strike val="0"/>
        <condense val="0"/>
        <extend val="0"/>
        <outline val="0"/>
        <shadow val="0"/>
        <u val="none"/>
        <vertAlign val="baseline"/>
        <sz val="10"/>
        <color auto="1"/>
        <name val="Arial"/>
        <scheme val="none"/>
      </font>
      <numFmt numFmtId="0" formatCode="General"/>
      <fill>
        <patternFill patternType="solid">
          <fgColor indexed="64"/>
          <bgColor indexed="26"/>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0" formatCode="@"/>
      <alignment horizontal="left" vertical="center" textRotation="0" wrapText="0" indent="1" justifyLastLine="0" shrinkToFit="0" readingOrder="0"/>
    </dxf>
    <dxf>
      <border outline="0">
        <bottom style="thin">
          <color indexed="64"/>
        </bottom>
      </border>
    </dxf>
    <dxf>
      <font>
        <b val="0"/>
        <i val="0"/>
        <strike val="0"/>
        <condense val="0"/>
        <extend val="0"/>
        <outline val="0"/>
        <shadow val="0"/>
        <u val="none"/>
        <vertAlign val="baseline"/>
        <sz val="10"/>
        <color auto="1"/>
        <name val="Arial"/>
        <scheme val="none"/>
      </font>
      <numFmt numFmtId="0" formatCode="General"/>
      <fill>
        <patternFill patternType="solid">
          <fgColor indexed="64"/>
          <bgColor indexed="26"/>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0" formatCode="@"/>
      <alignment horizontal="left" vertical="center" textRotation="0" wrapText="0" indent="1" justifyLastLine="0" shrinkToFit="0" readingOrder="0"/>
    </dxf>
    <dxf>
      <border outline="0">
        <bottom style="thin">
          <color indexed="64"/>
        </bottom>
      </border>
    </dxf>
    <dxf>
      <font>
        <b val="0"/>
        <i val="0"/>
        <strike val="0"/>
        <condense val="0"/>
        <extend val="0"/>
        <outline val="0"/>
        <shadow val="0"/>
        <u val="none"/>
        <vertAlign val="baseline"/>
        <sz val="10"/>
        <color auto="1"/>
        <name val="Arial"/>
        <scheme val="none"/>
      </font>
      <numFmt numFmtId="0" formatCode="General"/>
      <fill>
        <patternFill patternType="solid">
          <fgColor indexed="64"/>
          <bgColor indexed="26"/>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0" formatCode="@"/>
      <alignment horizontal="left" vertical="center" textRotation="0" wrapText="0" indent="1" justifyLastLine="0" shrinkToFit="0" readingOrder="0"/>
    </dxf>
    <dxf>
      <font>
        <b val="0"/>
        <i val="0"/>
        <strike val="0"/>
        <condense val="0"/>
        <extend val="0"/>
        <outline val="0"/>
        <shadow val="0"/>
        <u val="none"/>
        <vertAlign val="baseline"/>
        <sz val="10"/>
        <color auto="1"/>
        <name val="Arial"/>
        <scheme val="none"/>
      </font>
      <numFmt numFmtId="0" formatCode="General"/>
      <fill>
        <patternFill patternType="solid">
          <fgColor indexed="64"/>
          <bgColor indexed="26"/>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0" formatCode="@"/>
      <alignment horizontal="left" vertical="center" textRotation="0" wrapText="0" indent="1" justifyLastLine="0" shrinkToFit="0" readingOrder="0"/>
    </dxf>
    <dxf>
      <font>
        <b val="0"/>
        <i val="0"/>
        <strike val="0"/>
        <condense val="0"/>
        <extend val="0"/>
        <outline val="0"/>
        <shadow val="0"/>
        <u val="none"/>
        <vertAlign val="baseline"/>
        <sz val="10"/>
        <color auto="1"/>
        <name val="Arial"/>
        <scheme val="none"/>
      </font>
      <numFmt numFmtId="0" formatCode="General"/>
      <fill>
        <patternFill patternType="solid">
          <fgColor indexed="64"/>
          <bgColor indexed="26"/>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0" formatCode="@"/>
      <alignment horizontal="left" vertical="center" textRotation="0" wrapText="0" indent="1" justifyLastLine="0" shrinkToFit="0" readingOrder="0"/>
    </dxf>
    <dxf>
      <border outline="0">
        <bottom style="thin">
          <color indexed="64"/>
        </bottom>
      </border>
    </dxf>
    <dxf>
      <font>
        <b val="0"/>
        <i val="0"/>
        <strike val="0"/>
        <condense val="0"/>
        <extend val="0"/>
        <outline val="0"/>
        <shadow val="0"/>
        <u val="none"/>
        <vertAlign val="baseline"/>
        <sz val="10"/>
        <color auto="1"/>
        <name val="Arial"/>
        <scheme val="none"/>
      </font>
      <numFmt numFmtId="0" formatCode="General"/>
      <fill>
        <patternFill patternType="solid">
          <fgColor indexed="64"/>
          <bgColor indexed="26"/>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0" formatCode="@"/>
      <alignment horizontal="left" vertical="center" textRotation="0" wrapText="0" indent="1" justifyLastLine="0" shrinkToFit="0" readingOrder="0"/>
    </dxf>
    <dxf>
      <border outline="0">
        <bottom style="thin">
          <color indexed="64"/>
        </bottom>
      </border>
    </dxf>
    <dxf>
      <font>
        <b val="0"/>
        <i val="0"/>
        <strike val="0"/>
        <condense val="0"/>
        <extend val="0"/>
        <outline val="0"/>
        <shadow val="0"/>
        <u val="none"/>
        <vertAlign val="baseline"/>
        <sz val="10"/>
        <color auto="1"/>
        <name val="Arial"/>
        <scheme val="none"/>
      </font>
      <numFmt numFmtId="0" formatCode="General"/>
      <fill>
        <patternFill patternType="solid">
          <fgColor indexed="64"/>
          <bgColor indexed="26"/>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0" formatCode="@"/>
      <alignment horizontal="left" vertical="center" textRotation="0" wrapText="0" indent="1" justifyLastLine="0" shrinkToFit="0" readingOrder="0"/>
    </dxf>
    <dxf>
      <border outline="0">
        <bottom style="thin">
          <color indexed="64"/>
        </bottom>
      </border>
    </dxf>
    <dxf>
      <font>
        <b val="0"/>
        <i val="0"/>
        <strike val="0"/>
        <condense val="0"/>
        <extend val="0"/>
        <outline val="0"/>
        <shadow val="0"/>
        <u val="none"/>
        <vertAlign val="baseline"/>
        <sz val="10"/>
        <color auto="1"/>
        <name val="Arial"/>
        <scheme val="none"/>
      </font>
      <numFmt numFmtId="0" formatCode="General"/>
      <fill>
        <patternFill patternType="solid">
          <fgColor indexed="64"/>
          <bgColor indexed="26"/>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0" formatCode="@"/>
      <alignment horizontal="left" vertical="center" textRotation="0" wrapText="0" indent="1" justifyLastLine="0" shrinkToFit="0" readingOrder="0"/>
    </dxf>
    <dxf>
      <border outline="0">
        <bottom style="thin">
          <color indexed="64"/>
        </bottom>
      </border>
    </dxf>
    <dxf>
      <font>
        <b val="0"/>
        <i val="0"/>
        <strike val="0"/>
        <condense val="0"/>
        <extend val="0"/>
        <outline val="0"/>
        <shadow val="0"/>
        <u val="none"/>
        <vertAlign val="baseline"/>
        <sz val="10"/>
        <color auto="1"/>
        <name val="Arial"/>
        <scheme val="none"/>
      </font>
      <numFmt numFmtId="0" formatCode="General"/>
      <fill>
        <patternFill patternType="solid">
          <fgColor indexed="64"/>
          <bgColor indexed="26"/>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0" formatCode="@"/>
      <alignment horizontal="left" vertical="center" textRotation="0" wrapText="0" indent="1" justifyLastLine="0" shrinkToFit="0" readingOrder="0"/>
    </dxf>
    <dxf>
      <border outline="0">
        <bottom style="thin">
          <color indexed="64"/>
        </bottom>
      </border>
    </dxf>
    <dxf>
      <font>
        <b val="0"/>
        <i val="0"/>
        <strike val="0"/>
        <condense val="0"/>
        <extend val="0"/>
        <outline val="0"/>
        <shadow val="0"/>
        <u val="none"/>
        <vertAlign val="baseline"/>
        <sz val="10"/>
        <color auto="1"/>
        <name val="Arial"/>
        <scheme val="none"/>
      </font>
      <numFmt numFmtId="0" formatCode="General"/>
      <fill>
        <patternFill patternType="solid">
          <fgColor indexed="64"/>
          <bgColor indexed="26"/>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0" formatCode="@"/>
      <alignment horizontal="left" vertical="center" textRotation="0" wrapText="0" indent="1" justifyLastLine="0" shrinkToFit="0" readingOrder="0"/>
    </dxf>
    <dxf>
      <border outline="0">
        <bottom style="thin">
          <color indexed="64"/>
        </bottom>
      </border>
    </dxf>
    <dxf>
      <font>
        <b val="0"/>
        <i val="0"/>
        <strike val="0"/>
        <condense val="0"/>
        <extend val="0"/>
        <outline val="0"/>
        <shadow val="0"/>
        <u val="none"/>
        <vertAlign val="baseline"/>
        <sz val="10"/>
        <color auto="1"/>
        <name val="Arial"/>
        <scheme val="none"/>
      </font>
      <numFmt numFmtId="0" formatCode="General"/>
      <fill>
        <patternFill patternType="solid">
          <fgColor indexed="64"/>
          <bgColor indexed="26"/>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0" formatCode="@"/>
      <alignment horizontal="left" vertical="center" textRotation="0" wrapText="0" indent="1" justifyLastLine="0" shrinkToFit="0" readingOrder="0"/>
    </dxf>
    <dxf>
      <border outline="0">
        <bottom style="thin">
          <color indexed="64"/>
        </bottom>
      </border>
    </dxf>
    <dxf>
      <font>
        <b val="0"/>
        <i val="0"/>
        <strike val="0"/>
        <condense val="0"/>
        <extend val="0"/>
        <outline val="0"/>
        <shadow val="0"/>
        <u val="none"/>
        <vertAlign val="baseline"/>
        <sz val="10"/>
        <color auto="1"/>
        <name val="Arial"/>
        <scheme val="none"/>
      </font>
      <numFmt numFmtId="0" formatCode="General"/>
      <fill>
        <patternFill patternType="solid">
          <fgColor indexed="64"/>
          <bgColor indexed="26"/>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0" formatCode="@"/>
      <alignment horizontal="left" vertical="center" textRotation="0" wrapText="0" indent="1" justifyLastLine="0" shrinkToFit="0" readingOrder="0"/>
    </dxf>
    <dxf>
      <border outline="0">
        <bottom style="thin">
          <color indexed="64"/>
        </bottom>
      </border>
    </dxf>
    <dxf>
      <font>
        <b val="0"/>
        <i val="0"/>
        <strike val="0"/>
        <condense val="0"/>
        <extend val="0"/>
        <outline val="0"/>
        <shadow val="0"/>
        <u val="none"/>
        <vertAlign val="baseline"/>
        <sz val="10"/>
        <color auto="1"/>
        <name val="Arial"/>
        <scheme val="none"/>
      </font>
      <numFmt numFmtId="0" formatCode="General"/>
      <fill>
        <patternFill patternType="solid">
          <fgColor indexed="64"/>
          <bgColor indexed="26"/>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0" formatCode="@"/>
      <alignment horizontal="left" vertical="center" textRotation="0" wrapText="0" indent="1" justifyLastLine="0" shrinkToFit="0" readingOrder="0"/>
    </dxf>
    <dxf>
      <border outline="0">
        <bottom style="thin">
          <color indexed="64"/>
        </bottom>
      </border>
    </dxf>
    <dxf>
      <font>
        <b val="0"/>
        <i val="0"/>
        <strike val="0"/>
        <condense val="0"/>
        <extend val="0"/>
        <outline val="0"/>
        <shadow val="0"/>
        <u val="none"/>
        <vertAlign val="baseline"/>
        <sz val="10"/>
        <color auto="1"/>
        <name val="Arial"/>
        <scheme val="none"/>
      </font>
      <numFmt numFmtId="0" formatCode="General"/>
      <fill>
        <patternFill patternType="solid">
          <fgColor indexed="64"/>
          <bgColor indexed="26"/>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0" formatCode="@"/>
      <alignment horizontal="left" vertical="center" textRotation="0" wrapText="0" indent="1" justifyLastLine="0" shrinkToFit="0" readingOrder="0"/>
    </dxf>
    <dxf>
      <border outline="0">
        <bottom style="thin">
          <color indexed="64"/>
        </bottom>
      </border>
    </dxf>
    <dxf>
      <font>
        <b val="0"/>
        <i val="0"/>
        <strike val="0"/>
        <condense val="0"/>
        <extend val="0"/>
        <outline val="0"/>
        <shadow val="0"/>
        <u val="none"/>
        <vertAlign val="baseline"/>
        <sz val="10"/>
        <color auto="1"/>
        <name val="Arial"/>
        <scheme val="none"/>
      </font>
      <numFmt numFmtId="0" formatCode="General"/>
      <fill>
        <patternFill patternType="solid">
          <fgColor indexed="64"/>
          <bgColor indexed="26"/>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0" formatCode="@"/>
      <alignment horizontal="left" vertical="center" textRotation="0" wrapText="0" indent="1" justifyLastLine="0" shrinkToFit="0" readingOrder="0"/>
    </dxf>
    <dxf>
      <border outline="0">
        <bottom style="thin">
          <color indexed="64"/>
        </bottom>
      </border>
    </dxf>
    <dxf>
      <font>
        <b val="0"/>
        <i val="0"/>
        <strike val="0"/>
        <condense val="0"/>
        <extend val="0"/>
        <outline val="0"/>
        <shadow val="0"/>
        <u val="none"/>
        <vertAlign val="baseline"/>
        <sz val="10"/>
        <color auto="1"/>
        <name val="Arial"/>
        <scheme val="none"/>
      </font>
      <numFmt numFmtId="0" formatCode="General"/>
      <fill>
        <patternFill patternType="solid">
          <fgColor indexed="64"/>
          <bgColor indexed="26"/>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0" formatCode="@"/>
      <alignment horizontal="left" vertical="center" textRotation="0" wrapText="0" indent="1" justifyLastLine="0" shrinkToFit="0" readingOrder="0"/>
    </dxf>
    <dxf>
      <border outline="0">
        <bottom style="thin">
          <color indexed="64"/>
        </bottom>
      </border>
    </dxf>
    <dxf>
      <font>
        <b val="0"/>
        <i val="0"/>
        <strike val="0"/>
        <condense val="0"/>
        <extend val="0"/>
        <outline val="0"/>
        <shadow val="0"/>
        <u val="none"/>
        <vertAlign val="baseline"/>
        <sz val="10"/>
        <color auto="1"/>
        <name val="Arial"/>
        <scheme val="none"/>
      </font>
      <numFmt numFmtId="0" formatCode="General"/>
      <fill>
        <patternFill patternType="solid">
          <fgColor indexed="64"/>
          <bgColor indexed="26"/>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0" formatCode="@"/>
      <alignment horizontal="left" vertical="center" textRotation="0" wrapText="0" indent="1" justifyLastLine="0" shrinkToFit="0" readingOrder="0"/>
    </dxf>
    <dxf>
      <border outline="0">
        <bottom style="thin">
          <color indexed="64"/>
        </bottom>
      </border>
    </dxf>
    <dxf>
      <font>
        <b val="0"/>
        <i val="0"/>
        <strike val="0"/>
        <condense val="0"/>
        <extend val="0"/>
        <outline val="0"/>
        <shadow val="0"/>
        <u val="none"/>
        <vertAlign val="baseline"/>
        <sz val="10"/>
        <color auto="1"/>
        <name val="Arial"/>
        <scheme val="none"/>
      </font>
      <numFmt numFmtId="0" formatCode="General"/>
      <fill>
        <patternFill patternType="solid">
          <fgColor indexed="64"/>
          <bgColor indexed="26"/>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0" formatCode="@"/>
      <alignment horizontal="left" vertical="center" textRotation="0" wrapText="0" indent="1" justifyLastLine="0" shrinkToFit="0" readingOrder="0"/>
    </dxf>
    <dxf>
      <border outline="0">
        <bottom style="thin">
          <color indexed="64"/>
        </bottom>
      </border>
    </dxf>
    <dxf>
      <font>
        <b val="0"/>
        <i val="0"/>
        <strike val="0"/>
        <condense val="0"/>
        <extend val="0"/>
        <outline val="0"/>
        <shadow val="0"/>
        <u val="none"/>
        <vertAlign val="baseline"/>
        <sz val="10"/>
        <color auto="1"/>
        <name val="Arial"/>
        <scheme val="none"/>
      </font>
      <numFmt numFmtId="0" formatCode="General"/>
      <fill>
        <patternFill patternType="solid">
          <fgColor indexed="64"/>
          <bgColor indexed="26"/>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0" formatCode="@"/>
      <alignment horizontal="left" vertical="center" textRotation="0" wrapText="0" indent="1" justifyLastLine="0" shrinkToFit="0" readingOrder="0"/>
    </dxf>
    <dxf>
      <border outline="0">
        <bottom style="thin">
          <color indexed="64"/>
        </bottom>
      </border>
    </dxf>
    <dxf>
      <font>
        <b val="0"/>
        <i val="0"/>
        <strike val="0"/>
        <condense val="0"/>
        <extend val="0"/>
        <outline val="0"/>
        <shadow val="0"/>
        <u val="none"/>
        <vertAlign val="baseline"/>
        <sz val="10"/>
        <color auto="1"/>
        <name val="Arial"/>
        <scheme val="none"/>
      </font>
      <numFmt numFmtId="0" formatCode="General"/>
      <fill>
        <patternFill patternType="solid">
          <fgColor indexed="64"/>
          <bgColor indexed="26"/>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0" formatCode="@"/>
      <alignment horizontal="left" vertical="center" textRotation="0" wrapText="0" indent="1" justifyLastLine="0" shrinkToFit="0" readingOrder="0"/>
    </dxf>
    <dxf>
      <border outline="0">
        <bottom style="thin">
          <color indexed="64"/>
        </bottom>
      </border>
    </dxf>
    <dxf>
      <font>
        <b val="0"/>
        <i val="0"/>
        <strike val="0"/>
        <condense val="0"/>
        <extend val="0"/>
        <outline val="0"/>
        <shadow val="0"/>
        <u val="none"/>
        <vertAlign val="baseline"/>
        <sz val="10"/>
        <color auto="1"/>
        <name val="Arial"/>
        <scheme val="none"/>
      </font>
      <numFmt numFmtId="0" formatCode="General"/>
      <fill>
        <patternFill patternType="solid">
          <fgColor indexed="64"/>
          <bgColor indexed="26"/>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0" formatCode="@"/>
      <alignment horizontal="left" vertical="center" textRotation="0" wrapText="0" indent="1" justifyLastLine="0" shrinkToFit="0" readingOrder="0"/>
    </dxf>
    <dxf>
      <border outline="0">
        <bottom style="thin">
          <color indexed="64"/>
        </bottom>
      </border>
    </dxf>
    <dxf>
      <font>
        <b val="0"/>
        <i val="0"/>
        <strike val="0"/>
        <condense val="0"/>
        <extend val="0"/>
        <outline val="0"/>
        <shadow val="0"/>
        <u val="none"/>
        <vertAlign val="baseline"/>
        <sz val="10"/>
        <color auto="1"/>
        <name val="Arial"/>
        <scheme val="none"/>
      </font>
      <numFmt numFmtId="0" formatCode="General"/>
      <fill>
        <patternFill patternType="solid">
          <fgColor indexed="64"/>
          <bgColor indexed="26"/>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0" formatCode="@"/>
      <alignment horizontal="left" vertical="center" textRotation="0" wrapText="0" indent="1" justifyLastLine="0" shrinkToFit="0" readingOrder="0"/>
    </dxf>
    <dxf>
      <border outline="0">
        <bottom style="thin">
          <color indexed="64"/>
        </bottom>
      </border>
    </dxf>
    <dxf>
      <font>
        <b val="0"/>
        <i val="0"/>
        <strike val="0"/>
        <condense val="0"/>
        <extend val="0"/>
        <outline val="0"/>
        <shadow val="0"/>
        <u val="none"/>
        <vertAlign val="baseline"/>
        <sz val="10"/>
        <color auto="1"/>
        <name val="Arial"/>
        <scheme val="none"/>
      </font>
      <numFmt numFmtId="0" formatCode="General"/>
      <fill>
        <patternFill patternType="solid">
          <fgColor indexed="64"/>
          <bgColor indexed="26"/>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30" formatCode="@"/>
      <alignment horizontal="left" vertical="center" textRotation="0" wrapText="0" indent="1" justifyLastLine="0" shrinkToFit="0" readingOrder="0"/>
    </dxf>
    <dxf>
      <border outline="0">
        <bottom style="thin">
          <color indexed="64"/>
        </bottom>
      </border>
    </dxf>
    <dxf>
      <font>
        <b val="0"/>
        <i val="0"/>
        <strike val="0"/>
        <condense val="0"/>
        <extend val="0"/>
        <outline val="0"/>
        <shadow val="0"/>
        <u val="none"/>
        <vertAlign val="baseline"/>
        <sz val="9"/>
        <color auto="1"/>
        <name val="Arial"/>
        <family val="2"/>
        <scheme val="none"/>
      </font>
      <fill>
        <patternFill patternType="solid">
          <fgColor indexed="64"/>
          <bgColor indexed="26"/>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8"/>
        <color auto="1"/>
        <name val="Arial"/>
        <family val="2"/>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30" formatCode="@"/>
      <alignment horizontal="left" vertical="center" textRotation="0" wrapText="0" indent="1" justifyLastLine="0" shrinkToFit="0" readingOrder="0"/>
    </dxf>
    <dxf>
      <border outline="0">
        <bottom style="thin">
          <color indexed="64"/>
        </bottom>
      </border>
    </dxf>
    <dxf>
      <font>
        <b val="0"/>
        <i val="0"/>
        <strike val="0"/>
        <condense val="0"/>
        <extend val="0"/>
        <outline val="0"/>
        <shadow val="0"/>
        <u val="none"/>
        <vertAlign val="baseline"/>
        <sz val="9"/>
        <color auto="1"/>
        <name val="Arial"/>
        <family val="2"/>
        <scheme val="none"/>
      </font>
      <fill>
        <patternFill patternType="solid">
          <fgColor indexed="64"/>
          <bgColor indexed="26"/>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8"/>
        <color auto="1"/>
        <name val="Arial"/>
        <family val="2"/>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0" formatCode="@"/>
      <alignment horizontal="left" vertical="center" textRotation="0" wrapText="0" indent="1" justifyLastLine="0" shrinkToFit="0" readingOrder="0"/>
    </dxf>
    <dxf>
      <border outline="0">
        <bottom style="thin">
          <color indexed="64"/>
        </bottom>
      </border>
    </dxf>
    <dxf>
      <font>
        <b val="0"/>
        <i val="0"/>
        <strike val="0"/>
        <condense val="0"/>
        <extend val="0"/>
        <outline val="0"/>
        <shadow val="0"/>
        <u val="none"/>
        <vertAlign val="baseline"/>
        <sz val="11"/>
        <color auto="1"/>
        <name val="Arial"/>
        <family val="2"/>
        <scheme val="none"/>
      </font>
      <numFmt numFmtId="0" formatCode="General"/>
      <fill>
        <patternFill patternType="solid">
          <fgColor indexed="64"/>
          <bgColor indexed="26"/>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1"/>
        <color auto="1"/>
        <name val="Arial"/>
        <family val="2"/>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0" formatCode="@"/>
      <alignment horizontal="left" vertical="center" textRotation="0" wrapText="0" indent="1" justifyLastLine="0" shrinkToFit="0" readingOrder="0"/>
    </dxf>
    <dxf>
      <border outline="0">
        <bottom style="thin">
          <color indexed="64"/>
        </bottom>
      </border>
    </dxf>
    <dxf>
      <font>
        <b val="0"/>
        <i val="0"/>
        <strike val="0"/>
        <condense val="0"/>
        <extend val="0"/>
        <outline val="0"/>
        <shadow val="0"/>
        <u val="none"/>
        <vertAlign val="baseline"/>
        <sz val="11"/>
        <color auto="1"/>
        <name val="Arial"/>
        <family val="2"/>
        <scheme val="none"/>
      </font>
      <numFmt numFmtId="0" formatCode="General"/>
      <fill>
        <patternFill patternType="solid">
          <fgColor indexed="64"/>
          <bgColor indexed="26"/>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1"/>
        <color auto="1"/>
        <name val="Arial"/>
        <family val="2"/>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0" formatCode="@"/>
      <alignment horizontal="left" vertical="center" textRotation="0" wrapText="0" indent="1" justifyLastLine="0" shrinkToFit="0" readingOrder="0"/>
    </dxf>
    <dxf>
      <border outline="0">
        <bottom style="thin">
          <color indexed="64"/>
        </bottom>
      </border>
    </dxf>
    <dxf>
      <font>
        <b val="0"/>
        <i val="0"/>
        <strike val="0"/>
        <condense val="0"/>
        <extend val="0"/>
        <outline val="0"/>
        <shadow val="0"/>
        <u val="none"/>
        <vertAlign val="baseline"/>
        <sz val="11"/>
        <color auto="1"/>
        <name val="Arial"/>
        <family val="2"/>
        <scheme val="none"/>
      </font>
      <numFmt numFmtId="0" formatCode="General"/>
      <fill>
        <patternFill patternType="solid">
          <fgColor indexed="64"/>
          <bgColor indexed="26"/>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1"/>
        <color auto="1"/>
        <name val="Arial"/>
        <family val="2"/>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0" formatCode="@"/>
      <alignment horizontal="left" vertical="center" textRotation="0" wrapText="0" indent="1" justifyLastLine="0" shrinkToFit="0" readingOrder="0"/>
    </dxf>
    <dxf>
      <border outline="0">
        <bottom style="thin">
          <color indexed="64"/>
        </bottom>
      </border>
    </dxf>
    <dxf>
      <font>
        <b val="0"/>
        <i val="0"/>
        <strike val="0"/>
        <condense val="0"/>
        <extend val="0"/>
        <outline val="0"/>
        <shadow val="0"/>
        <u val="none"/>
        <vertAlign val="baseline"/>
        <sz val="10"/>
        <color auto="1"/>
        <name val="Arial"/>
        <family val="2"/>
        <scheme val="none"/>
      </font>
      <numFmt numFmtId="0" formatCode="General"/>
      <fill>
        <patternFill patternType="solid">
          <fgColor indexed="64"/>
          <bgColor indexed="26"/>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0"/>
        <color auto="1"/>
        <name val="Arial"/>
        <family val="2"/>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0" formatCode="@"/>
      <alignment horizontal="left" vertical="center" textRotation="0" wrapText="0" indent="1" justifyLastLine="0" shrinkToFit="0" readingOrder="0"/>
    </dxf>
    <dxf>
      <border outline="0">
        <bottom style="thin">
          <color indexed="64"/>
        </bottom>
      </border>
    </dxf>
    <dxf>
      <font>
        <b val="0"/>
        <i val="0"/>
        <strike val="0"/>
        <condense val="0"/>
        <extend val="0"/>
        <outline val="0"/>
        <shadow val="0"/>
        <u val="none"/>
        <vertAlign val="baseline"/>
        <sz val="10"/>
        <color auto="1"/>
        <name val="Arial"/>
        <family val="2"/>
        <scheme val="none"/>
      </font>
      <numFmt numFmtId="0" formatCode="General"/>
      <fill>
        <patternFill patternType="solid">
          <fgColor indexed="64"/>
          <bgColor indexed="26"/>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0"/>
        <color auto="1"/>
        <name val="Arial"/>
        <family val="2"/>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0" formatCode="@"/>
      <alignment horizontal="left" vertical="center" textRotation="0" wrapText="0" indent="1" justifyLastLine="0" shrinkToFit="0" readingOrder="0"/>
    </dxf>
    <dxf>
      <border outline="0">
        <bottom style="thin">
          <color indexed="64"/>
        </bottom>
      </border>
    </dxf>
    <dxf>
      <font>
        <b val="0"/>
        <i val="0"/>
        <strike val="0"/>
        <condense val="0"/>
        <extend val="0"/>
        <outline val="0"/>
        <shadow val="0"/>
        <u val="none"/>
        <vertAlign val="baseline"/>
        <sz val="10"/>
        <color auto="1"/>
        <name val="Arial"/>
        <family val="2"/>
        <scheme val="none"/>
      </font>
      <numFmt numFmtId="0" formatCode="General"/>
      <fill>
        <patternFill patternType="solid">
          <fgColor indexed="64"/>
          <bgColor indexed="26"/>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0"/>
        <color auto="1"/>
        <name val="Arial"/>
        <family val="2"/>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0" formatCode="@"/>
      <alignment horizontal="left" vertical="center" textRotation="0" wrapText="0" indent="1" justifyLastLine="0" shrinkToFit="0" readingOrder="0"/>
    </dxf>
    <dxf>
      <border outline="0">
        <bottom style="thin">
          <color indexed="64"/>
        </bottom>
      </border>
    </dxf>
    <dxf>
      <font>
        <b val="0"/>
        <i val="0"/>
        <strike val="0"/>
        <condense val="0"/>
        <extend val="0"/>
        <outline val="0"/>
        <shadow val="0"/>
        <u val="none"/>
        <vertAlign val="baseline"/>
        <sz val="10"/>
        <color auto="1"/>
        <name val="Arial"/>
        <scheme val="none"/>
      </font>
      <numFmt numFmtId="0" formatCode="General"/>
      <fill>
        <patternFill patternType="solid">
          <fgColor indexed="64"/>
          <bgColor indexed="26"/>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0" formatCode="@"/>
      <alignment horizontal="left" vertical="center" textRotation="0" wrapText="0" indent="1" justifyLastLine="0" shrinkToFit="0" readingOrder="0"/>
    </dxf>
    <dxf>
      <border outline="0">
        <bottom style="thin">
          <color indexed="64"/>
        </bottom>
      </border>
    </dxf>
    <dxf>
      <font>
        <b val="0"/>
        <i val="0"/>
        <strike val="0"/>
        <condense val="0"/>
        <extend val="0"/>
        <outline val="0"/>
        <shadow val="0"/>
        <u val="none"/>
        <vertAlign val="baseline"/>
        <sz val="10"/>
        <color auto="1"/>
        <name val="Arial"/>
        <scheme val="none"/>
      </font>
      <numFmt numFmtId="0" formatCode="General"/>
      <fill>
        <patternFill patternType="solid">
          <fgColor indexed="64"/>
          <bgColor indexed="26"/>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0" formatCode="@"/>
      <alignment horizontal="left" vertical="center" textRotation="0" wrapText="0" indent="1" justifyLastLine="0" shrinkToFit="0" readingOrder="0"/>
    </dxf>
    <dxf>
      <border outline="0">
        <bottom style="thin">
          <color indexed="64"/>
        </bottom>
      </border>
    </dxf>
    <dxf>
      <font>
        <b val="0"/>
        <i val="0"/>
        <strike val="0"/>
        <condense val="0"/>
        <extend val="0"/>
        <outline val="0"/>
        <shadow val="0"/>
        <u val="none"/>
        <vertAlign val="baseline"/>
        <sz val="10"/>
        <color auto="1"/>
        <name val="Arial"/>
        <scheme val="none"/>
      </font>
      <numFmt numFmtId="0" formatCode="General"/>
      <fill>
        <patternFill patternType="solid">
          <fgColor indexed="64"/>
          <bgColor indexed="26"/>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0" formatCode="@"/>
      <alignment horizontal="left" vertical="center" textRotation="0" wrapText="0" indent="1" justifyLastLine="0" shrinkToFit="0" readingOrder="0"/>
    </dxf>
    <dxf>
      <border outline="0">
        <bottom style="thin">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indexed="26"/>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8"/>
        <color auto="1"/>
        <name val="Arial"/>
        <family val="2"/>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0" formatCode="@"/>
      <alignment horizontal="left" vertical="center" textRotation="0" wrapText="0" indent="1" justifyLastLine="0" shrinkToFit="0" readingOrder="0"/>
    </dxf>
    <dxf>
      <border outline="0">
        <bottom style="thin">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indexed="26"/>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8"/>
        <color auto="1"/>
        <name val="Arial"/>
        <family val="2"/>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0" formatCode="@"/>
      <alignment horizontal="left" vertical="center" textRotation="0" wrapText="0" indent="1" justifyLastLine="0" shrinkToFit="0" readingOrder="0"/>
    </dxf>
    <dxf>
      <border outline="0">
        <bottom style="thin">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indexed="26"/>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8"/>
        <color auto="1"/>
        <name val="Arial"/>
        <family val="2"/>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0" formatCode="@"/>
      <alignment horizontal="left" vertical="center" textRotation="0" wrapText="0" indent="1" justifyLastLine="0" shrinkToFit="0" readingOrder="0"/>
    </dxf>
    <dxf>
      <border outline="0">
        <bottom style="thin">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indexed="26"/>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8"/>
        <color auto="1"/>
        <name val="Arial"/>
        <family val="2"/>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0" formatCode="@"/>
      <alignment horizontal="left" vertical="center" textRotation="0" wrapText="0" indent="1" justifyLastLine="0" shrinkToFit="0" readingOrder="0"/>
    </dxf>
    <dxf>
      <border outline="0">
        <bottom style="thin">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indexed="26"/>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8"/>
        <color auto="1"/>
        <name val="Arial"/>
        <family val="2"/>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0" formatCode="@"/>
      <alignment horizontal="left" vertical="center" textRotation="0" wrapText="0" indent="1" justifyLastLine="0" shrinkToFit="0" readingOrder="0"/>
    </dxf>
    <dxf>
      <border outline="0">
        <bottom style="thin">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indexed="26"/>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8"/>
        <color auto="1"/>
        <name val="Arial"/>
        <family val="2"/>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0" formatCode="@"/>
      <alignment horizontal="left" vertical="center" textRotation="0" wrapText="0" indent="1" justifyLastLine="0" shrinkToFit="0" readingOrder="0"/>
    </dxf>
    <dxf>
      <border outline="0">
        <bottom style="thin">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indexed="26"/>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8"/>
        <color auto="1"/>
        <name val="Arial"/>
        <family val="2"/>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0" formatCode="@"/>
      <alignment horizontal="left" vertical="center" textRotation="0" wrapText="0" indent="1" justifyLastLine="0" shrinkToFit="0" readingOrder="0"/>
    </dxf>
    <dxf>
      <border outline="0">
        <bottom style="thin">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indexed="26"/>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8"/>
        <color auto="1"/>
        <name val="Arial"/>
        <family val="2"/>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0" formatCode="@"/>
      <alignment horizontal="left" vertical="center" textRotation="0" wrapText="0" indent="1" justifyLastLine="0" shrinkToFit="0" readingOrder="0"/>
    </dxf>
    <dxf>
      <border outline="0">
        <bottom style="thin">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indexed="26"/>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8"/>
        <color auto="1"/>
        <name val="Arial"/>
        <family val="2"/>
        <scheme val="none"/>
      </font>
      <numFmt numFmtId="0" formatCode="General"/>
      <fill>
        <patternFill patternType="none">
          <fgColor indexed="64"/>
          <bgColor indexed="65"/>
        </patternFill>
      </fill>
      <alignment horizontal="right" vertical="bottom"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microsoft.com/office/2006/relationships/attachedToolbars" Target="attachedToolbars.bin"/><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2866</xdr:colOff>
      <xdr:row>6</xdr:row>
      <xdr:rowOff>68702</xdr:rowOff>
    </xdr:to>
    <xdr:pic>
      <xdr:nvPicPr>
        <xdr:cNvPr id="3" name="Picture 2" descr="HMRC Logo">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stretch>
          <a:fillRect/>
        </a:stretch>
      </xdr:blipFill>
      <xdr:spPr>
        <a:xfrm>
          <a:off x="0" y="0"/>
          <a:ext cx="2298391" cy="1402202"/>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F652CDDF-5AB5-423C-9E30-4993A2805B71}" name="Table1" displayName="Table1" ref="A5:U24" totalsRowShown="0" headerRowDxfId="1247" dataDxfId="1245" headerRowBorderDxfId="1246" tableBorderDxfId="1244" dataCellStyle="Comma">
  <tableColumns count="21">
    <tableColumn id="1" xr3:uid="{6E088501-9812-4D17-B962-96D1585F8573}" name="EU Exports" dataDxfId="1243"/>
    <tableColumn id="2" xr3:uid="{FAD541AF-5B18-4BAB-B94D-80F14D140D59}" name="2017 Q1" dataDxfId="1242" dataCellStyle="Comma"/>
    <tableColumn id="3" xr3:uid="{A36008BC-78AE-4FEB-A02F-4E197D5441B6}" name="2017 Q2" dataDxfId="1241" dataCellStyle="Comma"/>
    <tableColumn id="4" xr3:uid="{06473528-76F0-4722-BC7B-FA8556840FAD}" name="2017 Q3" dataDxfId="1240" dataCellStyle="Comma"/>
    <tableColumn id="5" xr3:uid="{0AE5C0DA-9364-4E74-8CB6-980D392DFDFB}" name="2017 Q4" dataDxfId="1239" dataCellStyle="Comma"/>
    <tableColumn id="6" xr3:uid="{2981E89E-046D-41CF-884D-32C37D21A61D}" name="2017" dataDxfId="1238" dataCellStyle="Comma"/>
    <tableColumn id="7" xr3:uid="{9AF7993E-922D-4B4D-800D-89A218F2F0AA}" name="2018 Q1" dataDxfId="1237" dataCellStyle="Comma"/>
    <tableColumn id="8" xr3:uid="{272A4E48-1C3F-434D-8216-D4EF7249AF47}" name="2018 Q2" dataDxfId="1236" dataCellStyle="Comma"/>
    <tableColumn id="9" xr3:uid="{5150B560-D8DF-43AD-ABCD-94AA6FC3988C}" name="2018 Q3" dataDxfId="1235" dataCellStyle="Comma"/>
    <tableColumn id="10" xr3:uid="{ADB542D3-35DD-40FD-AD25-A1D03F00B96A}" name="2018 Q4" dataDxfId="1234" dataCellStyle="Comma"/>
    <tableColumn id="11" xr3:uid="{5A89D97C-9A61-4166-B309-3D6EE90D569C}" name="2018" dataDxfId="1233" dataCellStyle="Comma"/>
    <tableColumn id="12" xr3:uid="{1E017F33-4841-4EBB-AD72-A9FA5AEF8B78}" name="2019 Q1" dataDxfId="1232" dataCellStyle="Comma"/>
    <tableColumn id="13" xr3:uid="{58818150-65A8-493B-A4C4-B49DA11088EC}" name="2019 Q2" dataDxfId="1231" dataCellStyle="Comma"/>
    <tableColumn id="14" xr3:uid="{EEFD50F5-6C50-47D1-9B9C-907168C30610}" name="2019 Q3" dataDxfId="1230" dataCellStyle="Comma"/>
    <tableColumn id="15" xr3:uid="{3C034854-DF59-450D-A2FD-D64CAC78C3CA}" name="2019 Q4" dataDxfId="1229" dataCellStyle="Comma"/>
    <tableColumn id="16" xr3:uid="{89E00F10-DE08-4C22-A7B2-BF5D4E89DC1C}" name="2019" dataDxfId="1228" dataCellStyle="Comma"/>
    <tableColumn id="17" xr3:uid="{F176607A-E5D2-4F08-88CD-66B8F8F6D161}" name="2020 Q1" dataDxfId="1227" dataCellStyle="Comma"/>
    <tableColumn id="18" xr3:uid="{9CCA4628-2652-4153-942C-2871F671B1CB}" name="2020 Q2" dataDxfId="1226" dataCellStyle="Comma"/>
    <tableColumn id="19" xr3:uid="{F3D3A13B-D111-4CA3-940A-A8518FE89727}" name="2020 Q3" dataDxfId="1225" dataCellStyle="Comma"/>
    <tableColumn id="20" xr3:uid="{730D18C2-9DD6-4C66-A1B6-15A9D45BC0EB}" name="2020 Q4" dataDxfId="1224" dataCellStyle="Comma"/>
    <tableColumn id="21" xr3:uid="{A1E6A154-3371-4C4C-94FF-B37403718F3C}" name="2020" dataDxfId="1223" dataCellStyle="Comma"/>
  </tableColumns>
  <tableStyleInfo showFirstColumn="1" showLastColumn="0" showRowStripes="1" showColumnStripes="0"/>
  <extLst>
    <ext xmlns:x14="http://schemas.microsoft.com/office/spreadsheetml/2009/9/main" uri="{504A1905-F514-4f6f-8877-14C23A59335A}">
      <x14:table altText="Value of Exports to the EU by Region (figures in £ million). " altTextSummary="The value of exports to the EU each quarter, from 2017 quarter 1 to 2020 quarter 2, broken down by region."/>
    </ext>
  </extLst>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7FBF32D-5A4E-44A9-8A3C-2C2B3265A3C4}" name="Table10" displayName="Table10" ref="A5:U24" totalsRowShown="0" headerRowDxfId="1022" dataDxfId="1020" headerRowBorderDxfId="1021" tableBorderDxfId="1019" dataCellStyle="Comma">
  <autoFilter ref="A5:U24" xr:uid="{AD81C4D8-7B10-49E4-831E-B63B3103E06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autoFilter>
  <tableColumns count="21">
    <tableColumn id="1" xr3:uid="{F27A4B4F-0645-424D-8F61-2C3FFA9F0D2B}" name="Exporters to EU" dataDxfId="1018"/>
    <tableColumn id="2" xr3:uid="{C7647B2C-82F5-440D-B48A-B836E2CCCC1A}" name="2017 Q1" dataDxfId="1017" dataCellStyle="Comma"/>
    <tableColumn id="3" xr3:uid="{0C770787-EE01-43AF-8491-8F33AB68D548}" name="2017 Q2" dataDxfId="1016" dataCellStyle="Comma"/>
    <tableColumn id="4" xr3:uid="{52550083-28C1-44BB-A087-B655EC3EEC76}" name="2017 Q3" dataDxfId="1015" dataCellStyle="Comma"/>
    <tableColumn id="5" xr3:uid="{A1D30A79-4168-4D30-87A6-C96CDAED4CE5}" name="2017 Q4" dataDxfId="1014" dataCellStyle="Comma"/>
    <tableColumn id="6" xr3:uid="{AAA09773-17B3-4B42-A235-A4A464F559C0}" name="2017" dataDxfId="1013" dataCellStyle="Comma"/>
    <tableColumn id="7" xr3:uid="{5755F541-D12D-4879-9581-607D3D5A1195}" name="2018 Q1" dataDxfId="1012" dataCellStyle="Comma"/>
    <tableColumn id="8" xr3:uid="{23BD58B8-37E8-4B1A-84A4-1418D7D59536}" name="2018 Q2" dataDxfId="1011" dataCellStyle="Comma"/>
    <tableColumn id="9" xr3:uid="{2EED6EA3-2B3A-473D-B3A3-479410E7BD6A}" name="2018 Q3" dataDxfId="1010" dataCellStyle="Comma"/>
    <tableColumn id="10" xr3:uid="{4C7B99D4-319A-4991-9BBE-C4CC9D3C9CAD}" name="2018 Q4" dataDxfId="1009" dataCellStyle="Comma"/>
    <tableColumn id="11" xr3:uid="{4CDA646D-80EF-4A1D-8332-D75E495DB74C}" name="2018" dataDxfId="1008" dataCellStyle="Comma"/>
    <tableColumn id="12" xr3:uid="{5D0953E8-CAEC-492B-A2D0-D2D2BF1025C5}" name="2019 Q1" dataDxfId="1007" dataCellStyle="Comma"/>
    <tableColumn id="13" xr3:uid="{F9C8C0A2-A948-44D5-B4C3-3C5D5478B893}" name="2019 Q2" dataDxfId="1006" dataCellStyle="Comma"/>
    <tableColumn id="14" xr3:uid="{48D65A8D-BD3D-4B7C-9BDC-A562328C6842}" name="2019 Q3" dataDxfId="1005" dataCellStyle="Comma"/>
    <tableColumn id="15" xr3:uid="{1B74CD74-A0C1-4E22-B21B-E001A09B82FD}" name="2019 Q4" dataDxfId="1004" dataCellStyle="Comma"/>
    <tableColumn id="16" xr3:uid="{F9526330-E459-467E-B6A6-A570DDC35172}" name="2019" dataDxfId="1003" dataCellStyle="Comma"/>
    <tableColumn id="17" xr3:uid="{33674532-62B1-454E-A67D-C80C0CC1B23E}" name="2020 Q1" dataDxfId="1002" dataCellStyle="Comma"/>
    <tableColumn id="18" xr3:uid="{C63C8C3F-EEC4-4E2F-A75A-024F17D777AD}" name="2020 Q2" dataDxfId="1001" dataCellStyle="Comma"/>
    <tableColumn id="19" xr3:uid="{BDDB28C9-7FA8-4893-A841-20B1F83138EE}" name="2020 Q3" dataDxfId="1000" dataCellStyle="Comma"/>
    <tableColumn id="20" xr3:uid="{2E8131A1-8590-4800-BDA7-2A6111BD4499}" name="2020 Q4" dataDxfId="999" dataCellStyle="Comma"/>
    <tableColumn id="21" xr3:uid="{380D4DF9-A5B1-4E4E-A50F-28D5C0C5AB89}" name="2020" dataDxfId="998" dataCellStyle="Comma"/>
  </tableColumns>
  <tableStyleInfo showFirstColumn="1" showLastColumn="0" showRowStripes="1" showColumnStripes="0"/>
  <extLst>
    <ext xmlns:x14="http://schemas.microsoft.com/office/spreadsheetml/2009/9/main" uri="{504A1905-F514-4f6f-8877-14C23A59335A}">
      <x14:table altText="Count of Exporters to the EU by Region (according to the Proportion Method)." altTextSummary="The count of exporters to the EU each quarter (according to the proportion method), from 2017 quarter 1 to 2020 quarter 2, broken down by region."/>
    </ext>
  </extLst>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9C3C0E57-FC08-4F7C-8A42-EF2C8F670A21}" name="Table11" displayName="Table11" ref="A27:U46" totalsRowShown="0" headerRowDxfId="997" dataDxfId="995" headerRowBorderDxfId="996" tableBorderDxfId="994" dataCellStyle="Comma">
  <autoFilter ref="A27:U46" xr:uid="{C13022D2-D957-4019-AD14-A93225640E0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autoFilter>
  <tableColumns count="21">
    <tableColumn id="1" xr3:uid="{DB7C80D4-CF6B-41EF-922A-91AD9E449B9A}" name="Exporters to Non-EU" dataDxfId="993"/>
    <tableColumn id="2" xr3:uid="{507AEB86-B8A6-4F25-ABC7-6371A31B3C05}" name="2017 Q1" dataDxfId="992" dataCellStyle="Comma"/>
    <tableColumn id="3" xr3:uid="{CD7D992A-7204-4EA0-8B0F-4DB8DB3A968F}" name="2017 Q2" dataDxfId="991" dataCellStyle="Comma"/>
    <tableColumn id="4" xr3:uid="{E358A4C6-45FC-4A61-AE03-6BD05BA852E5}" name="2017 Q3" dataDxfId="990" dataCellStyle="Comma"/>
    <tableColumn id="5" xr3:uid="{951F34AC-D939-4300-BBF8-3B05F70922BD}" name="2017 Q4" dataDxfId="989" dataCellStyle="Comma"/>
    <tableColumn id="6" xr3:uid="{BDD90DE2-F861-4573-825B-9A8C5BDFE3AB}" name="2017" dataDxfId="988" dataCellStyle="Comma"/>
    <tableColumn id="7" xr3:uid="{21BF054A-E7BC-4B43-A242-CA0D87742511}" name="2018 Q1" dataDxfId="987" dataCellStyle="Comma"/>
    <tableColumn id="8" xr3:uid="{A87B1879-3B09-4E10-9E2E-CC2AB3958476}" name="2018 Q2" dataDxfId="986" dataCellStyle="Comma"/>
    <tableColumn id="9" xr3:uid="{B229EA14-BD7D-4387-A3CA-4DF4C02D00C7}" name="2018 Q3" dataDxfId="985" dataCellStyle="Comma"/>
    <tableColumn id="10" xr3:uid="{E4F4D3E6-106B-4689-B1DA-98F75396D87D}" name="2018 Q4" dataDxfId="984" dataCellStyle="Comma"/>
    <tableColumn id="11" xr3:uid="{2A0C31D6-68E5-4F80-BE8F-A29C09D35072}" name="2018" dataDxfId="983" dataCellStyle="Comma"/>
    <tableColumn id="12" xr3:uid="{22C1CA2A-C0E0-4D3D-8CF0-540C77E01F2E}" name="2019 Q1" dataDxfId="982" dataCellStyle="Comma"/>
    <tableColumn id="13" xr3:uid="{DC4E4E0E-5135-471C-9C90-0905F8F2FA83}" name="2019 Q2" dataDxfId="981" dataCellStyle="Comma"/>
    <tableColumn id="14" xr3:uid="{BD1EE30A-664A-4A9D-B5B3-214AC3AE993A}" name="2019 Q3" dataDxfId="980" dataCellStyle="Comma"/>
    <tableColumn id="15" xr3:uid="{043E25E6-81F0-4217-9170-67D4C9BDAC45}" name="2019 Q4" dataDxfId="979" dataCellStyle="Comma"/>
    <tableColumn id="16" xr3:uid="{67AB4874-477C-4B84-B12B-058FBF25E4C2}" name="2019" dataDxfId="978" dataCellStyle="Comma"/>
    <tableColumn id="17" xr3:uid="{16EF3825-DED5-4A6E-9C54-DE8DB3C50D71}" name="2020 Q1" dataDxfId="977" dataCellStyle="Comma"/>
    <tableColumn id="18" xr3:uid="{788B5098-356A-44D9-9F61-07A79D5515E8}" name="2020 Q2" dataDxfId="976" dataCellStyle="Comma"/>
    <tableColumn id="19" xr3:uid="{F7FB4E59-49AB-43A9-9808-A778C5B9CA27}" name="2020 Q3" dataDxfId="975" dataCellStyle="Comma"/>
    <tableColumn id="20" xr3:uid="{88AB3876-9E6C-4AC2-AEE7-3EC6AA10E24B}" name="2020 Q4" dataDxfId="974" dataCellStyle="Comma"/>
    <tableColumn id="21" xr3:uid="{B4833540-4BEC-499E-B20C-3CD9A17786A9}" name="2020" dataDxfId="973" dataCellStyle="Comma"/>
  </tableColumns>
  <tableStyleInfo showFirstColumn="1" showLastColumn="0" showRowStripes="1" showColumnStripes="0"/>
  <extLst>
    <ext xmlns:x14="http://schemas.microsoft.com/office/spreadsheetml/2009/9/main" uri="{504A1905-F514-4f6f-8877-14C23A59335A}">
      <x14:table altText="Total Count of Exporters to Non-EU Countries by Region (according to the Proportion Method). " altTextSummary="The total count of exporters to non-EU countries each quarter (according to the proportion method), from 2017 quarter 1 to 2020 quarter 2, broken down by region."/>
    </ext>
  </extLst>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6CA3B22A-43D9-4F91-A331-DAF5213FA7BB}" name="Table12" displayName="Table12" ref="A49:U68" totalsRowShown="0" headerRowDxfId="972" dataDxfId="970" headerRowBorderDxfId="971" tableBorderDxfId="969" dataCellStyle="Comma">
  <autoFilter ref="A49:U68" xr:uid="{91D3B2BD-686A-46B3-BE94-028E41D654A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autoFilter>
  <tableColumns count="21">
    <tableColumn id="1" xr3:uid="{AEC8228E-3173-4F46-82FB-F2029BFFE91B}" name="Total Exporter Count" dataDxfId="968"/>
    <tableColumn id="2" xr3:uid="{F4F8192A-CDD0-4A3B-ADAA-C87B9B3F5541}" name="2017 Q1" dataDxfId="967" dataCellStyle="Comma"/>
    <tableColumn id="3" xr3:uid="{C4E81FC8-935A-44CA-B2F1-EF698C4508BB}" name="2017 Q2" dataDxfId="966" dataCellStyle="Comma"/>
    <tableColumn id="4" xr3:uid="{C079D38A-02FC-4DC1-8DC5-BAD4F8B70EC6}" name="2017 Q3" dataDxfId="965" dataCellStyle="Comma"/>
    <tableColumn id="5" xr3:uid="{1D2A1D0B-9599-479C-9D44-FC92BAF288CC}" name="2017 Q4" dataDxfId="964" dataCellStyle="Comma"/>
    <tableColumn id="6" xr3:uid="{BA5794D5-237B-4523-8CE8-0EFFE6C00D4C}" name="2017" dataDxfId="963" dataCellStyle="Comma"/>
    <tableColumn id="7" xr3:uid="{A6758929-8DEC-44AD-A4D6-BC4A7C2A1B96}" name="2018 Q1" dataDxfId="962" dataCellStyle="Comma"/>
    <tableColumn id="8" xr3:uid="{08A233CB-54E0-4DCE-ACEC-F2BB6C6DFE1C}" name="2018 Q2" dataDxfId="961" dataCellStyle="Comma"/>
    <tableColumn id="9" xr3:uid="{D3EFA0C3-5375-4CD5-AF2B-B14CC8F922FC}" name="2018 Q3" dataDxfId="960" dataCellStyle="Comma"/>
    <tableColumn id="10" xr3:uid="{179D32B3-D918-4556-A73B-59A404568707}" name="2018 Q4" dataDxfId="959" dataCellStyle="Comma"/>
    <tableColumn id="11" xr3:uid="{56FCD7C2-E2B9-43E2-B314-101C035BF27F}" name="2018" dataDxfId="958" dataCellStyle="Comma"/>
    <tableColumn id="12" xr3:uid="{45E2E632-724A-451B-9A3B-64E270FB07C8}" name="2019 Q1" dataDxfId="957" dataCellStyle="Comma"/>
    <tableColumn id="13" xr3:uid="{327D146C-BCB6-4923-857A-89D8E95AA2B1}" name="2019 Q2" dataDxfId="956" dataCellStyle="Comma"/>
    <tableColumn id="14" xr3:uid="{1B367C7B-03A7-454E-B790-022585B32547}" name="2019 Q3" dataDxfId="955" dataCellStyle="Comma"/>
    <tableColumn id="15" xr3:uid="{F177A0C6-6DD0-4335-8CE6-9C435DF6534D}" name="2019 Q4" dataDxfId="954" dataCellStyle="Comma"/>
    <tableColumn id="16" xr3:uid="{FCBFECC3-1FA4-4F63-A2AB-0015A42EB1F8}" name="2019" dataDxfId="953" dataCellStyle="Comma"/>
    <tableColumn id="17" xr3:uid="{CE732DAC-5089-41CE-BAD9-F11B67E60FAB}" name="2020 Q1" dataDxfId="952" dataCellStyle="Comma"/>
    <tableColumn id="18" xr3:uid="{2C672F68-A8B7-4EE8-B044-9B70E647FD86}" name="2020 Q2" dataDxfId="951" dataCellStyle="Comma"/>
    <tableColumn id="19" xr3:uid="{72571011-75ED-410C-9937-D0283C0EF43E}" name="2020 Q3" dataDxfId="950" dataCellStyle="Comma"/>
    <tableColumn id="20" xr3:uid="{68C0F7F3-6395-4668-8D4E-DD4984B1B12B}" name="2020 Q4" dataDxfId="949" dataCellStyle="Comma"/>
    <tableColumn id="21" xr3:uid="{F8BD57F4-A469-4995-8648-D3E826739417}" name="2020" dataDxfId="948" dataCellStyle="Comma"/>
  </tableColumns>
  <tableStyleInfo showFirstColumn="1" showLastColumn="0" showRowStripes="1" showColumnStripes="0"/>
  <extLst>
    <ext xmlns:x14="http://schemas.microsoft.com/office/spreadsheetml/2009/9/main" uri="{504A1905-F514-4f6f-8877-14C23A59335A}">
      <x14:table altText="Total Count of Exporters by Region (according to the Proportion Method). " altTextSummary="The total count of exporters each quarter (according to the proportion method), from 2017 quarter 1 to 2020 quarter 2, broken down by region."/>
    </ext>
  </extLst>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1B629B81-37B8-4CD4-85F7-699B81B78556}" name="Table13" displayName="Table13" ref="A5:U24" totalsRowShown="0" headerRowDxfId="947" dataDxfId="945" headerRowBorderDxfId="946" tableBorderDxfId="944" dataCellStyle="Comma">
  <autoFilter ref="A5:U24" xr:uid="{4DF401F3-2BCB-4BD1-90BE-0219220B347F}">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autoFilter>
  <tableColumns count="21">
    <tableColumn id="1" xr3:uid="{A037E323-A707-4EEC-BD15-E0167A926002}" name="Importers from EU" dataDxfId="943"/>
    <tableColumn id="2" xr3:uid="{6493E07E-CF0F-4710-8E5E-C4292BDF9947}" name="2017 Q1" dataDxfId="942" dataCellStyle="Comma"/>
    <tableColumn id="3" xr3:uid="{845DAA45-C844-4366-A14F-F0D9B12157A1}" name="2017 Q2" dataDxfId="941" dataCellStyle="Comma"/>
    <tableColumn id="4" xr3:uid="{B534C9E9-B7FB-42AA-8988-51EE793FF287}" name="2017 Q3" dataDxfId="940" dataCellStyle="Comma"/>
    <tableColumn id="5" xr3:uid="{A41FD04F-38BC-47AC-9A27-A0CF00948624}" name="2017 Q4" dataDxfId="939" dataCellStyle="Comma"/>
    <tableColumn id="6" xr3:uid="{2925C96D-97B0-4A28-9BD4-5E696932B5E3}" name="2017" dataDxfId="938" dataCellStyle="Comma"/>
    <tableColumn id="7" xr3:uid="{3773E60D-E920-4BE2-AF87-BFA144C9DB91}" name="2018 Q1" dataDxfId="937" dataCellStyle="Comma"/>
    <tableColumn id="8" xr3:uid="{089FB092-4CDD-477F-B60E-374F61E70B19}" name="2018 Q2" dataDxfId="936" dataCellStyle="Comma"/>
    <tableColumn id="9" xr3:uid="{DC33A7E3-30E4-4A06-95F7-9C2B9F04EDC4}" name="2018 Q3" dataDxfId="935" dataCellStyle="Comma"/>
    <tableColumn id="10" xr3:uid="{7C2AADE2-8B72-49DF-A3DB-E53D608F359C}" name="2018 Q4" dataDxfId="934" dataCellStyle="Comma"/>
    <tableColumn id="11" xr3:uid="{7F12D120-CEFC-490A-A96A-B02AD8E53DEE}" name="2018" dataDxfId="933" dataCellStyle="Comma"/>
    <tableColumn id="12" xr3:uid="{B02BDAF5-A555-4BB5-8EA1-0AD1396034BE}" name="2019 Q1" dataDxfId="932" dataCellStyle="Comma"/>
    <tableColumn id="13" xr3:uid="{E1560CEA-3D15-44E2-89FE-6F49F3517849}" name="2019 Q2" dataDxfId="931" dataCellStyle="Comma"/>
    <tableColumn id="14" xr3:uid="{16CE3757-9164-48C2-8B3A-AEE836C996F4}" name="2019 Q3" dataDxfId="930" dataCellStyle="Comma"/>
    <tableColumn id="15" xr3:uid="{441CBBFF-ADB1-45C3-95B5-719DAD7126D4}" name="2019 Q4" dataDxfId="929" dataCellStyle="Comma"/>
    <tableColumn id="16" xr3:uid="{4540125A-AD1C-4161-BCD3-6A9A73E28297}" name="2019" dataDxfId="928" dataCellStyle="Comma"/>
    <tableColumn id="17" xr3:uid="{2F11F790-4629-4385-ABBF-81ADF2A6A186}" name="2020 Q1" dataDxfId="927" dataCellStyle="Comma"/>
    <tableColumn id="18" xr3:uid="{0FEF082F-438C-4093-8BF4-C38A769DCA6C}" name="2020 Q2" dataDxfId="926" dataCellStyle="Comma"/>
    <tableColumn id="19" xr3:uid="{61620366-31B7-4962-A2D1-5C3387AEB1A3}" name="2020 Q3" dataDxfId="925" dataCellStyle="Comma"/>
    <tableColumn id="20" xr3:uid="{055079B1-E888-49C1-8E57-A3E2C3D5372C}" name="2020 Q4" dataDxfId="924" dataCellStyle="Comma"/>
    <tableColumn id="21" xr3:uid="{58C63FDE-7A69-4E49-829F-8795AEE30FC3}" name="2020" dataDxfId="923" dataCellStyle="Comma"/>
  </tableColumns>
  <tableStyleInfo showFirstColumn="1" showLastColumn="0" showRowStripes="1" showColumnStripes="0"/>
  <extLst>
    <ext xmlns:x14="http://schemas.microsoft.com/office/spreadsheetml/2009/9/main" uri="{504A1905-F514-4f6f-8877-14C23A59335A}">
      <x14:table altText="Count of Importers from the EU by Region (according to the Whole Number Method). " altTextSummary="The count of importers from the EU each quarter (according to the whole number method), from 2017 quarter 1 to 2020 quarter 2, broken down by region."/>
    </ext>
  </extLst>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DDF2B9CA-84ED-485E-860B-D53180824387}" name="Table14" displayName="Table14" ref="A27:U46" totalsRowShown="0" headerRowDxfId="922" dataDxfId="920" headerRowBorderDxfId="921" tableBorderDxfId="919" dataCellStyle="Comma">
  <autoFilter ref="A27:U46" xr:uid="{B18D734F-2AE2-491C-B6FA-726E766CB37F}">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autoFilter>
  <tableColumns count="21">
    <tableColumn id="1" xr3:uid="{398FB12F-56C7-4F5C-A4CB-69CB0098E18E}" name="Importers from Non-EU" dataDxfId="918"/>
    <tableColumn id="2" xr3:uid="{2664A090-3B14-4BD1-8E19-CE9E269CDF8C}" name="2017 Q1" dataDxfId="917" dataCellStyle="Comma"/>
    <tableColumn id="3" xr3:uid="{4981172F-A1A0-445D-B9A2-A5442C4351D4}" name="2017 Q2" dataDxfId="916" dataCellStyle="Comma"/>
    <tableColumn id="4" xr3:uid="{2140F5EF-1C1D-4138-AC2D-774D334DDE22}" name="2017 Q3" dataDxfId="915" dataCellStyle="Comma"/>
    <tableColumn id="5" xr3:uid="{6C5D1733-A79D-4610-B7D2-BBE624E203A2}" name="2017 Q4" dataDxfId="914" dataCellStyle="Comma"/>
    <tableColumn id="6" xr3:uid="{7AB59DF9-1F1E-4E83-A18B-FA247B58AE2F}" name="2017" dataDxfId="913" dataCellStyle="Comma"/>
    <tableColumn id="7" xr3:uid="{777538C4-13C5-4BCD-B191-CEE772F3655A}" name="2018 Q1" dataDxfId="912" dataCellStyle="Comma"/>
    <tableColumn id="8" xr3:uid="{209E436F-E8FD-4214-9501-6FE6990F6174}" name="2018 Q2" dataDxfId="911" dataCellStyle="Comma"/>
    <tableColumn id="9" xr3:uid="{A414CAE2-EB55-4590-90F2-4783433FDA63}" name="2018 Q3" dataDxfId="910" dataCellStyle="Comma"/>
    <tableColumn id="10" xr3:uid="{9D94D838-3957-45E9-9A48-72BDD3DE851B}" name="2018 Q4" dataDxfId="909" dataCellStyle="Comma"/>
    <tableColumn id="11" xr3:uid="{51A4AFC9-C45D-4A96-834A-8DE829171F6F}" name="2018" dataDxfId="908" dataCellStyle="Comma"/>
    <tableColumn id="12" xr3:uid="{5B8896A3-B278-4B66-A846-EEAA48A77884}" name="2019 Q1" dataDxfId="907" dataCellStyle="Comma"/>
    <tableColumn id="13" xr3:uid="{CB31061F-0B09-43FD-9F2C-39F072194EFE}" name="2019 Q2" dataDxfId="906" dataCellStyle="Comma"/>
    <tableColumn id="14" xr3:uid="{A1D2134C-A99A-4BA3-B439-A529479BB714}" name="2019 Q3" dataDxfId="905" dataCellStyle="Comma"/>
    <tableColumn id="15" xr3:uid="{BEF3ED9C-3C16-4796-A307-7C22A3FB45E7}" name="2019 Q4" dataDxfId="904" dataCellStyle="Comma"/>
    <tableColumn id="16" xr3:uid="{2D8EDA19-4CF1-426F-B36D-593D95F4A16F}" name="2019" dataDxfId="903" dataCellStyle="Comma"/>
    <tableColumn id="17" xr3:uid="{152B0163-E4B9-4F36-88AB-BDB7DA54D106}" name="2020 Q1" dataDxfId="902" dataCellStyle="Comma"/>
    <tableColumn id="18" xr3:uid="{4092F2C7-1C4C-4FCC-91B3-C144AFAF0E78}" name="2020 Q2" dataDxfId="901" dataCellStyle="Comma"/>
    <tableColumn id="19" xr3:uid="{19D3A8B5-C142-4632-AFB2-F96E6958BC59}" name="2020 Q3" dataDxfId="900" dataCellStyle="Comma"/>
    <tableColumn id="20" xr3:uid="{229016C2-B4B6-4C15-90FA-B1A2E5B92600}" name="2020 Q4" dataDxfId="899" dataCellStyle="Comma"/>
    <tableColumn id="21" xr3:uid="{C085E9DA-6397-48A4-8E6F-5DA3FB25BB9A}" name="2020" dataDxfId="898" dataCellStyle="Comma"/>
  </tableColumns>
  <tableStyleInfo showFirstColumn="1" showLastColumn="0" showRowStripes="1" showColumnStripes="0"/>
  <extLst>
    <ext xmlns:x14="http://schemas.microsoft.com/office/spreadsheetml/2009/9/main" uri="{504A1905-F514-4f6f-8877-14C23A59335A}">
      <x14:table altText="Count of Importers from Non-EU Countries by Region (according to the Whole Number Method). " altTextSummary="The count of importers from non-EU countries each quarter (according to the whole number method), from 2017 quarter 1 to 2020 quarter 2, broken down by region."/>
    </ext>
  </extLst>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D9AF9401-A0C6-4E8E-AF32-BF2130E13925}" name="Table15" displayName="Table15" ref="A49:U68" totalsRowShown="0" headerRowDxfId="897" dataDxfId="895" headerRowBorderDxfId="896" tableBorderDxfId="894" dataCellStyle="Comma">
  <autoFilter ref="A49:U68" xr:uid="{83A3314C-2FB0-4BE3-8D1A-58A4C60694A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autoFilter>
  <tableColumns count="21">
    <tableColumn id="1" xr3:uid="{0C873185-110E-4093-AD95-BF728AFB18E6}" name="Total Importer Count" dataDxfId="893"/>
    <tableColumn id="2" xr3:uid="{49B7FD8F-77CC-4E23-94BB-24343D9EB3CD}" name="2017 Q1" dataDxfId="892" dataCellStyle="Comma"/>
    <tableColumn id="3" xr3:uid="{3C0A737E-F797-4E3F-B7EA-521845462180}" name="2017 Q2" dataDxfId="891" dataCellStyle="Comma"/>
    <tableColumn id="4" xr3:uid="{097647FE-8123-435C-BB56-CE785F420BF4}" name="2017 Q3" dataDxfId="890" dataCellStyle="Comma"/>
    <tableColumn id="5" xr3:uid="{20E93F75-ABF0-461A-98BE-63E682316151}" name="2017 Q4" dataDxfId="889" dataCellStyle="Comma"/>
    <tableColumn id="6" xr3:uid="{A556BB35-E2A1-438A-852B-DDE27DBBE5D0}" name="2017" dataDxfId="888" dataCellStyle="Comma"/>
    <tableColumn id="7" xr3:uid="{ADDC8B84-9A74-46F9-98FD-6E23663F9E60}" name="2018 Q1" dataDxfId="887" dataCellStyle="Comma"/>
    <tableColumn id="8" xr3:uid="{1F97982E-6ECF-4EAB-B7A3-555E8103A9BE}" name="2018 Q2" dataDxfId="886" dataCellStyle="Comma"/>
    <tableColumn id="9" xr3:uid="{1AFC7562-909D-4BD3-A7DD-3300D44C0B44}" name="2018 Q3" dataDxfId="885" dataCellStyle="Comma"/>
    <tableColumn id="10" xr3:uid="{2B80F927-8093-4F9D-93F5-8DE55367CED2}" name="2018 Q4" dataDxfId="884" dataCellStyle="Comma"/>
    <tableColumn id="11" xr3:uid="{5947CC21-8EDD-4129-B011-E7BF37C605BD}" name="2018" dataDxfId="883" dataCellStyle="Comma"/>
    <tableColumn id="12" xr3:uid="{1A4FAB9D-3003-47C8-904A-EC23F3AFB273}" name="2019 Q1" dataDxfId="882" dataCellStyle="Comma"/>
    <tableColumn id="13" xr3:uid="{CCD6D562-B823-4479-B643-37776D5177C6}" name="2019 Q2" dataDxfId="881" dataCellStyle="Comma"/>
    <tableColumn id="14" xr3:uid="{7B9451C3-13EB-44DC-8394-B3B126D37F09}" name="2019 Q3" dataDxfId="880" dataCellStyle="Comma"/>
    <tableColumn id="15" xr3:uid="{73253098-4611-42E2-9FCC-4C1F6E4EEAF3}" name="2019 Q4" dataDxfId="879" dataCellStyle="Comma"/>
    <tableColumn id="16" xr3:uid="{19D9142A-B40B-4792-BE7C-27A13670DE83}" name="2019" dataDxfId="878" dataCellStyle="Comma"/>
    <tableColumn id="17" xr3:uid="{666612F6-9481-40B9-BFD2-0B46F4309A4A}" name="2020 Q1" dataDxfId="877" dataCellStyle="Comma"/>
    <tableColumn id="18" xr3:uid="{FB4576B8-15B3-4907-B969-E87D7C9E2008}" name="2020 Q2" dataDxfId="876" dataCellStyle="Comma"/>
    <tableColumn id="19" xr3:uid="{F90AFE8C-44F6-47C3-838B-F3FD4B49F73C}" name="2020 Q3" dataDxfId="875" dataCellStyle="Comma"/>
    <tableColumn id="20" xr3:uid="{8AB99FEE-E0BD-475C-BBDF-0DF6D64E006D}" name="2020 Q4" dataDxfId="874" dataCellStyle="Comma"/>
    <tableColumn id="21" xr3:uid="{4FCB0DA2-EB58-4F01-AD4C-218045CBA2E2}" name="2020" dataDxfId="873" dataCellStyle="Comma"/>
  </tableColumns>
  <tableStyleInfo showFirstColumn="1" showLastColumn="0" showRowStripes="1" showColumnStripes="0"/>
  <extLst>
    <ext xmlns:x14="http://schemas.microsoft.com/office/spreadsheetml/2009/9/main" uri="{504A1905-F514-4f6f-8877-14C23A59335A}">
      <x14:table altText="Total Count of Importers by Region (according to the Whole Number Method). " altTextSummary="The total count of importers each quarter (according to the whole number method), from 2017 quarter 1 to 2020 quarter 2, broken down by region."/>
    </ext>
  </extLst>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26E7E2C7-190B-4E6C-89FA-F9267F95B80A}" name="Table18" displayName="Table18" ref="A5:U24" totalsRowShown="0" headerRowDxfId="872" dataDxfId="870" headerRowBorderDxfId="871" tableBorderDxfId="869" dataCellStyle="Comma">
  <autoFilter ref="A5:U24" xr:uid="{55BC77A8-D8B1-4052-A422-751E46DD7C5C}">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autoFilter>
  <tableColumns count="21">
    <tableColumn id="1" xr3:uid="{35CFB2CE-8A9D-46E6-B2FC-B875D87DE003}" name="Importers from EU" dataDxfId="868"/>
    <tableColumn id="7" xr3:uid="{F8BA1674-870B-4C38-A092-755261B2BC44}" name="2017 Q1" dataDxfId="867" dataCellStyle="Comma"/>
    <tableColumn id="8" xr3:uid="{E688BAD6-79EA-4A5B-AB27-C0A2BD9E76AB}" name="2017 Q2" dataDxfId="866" dataCellStyle="Comma"/>
    <tableColumn id="9" xr3:uid="{FAD2AD90-747F-413E-812E-8049F78F025B}" name="2017 Q3" dataDxfId="865" dataCellStyle="Comma"/>
    <tableColumn id="10" xr3:uid="{A71705B8-244C-4FA3-9EFF-B19AB66F5550}" name="2017 Q4" dataDxfId="864" dataCellStyle="Comma"/>
    <tableColumn id="11" xr3:uid="{F6CC9C73-0D95-4BC6-9AC3-FEC72DEB65C1}" name="2017" dataDxfId="863" dataCellStyle="Comma"/>
    <tableColumn id="12" xr3:uid="{8D47FBF3-B797-43FE-99C8-D76B543C6BEE}" name="2018 Q1" dataDxfId="862" dataCellStyle="Comma"/>
    <tableColumn id="13" xr3:uid="{D7235E14-540E-4A62-8D13-5C0884B404A7}" name="2018 Q2" dataDxfId="861" dataCellStyle="Comma"/>
    <tableColumn id="14" xr3:uid="{9712E439-A4C4-4EC3-A785-D304B11C6D43}" name="2018 Q3" dataDxfId="860" dataCellStyle="Comma"/>
    <tableColumn id="15" xr3:uid="{E2A84A1F-23CB-432C-8FD0-7D6AA2F564F8}" name="2018 Q4" dataDxfId="859" dataCellStyle="Comma"/>
    <tableColumn id="16" xr3:uid="{ED26E60B-38E9-4175-BEA9-812636D7E124}" name="2018" dataDxfId="858" dataCellStyle="Comma"/>
    <tableColumn id="17" xr3:uid="{5B30B462-84D0-4857-B230-302B4B9F1ADA}" name="2019 Q1" dataDxfId="857" dataCellStyle="Comma"/>
    <tableColumn id="18" xr3:uid="{F8B95A9F-993F-465A-BF3A-6FC3614010E8}" name="2019 Q2" dataDxfId="856" dataCellStyle="Comma"/>
    <tableColumn id="19" xr3:uid="{2EC16D18-0607-46FC-88B8-A6140DF51134}" name="2019 Q3" dataDxfId="855" dataCellStyle="Comma"/>
    <tableColumn id="20" xr3:uid="{E65E3C3F-2BFD-4F47-970A-FC2AABD880B3}" name="2019 Q4" dataDxfId="854" dataCellStyle="Comma"/>
    <tableColumn id="21" xr3:uid="{8A617E75-4D9F-4001-89FC-161F38FD4DFE}" name="2019" dataDxfId="853" dataCellStyle="Comma"/>
    <tableColumn id="22" xr3:uid="{C176D32B-F101-41EA-A646-49FD4F984D19}" name="2020 Q1" dataDxfId="852" dataCellStyle="Comma"/>
    <tableColumn id="23" xr3:uid="{989C925E-6B7C-4015-9955-1247D51B1BEE}" name="2020 Q2" dataDxfId="851" dataCellStyle="Comma"/>
    <tableColumn id="24" xr3:uid="{C8C48A02-771A-4A47-9EF3-5B027801BFD0}" name="2020 Q3" dataDxfId="850" dataCellStyle="Comma"/>
    <tableColumn id="25" xr3:uid="{539388CB-A217-4E10-9F06-C752494E26A9}" name="2020 Q4" dataDxfId="849" dataCellStyle="Comma"/>
    <tableColumn id="26" xr3:uid="{0332EEA4-4E09-4BED-B26F-E6588FC961A3}" name="2020" dataDxfId="848" dataCellStyle="Comma"/>
  </tableColumns>
  <tableStyleInfo showFirstColumn="1" showLastColumn="0" showRowStripes="1" showColumnStripes="0"/>
  <extLst>
    <ext xmlns:x14="http://schemas.microsoft.com/office/spreadsheetml/2009/9/main" uri="{504A1905-F514-4f6f-8877-14C23A59335A}">
      <x14:table altText="Count of Importers from the EU by Region (according to the Proportion Method). " altTextSummary="The count of importers from the EU each quarter (according to the proportion method), from 2017 quarter 1 to 2020 quarter 2, broken down by region."/>
    </ext>
  </extLst>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3AB5503A-5F7D-4F3D-9341-FD61795F83A7}" name="Table19" displayName="Table19" ref="A27:U46" totalsRowShown="0" headerRowDxfId="847" dataDxfId="845" headerRowBorderDxfId="846" tableBorderDxfId="844" dataCellStyle="Comma">
  <autoFilter ref="A27:U46" xr:uid="{16FD792D-6116-473D-AD03-18920F5F07C4}">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autoFilter>
  <tableColumns count="21">
    <tableColumn id="1" xr3:uid="{3E2249F4-454F-41F2-B6A9-7BC67E1C0D97}" name="Importers from Non-EU" dataDxfId="843"/>
    <tableColumn id="7" xr3:uid="{70C0BFC0-CEE8-44A7-A554-90C8FE67E0D9}" name="2017 Q1" dataDxfId="842" dataCellStyle="Comma"/>
    <tableColumn id="8" xr3:uid="{AD83FF23-EDE5-4D5B-8A38-BD890F0C9F8D}" name="2017 Q2" dataDxfId="841" dataCellStyle="Comma"/>
    <tableColumn id="9" xr3:uid="{4B60D728-D500-465F-A29F-8306997E8750}" name="2017 Q3" dataDxfId="840" dataCellStyle="Comma"/>
    <tableColumn id="10" xr3:uid="{1FBCBB9B-3C4C-4330-B66A-F1CC3549D2DF}" name="2017 Q4" dataDxfId="839" dataCellStyle="Comma"/>
    <tableColumn id="11" xr3:uid="{997A4DBB-B744-4D77-842D-BDB4D7BC6403}" name="2017" dataDxfId="838" dataCellStyle="Comma"/>
    <tableColumn id="12" xr3:uid="{B87E9534-9381-4225-8577-6B87643B01B5}" name="2018 Q1" dataDxfId="837" dataCellStyle="Comma"/>
    <tableColumn id="13" xr3:uid="{43E93B08-D5EE-49DA-9365-5CBE803DB261}" name="2018 Q2" dataDxfId="836" dataCellStyle="Comma"/>
    <tableColumn id="14" xr3:uid="{4E9F8549-E7B5-4328-AE2A-EEC1C237CB84}" name="2018 Q3" dataDxfId="835" dataCellStyle="Comma"/>
    <tableColumn id="15" xr3:uid="{F3C05157-A2EB-404D-8ACA-D249763145A8}" name="2018 Q4" dataDxfId="834" dataCellStyle="Comma"/>
    <tableColumn id="16" xr3:uid="{93C8744B-1594-40A2-B315-2C1A361D3ECC}" name="2018" dataDxfId="833" dataCellStyle="Comma"/>
    <tableColumn id="17" xr3:uid="{79E24EEB-949E-4419-BF94-98A1630277A3}" name="2019 Q1" dataDxfId="832" dataCellStyle="Comma"/>
    <tableColumn id="18" xr3:uid="{8A2AA359-BFD4-44B3-A320-C2B8623FD4F3}" name="2019 Q2" dataDxfId="831" dataCellStyle="Comma"/>
    <tableColumn id="19" xr3:uid="{55B413B7-A0E3-4736-94CF-B4C21526D27C}" name="2019 Q3" dataDxfId="830" dataCellStyle="Comma"/>
    <tableColumn id="20" xr3:uid="{886A4E0A-8B98-4718-B56B-2775C2ACAB6D}" name="2019 Q4" dataDxfId="829" dataCellStyle="Comma"/>
    <tableColumn id="21" xr3:uid="{4B7EC57C-752E-49AA-88D1-F38085C06A00}" name="2019" dataDxfId="828" dataCellStyle="Comma"/>
    <tableColumn id="22" xr3:uid="{8AAF3AED-9064-4418-855E-9582ACDCB83D}" name="2020 Q1" dataDxfId="827" dataCellStyle="Comma"/>
    <tableColumn id="23" xr3:uid="{19BE883F-E4F2-499D-B2A1-A12BA4CFE91E}" name="2020 Q2" dataDxfId="826" dataCellStyle="Comma"/>
    <tableColumn id="24" xr3:uid="{F620F60D-6883-4969-9085-E16D36021BB2}" name="2020 Q3" dataDxfId="825" dataCellStyle="Comma"/>
    <tableColumn id="25" xr3:uid="{81D5BEFD-F115-4038-A96E-6A44BCC9DAC8}" name="2020 Q4" dataDxfId="824" dataCellStyle="Comma"/>
    <tableColumn id="26" xr3:uid="{F86F5424-5D84-41A8-990A-1ADD35284213}" name="2020" dataDxfId="823" dataCellStyle="Comma"/>
  </tableColumns>
  <tableStyleInfo showFirstColumn="1" showLastColumn="0" showRowStripes="1" showColumnStripes="0"/>
  <extLst>
    <ext xmlns:x14="http://schemas.microsoft.com/office/spreadsheetml/2009/9/main" uri="{504A1905-F514-4f6f-8877-14C23A59335A}">
      <x14:table altText="Count of Importers from Non-EU Countries by Region (according to the Proportion Method)." altTextSummary="The count of importers from non-EU countries each quarter (according to the proportion method), from 2017 quarter 1 to 2020 quarter 2, broken down by region."/>
    </ext>
  </extLst>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6EEFA801-373E-495F-88ED-B835E1257120}" name="Table20" displayName="Table20" ref="A49:U68" totalsRowShown="0" headerRowDxfId="822" dataDxfId="820" headerRowBorderDxfId="821" tableBorderDxfId="819" dataCellStyle="Comma">
  <autoFilter ref="A49:U68" xr:uid="{F7DC7022-71DC-4B4D-AC7A-CF69656964CF}">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autoFilter>
  <tableColumns count="21">
    <tableColumn id="1" xr3:uid="{2BB53345-3C30-49D5-AC79-784BEED4E1EE}" name="Total Importer Count" dataDxfId="818"/>
    <tableColumn id="7" xr3:uid="{E92A2069-0B77-4F2A-B068-B964BB75648F}" name="2017 Q1" dataDxfId="817" dataCellStyle="Comma"/>
    <tableColumn id="8" xr3:uid="{7ADD3D8F-7FDD-4A6C-8727-91C75608C758}" name="2017 Q2" dataDxfId="816" dataCellStyle="Comma"/>
    <tableColumn id="9" xr3:uid="{38BCF8D5-F4ED-4D6D-9F67-34FDECC930CB}" name="2017 Q3" dataDxfId="815" dataCellStyle="Comma"/>
    <tableColumn id="10" xr3:uid="{61C681EB-52FB-4847-B575-D4F914DE936E}" name="2017 Q4" dataDxfId="814" dataCellStyle="Comma"/>
    <tableColumn id="11" xr3:uid="{3651AD4E-6CF8-44C0-9669-AFD8FA88CF99}" name="2017" dataDxfId="813" dataCellStyle="Comma"/>
    <tableColumn id="12" xr3:uid="{0CF3B93F-D5F8-4DF5-A5E2-7E656F8321B6}" name="2018 Q1" dataDxfId="812" dataCellStyle="Comma"/>
    <tableColumn id="13" xr3:uid="{45FF1960-8594-4583-A978-6ACC1174A4B6}" name="2018 Q2" dataDxfId="811" dataCellStyle="Comma"/>
    <tableColumn id="14" xr3:uid="{6CD0FB3E-8A16-428D-8A01-9CA4236ECC41}" name="2018 Q3" dataDxfId="810" dataCellStyle="Comma"/>
    <tableColumn id="15" xr3:uid="{57295057-BA21-4C98-ABAC-BEB97F49F8C3}" name="2018 Q4" dataDxfId="809" dataCellStyle="Comma"/>
    <tableColumn id="16" xr3:uid="{A7798AF9-5438-40B3-BE9D-361E0EB461BD}" name="2018" dataDxfId="808" dataCellStyle="Comma"/>
    <tableColumn id="17" xr3:uid="{4C1513F9-FC34-470E-A3B6-B0A4C3702477}" name="2019 Q1" dataDxfId="807" dataCellStyle="Comma"/>
    <tableColumn id="18" xr3:uid="{FC96E235-2433-44D1-96C7-39C664700C7B}" name="2019 Q2" dataDxfId="806" dataCellStyle="Comma"/>
    <tableColumn id="19" xr3:uid="{4CB6EBAE-17BC-467B-B111-88847C33B6F1}" name="2019 Q3" dataDxfId="805" dataCellStyle="Comma"/>
    <tableColumn id="20" xr3:uid="{97918003-2E32-4F1D-8954-7F71B00440E6}" name="2019 Q4" dataDxfId="804" dataCellStyle="Comma"/>
    <tableColumn id="21" xr3:uid="{CD813A53-6202-4E60-A695-81108D026390}" name="2019" dataDxfId="803" dataCellStyle="Comma"/>
    <tableColumn id="22" xr3:uid="{30E94605-36F6-49DA-99F3-2260147EB5DF}" name="2020 Q1" dataDxfId="802" dataCellStyle="Comma"/>
    <tableColumn id="23" xr3:uid="{028D20A3-8FC2-4353-BBE4-3D55FE692065}" name="2020 Q2" dataDxfId="801" dataCellStyle="Comma"/>
    <tableColumn id="24" xr3:uid="{F24787BA-D8B8-4F84-B440-DEB2CAA6B49E}" name="2020 Q3" dataDxfId="800" dataCellStyle="Comma"/>
    <tableColumn id="25" xr3:uid="{28AF4EF4-2FB5-4E25-94C6-E9ED8D7E6869}" name="2020 Q4" dataDxfId="799" dataCellStyle="Comma"/>
    <tableColumn id="26" xr3:uid="{6A874D9D-F0D5-4FBB-8AB0-6385E13906C2}" name="2020" dataDxfId="798" dataCellStyle="Comma"/>
  </tableColumns>
  <tableStyleInfo showFirstColumn="1" showLastColumn="0" showRowStripes="1" showColumnStripes="0"/>
  <extLst>
    <ext xmlns:x14="http://schemas.microsoft.com/office/spreadsheetml/2009/9/main" uri="{504A1905-F514-4f6f-8877-14C23A59335A}">
      <x14:table altText="Total Count of Importers by Region (according to the Proportion Method)." altTextSummary="The total count of importers each quarter (according to the proportion method), from 2017 quarter 1 to 2020 quarter 2, broken down by region."/>
    </ext>
  </extLst>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4F52719-BAD7-4876-BAF8-A87F3003EBB0}" name="Table22" displayName="Table22" ref="A6:U31" totalsRowShown="0" headerRowDxfId="797" dataDxfId="795" headerRowBorderDxfId="796" tableBorderDxfId="794" dataCellStyle="Comma">
  <autoFilter ref="A6:U31" xr:uid="{6DB2D03C-A2E0-401A-9110-A05DED0AE9EF}">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autoFilter>
  <tableColumns count="21">
    <tableColumn id="1" xr3:uid="{57A33A7A-911B-421D-9B8D-D77C4407FABD}" name="Figures in £ million" dataDxfId="793"/>
    <tableColumn id="2" xr3:uid="{E12E16D6-90A9-4C02-B3B8-6BA2A873EBF3}" name="2017 Q1" dataDxfId="792" dataCellStyle="Comma"/>
    <tableColumn id="3" xr3:uid="{CA0B457D-B139-482D-B527-C535B9526C68}" name="2017 Q2" dataDxfId="791" dataCellStyle="Comma"/>
    <tableColumn id="4" xr3:uid="{FC76A5EF-CDA4-48CD-991C-B7B89611CE44}" name="2017 Q3" dataDxfId="790" dataCellStyle="Comma"/>
    <tableColumn id="5" xr3:uid="{04874FF3-019E-4F7F-BA42-C26BE7650BE1}" name="2017 Q4" dataDxfId="789" dataCellStyle="Comma"/>
    <tableColumn id="6" xr3:uid="{A893BD49-7A12-44E8-B620-18A3B3E10279}" name="2017" dataDxfId="788" dataCellStyle="Comma"/>
    <tableColumn id="7" xr3:uid="{495254A4-83DA-49BF-A624-C472DDFC4690}" name="2018 Q1" dataDxfId="787" dataCellStyle="Comma"/>
    <tableColumn id="8" xr3:uid="{5130F350-4748-4A53-955A-179C4585CD38}" name="2018 Q2" dataDxfId="786" dataCellStyle="Comma"/>
    <tableColumn id="9" xr3:uid="{C6AB39A0-67B2-4E3A-92C3-C6D44379AE95}" name="2018 Q3" dataDxfId="785" dataCellStyle="Comma"/>
    <tableColumn id="10" xr3:uid="{332E64FF-8C90-44C6-B452-C446A8FE9FA5}" name="2018 Q4" dataDxfId="784" dataCellStyle="Comma"/>
    <tableColumn id="11" xr3:uid="{38632276-724D-4601-B5D4-832C68770C07}" name="2018" dataDxfId="783" dataCellStyle="Comma"/>
    <tableColumn id="12" xr3:uid="{519B0E2B-1FBA-449B-AE44-F19A8180BDAC}" name="2019 Q1" dataDxfId="782" dataCellStyle="Comma"/>
    <tableColumn id="13" xr3:uid="{A3287244-E787-4DB1-8095-9DE5B2293C07}" name="2019 Q2" dataDxfId="781" dataCellStyle="Comma"/>
    <tableColumn id="14" xr3:uid="{45B29A7D-4DA7-4B53-87A3-A3CC4DD8A353}" name="2019 Q3" dataDxfId="780" dataCellStyle="Comma"/>
    <tableColumn id="15" xr3:uid="{A5C52361-D911-4590-809E-900AB0EB5ABF}" name="2019 Q4" dataDxfId="779" dataCellStyle="Comma"/>
    <tableColumn id="16" xr3:uid="{12108A19-DE37-49BC-B3DA-31EE1B377752}" name="2019" dataDxfId="778" dataCellStyle="Comma"/>
    <tableColumn id="17" xr3:uid="{4DD38E90-3981-4CC3-AD07-A1A237C72949}" name="2020 Q1" dataDxfId="777" dataCellStyle="Comma"/>
    <tableColumn id="18" xr3:uid="{45EBC466-7B64-4E12-890C-94C558282B00}" name="2020 Q2" dataDxfId="776" dataCellStyle="Comma"/>
    <tableColumn id="19" xr3:uid="{F961E415-AAAB-4506-B3AC-4DC3359EBB2A}" name="2020 Q3" dataDxfId="775" dataCellStyle="Comma"/>
    <tableColumn id="20" xr3:uid="{D6F4CB00-80BA-4B63-B019-682DE0E796C4}" name="2020 Q4" dataDxfId="774" dataCellStyle="Comma"/>
    <tableColumn id="21" xr3:uid="{969087A2-CB81-40C8-8D7A-E1D51C140536}" name="2020" dataDxfId="773" dataCellStyle="Comma"/>
  </tableColumns>
  <tableStyleInfo showFirstColumn="1" showLastColumn="0" showRowStripes="1" showColumnStripes="0"/>
  <extLst>
    <ext xmlns:x14="http://schemas.microsoft.com/office/spreadsheetml/2009/9/main" uri="{504A1905-F514-4f6f-8877-14C23A59335A}">
      <x14:table altText="Total Value of UK Trade by SITC Section (figures in £ million). " altTextSummary="The total value of exports and imports in the UK each quarter, from 2017 quarter 1 to 2020 quarter 2, broken down by SITC section."/>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F472A0B1-A604-4CCE-8F9D-4ABCFF84A7B9}" name="Table2" displayName="Table2" ref="A27:U46" totalsRowShown="0" headerRowDxfId="1222" dataDxfId="1220" headerRowBorderDxfId="1221" tableBorderDxfId="1219" dataCellStyle="Comma">
  <autoFilter ref="A27:U46" xr:uid="{B498335E-090A-465D-9C64-D2072F7B363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autoFilter>
  <tableColumns count="21">
    <tableColumn id="1" xr3:uid="{8DE35C5C-F397-41F8-BF9B-AC998A56365C}" name="Non-EU Exports" dataDxfId="1218"/>
    <tableColumn id="2" xr3:uid="{ED8B4F73-BFCD-49C7-8A2E-6885E1C7B960}" name="2017 Q1" dataDxfId="1217" dataCellStyle="Comma"/>
    <tableColumn id="3" xr3:uid="{3D0FB238-2FAF-4889-8D10-C9E396B42ED4}" name="2017 Q2" dataDxfId="1216" dataCellStyle="Comma"/>
    <tableColumn id="4" xr3:uid="{38412CA4-3605-434D-9543-CADBED3410DE}" name="2017 Q3" dataDxfId="1215" dataCellStyle="Comma"/>
    <tableColumn id="5" xr3:uid="{A68295D9-8691-4F96-A4B3-ED25DB1CAD90}" name="2017 Q4" dataDxfId="1214" dataCellStyle="Comma"/>
    <tableColumn id="6" xr3:uid="{B22E6FA0-0C6B-4DC0-B607-F25EDF6E1D4C}" name="2017" dataDxfId="1213" dataCellStyle="Comma"/>
    <tableColumn id="7" xr3:uid="{21129045-D7E7-492A-AC28-8CB10715A3D9}" name="2018 Q1" dataDxfId="1212" dataCellStyle="Comma"/>
    <tableColumn id="8" xr3:uid="{2B75B5D0-17D2-438E-8036-0A99CA7EC769}" name="2018 Q2" dataDxfId="1211" dataCellStyle="Comma"/>
    <tableColumn id="9" xr3:uid="{F84AC1B6-7175-463F-AD9C-B9F63D4C76B5}" name="2018 Q3" dataDxfId="1210" dataCellStyle="Comma"/>
    <tableColumn id="10" xr3:uid="{3D32114F-DDCA-4A92-BE02-3DCFF2BA1596}" name="2018 Q4" dataDxfId="1209" dataCellStyle="Comma"/>
    <tableColumn id="11" xr3:uid="{F372D47C-31BB-47ED-AC08-0407206B94C6}" name="2018" dataDxfId="1208" dataCellStyle="Comma"/>
    <tableColumn id="12" xr3:uid="{22BA9170-E8A9-4BD3-BC24-128A5CC8225B}" name="2019 Q1" dataDxfId="1207" dataCellStyle="Comma"/>
    <tableColumn id="13" xr3:uid="{B50F536C-5052-41B4-99AE-953220889291}" name="2019 Q2" dataDxfId="1206" dataCellStyle="Comma"/>
    <tableColumn id="14" xr3:uid="{50F59A18-3D46-4336-8D61-A10416EF9D27}" name="2019 Q3" dataDxfId="1205" dataCellStyle="Comma"/>
    <tableColumn id="15" xr3:uid="{93F888BD-DB0F-4863-A8E0-D6BAC60BC234}" name="2019 Q4" dataDxfId="1204" dataCellStyle="Comma"/>
    <tableColumn id="16" xr3:uid="{47CD5655-FB93-4782-96A6-D843C4700DF4}" name="2019" dataDxfId="1203" dataCellStyle="Comma"/>
    <tableColumn id="17" xr3:uid="{D3F98390-5776-466D-91D7-EA4D097A39D2}" name="2020 Q1" dataDxfId="1202" dataCellStyle="Comma"/>
    <tableColumn id="18" xr3:uid="{DCBB3BFC-5E65-43EB-AFF1-EDC22FA24746}" name="2020 Q2" dataDxfId="1201" dataCellStyle="Comma"/>
    <tableColumn id="19" xr3:uid="{25A04CEA-2320-4613-AD0C-39A7E5B5B87B}" name="2020 Q3" dataDxfId="1200" dataCellStyle="Comma"/>
    <tableColumn id="20" xr3:uid="{B79880DA-FDC9-4BEF-B70F-82C5E0449C08}" name="2020 Q4" dataDxfId="1199" dataCellStyle="Comma"/>
    <tableColumn id="21" xr3:uid="{4F33B0E4-BF0F-473E-BA8D-72062D1AE09C}" name="2020" dataDxfId="1198" dataCellStyle="Comma"/>
  </tableColumns>
  <tableStyleInfo showFirstColumn="1" showLastColumn="0" showRowStripes="1" showColumnStripes="0"/>
  <extLst>
    <ext xmlns:x14="http://schemas.microsoft.com/office/spreadsheetml/2009/9/main" uri="{504A1905-F514-4f6f-8877-14C23A59335A}">
      <x14:table altText="Value of Exports to Non-EU countries by Region (figures in £ million). " altTextSummary="The value of exports to non-EU countries each quarter, from 2017 quarter 1 to 2020 quarter 2, broken down by region."/>
    </ext>
  </extLst>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3C2BCBCF-BF99-412E-BF46-46B303D13380}" name="Table23" displayName="Table23" ref="A34:U57" totalsRowShown="0" headerRowDxfId="772" dataDxfId="770" headerRowBorderDxfId="771" tableBorderDxfId="769" dataCellStyle="Comma">
  <autoFilter ref="A34:U57" xr:uid="{4A695919-5645-430C-9944-EC041C17A71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autoFilter>
  <tableColumns count="21">
    <tableColumn id="1" xr3:uid="{1C21BFC3-5029-423F-B0E0-67570AA2DB2C}" name="Figures in £ million" dataDxfId="768"/>
    <tableColumn id="2" xr3:uid="{8A362EE7-710F-4941-906C-11484E94E740}" name="2017 Q1" dataDxfId="767" dataCellStyle="Comma"/>
    <tableColumn id="3" xr3:uid="{1A1822C1-167C-498C-90DF-3F11101459B4}" name="2017 Q2" dataDxfId="766" dataCellStyle="Comma"/>
    <tableColumn id="4" xr3:uid="{E1841DB0-3A90-4BE6-AE54-88BA41C4E7C9}" name="2017 Q3" dataDxfId="765" dataCellStyle="Comma"/>
    <tableColumn id="5" xr3:uid="{07AE54CD-3551-44C7-B37D-995C4B3E291E}" name="2017 Q4" dataDxfId="764" dataCellStyle="Comma"/>
    <tableColumn id="6" xr3:uid="{9AEFE6AF-8D73-42C4-8B17-B635351AD998}" name="2017" dataDxfId="763" dataCellStyle="Comma"/>
    <tableColumn id="7" xr3:uid="{98755254-3935-4B45-8512-CF36158F75F8}" name="2018 Q1" dataDxfId="762" dataCellStyle="Comma"/>
    <tableColumn id="8" xr3:uid="{31C62BD5-E742-43FD-8D34-C84689D7FA55}" name="2018 Q2" dataDxfId="761" dataCellStyle="Comma"/>
    <tableColumn id="9" xr3:uid="{3137A06F-1631-41C5-B788-635F65E28F79}" name="2018 Q3" dataDxfId="760" dataCellStyle="Comma"/>
    <tableColumn id="10" xr3:uid="{8C22C059-9E59-46F6-A3BC-8FAD30BEB41E}" name="2018 Q4" dataDxfId="759" dataCellStyle="Comma"/>
    <tableColumn id="11" xr3:uid="{732BBD2B-ED8E-413C-8664-F454183ACB98}" name="2018" dataDxfId="758" dataCellStyle="Comma"/>
    <tableColumn id="12" xr3:uid="{838DCBCB-3064-435A-8183-5F907FDA2730}" name="2019 Q1" dataDxfId="757" dataCellStyle="Comma"/>
    <tableColumn id="13" xr3:uid="{E664B4C2-3F01-4698-AC9F-2EAC1965A463}" name="2019 Q2" dataDxfId="756" dataCellStyle="Comma"/>
    <tableColumn id="14" xr3:uid="{370E6A70-0BAE-4D99-A6FD-90675AAF3F98}" name="2019 Q3" dataDxfId="755" dataCellStyle="Comma"/>
    <tableColumn id="15" xr3:uid="{EA9D3F94-C8AD-4EFC-816C-EEB844109053}" name="2019 Q4" dataDxfId="754" dataCellStyle="Comma"/>
    <tableColumn id="16" xr3:uid="{C87E8DFA-33ED-403A-88CA-B8963DE7DA27}" name="2019" dataDxfId="753" dataCellStyle="Comma"/>
    <tableColumn id="17" xr3:uid="{1049C560-1046-4EE0-B46F-63F687C91088}" name="2020 Q1" dataDxfId="752" dataCellStyle="Comma"/>
    <tableColumn id="18" xr3:uid="{86E39902-D1E0-4123-8F9B-1574BEF5ABBC}" name="2020 Q2" dataDxfId="751" dataCellStyle="Comma"/>
    <tableColumn id="19" xr3:uid="{E3C6B7CC-14EE-404C-8354-24ACB59FB22A}" name="2020 Q3" dataDxfId="750" dataCellStyle="Comma"/>
    <tableColumn id="20" xr3:uid="{7E4D7175-2D85-4D35-B5BC-11E87700C796}" name="2020 Q4" dataDxfId="749" dataCellStyle="Comma"/>
    <tableColumn id="21" xr3:uid="{17C3646B-FE98-4FC3-B695-7DBDEC68090D}" name="2020" dataDxfId="748" dataCellStyle="Comma"/>
  </tableColumns>
  <tableStyleInfo showFirstColumn="1" showLastColumn="0" showRowStripes="1" showColumnStripes="0"/>
  <extLst>
    <ext xmlns:x14="http://schemas.microsoft.com/office/spreadsheetml/2009/9/main" uri="{504A1905-F514-4f6f-8877-14C23A59335A}">
      <x14:table altText="Total Value of UK Trade by Country Group (figures in £ million). " altTextSummary="The total value of exports and imports in the UK each quarter, from 2017 quarter 1 to 2020 quarter 2, broken down by country group."/>
    </ext>
  </extLst>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28D387C4-1F41-48F9-9B6F-427B834CA9D5}" name="Table24" displayName="Table24" ref="A6:U31" totalsRowShown="0" headerRowDxfId="747" dataDxfId="745" headerRowBorderDxfId="746" tableBorderDxfId="744" dataCellStyle="Comma">
  <autoFilter ref="A6:U31" xr:uid="{682E5596-D757-4805-9D39-9A3F6291319A}">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autoFilter>
  <tableColumns count="21">
    <tableColumn id="1" xr3:uid="{0FE48F50-247C-4E60-A66C-D41DC0B2816B}" name="Figures in £ million" dataDxfId="743"/>
    <tableColumn id="2" xr3:uid="{6315CD97-2EB1-40A1-B162-402D961E5F92}" name="2017 Q1" dataDxfId="742" dataCellStyle="Comma"/>
    <tableColumn id="3" xr3:uid="{1CC72295-0506-449E-A5DC-6C00BD442161}" name="2017 Q2" dataDxfId="741" dataCellStyle="Comma"/>
    <tableColumn id="4" xr3:uid="{C2A146A7-D8D9-416D-9394-120184F2D8BF}" name="2017 Q3" dataDxfId="740" dataCellStyle="Comma"/>
    <tableColumn id="5" xr3:uid="{651E90BF-F9D1-4C2B-97C4-C665FB0715F1}" name="2017 Q4" dataDxfId="739" dataCellStyle="Comma"/>
    <tableColumn id="6" xr3:uid="{B346FFBA-2CE3-4BAB-A74C-D708493A2C72}" name="2017" dataDxfId="738" dataCellStyle="Comma"/>
    <tableColumn id="7" xr3:uid="{0F2A6ABC-2E93-4627-91CC-70F2C2D16238}" name="2018 Q1" dataDxfId="737" dataCellStyle="Comma"/>
    <tableColumn id="8" xr3:uid="{DE761CF9-37F5-40EC-821F-4CA510FDE288}" name="2018 Q2" dataDxfId="736" dataCellStyle="Comma"/>
    <tableColumn id="9" xr3:uid="{44C8C541-E1D0-48C5-9972-7FCF5A2109EB}" name="2018 Q3" dataDxfId="735" dataCellStyle="Comma"/>
    <tableColumn id="10" xr3:uid="{7A3E0915-94AC-4EC9-BF72-BFC4B2F87EEF}" name="2018 Q4" dataDxfId="734" dataCellStyle="Comma"/>
    <tableColumn id="11" xr3:uid="{E91A9185-DE63-4E63-A8C8-CB7FE4CCCFB1}" name="2018" dataDxfId="733" dataCellStyle="Comma"/>
    <tableColumn id="12" xr3:uid="{CCEAF151-AAF4-406A-A569-56F6BF6EFD86}" name="2019 Q1" dataDxfId="732" dataCellStyle="Comma"/>
    <tableColumn id="13" xr3:uid="{96BC6CF8-07E4-4883-B19A-EA6ACE7E4594}" name="2019 Q2" dataDxfId="731" dataCellStyle="Comma"/>
    <tableColumn id="14" xr3:uid="{3969AC62-C755-4938-A85D-078137CAEAB6}" name="2019 Q3" dataDxfId="730" dataCellStyle="Comma"/>
    <tableColumn id="15" xr3:uid="{300728BB-F1E9-48F8-9105-7131C7E8FA31}" name="2019 Q4" dataDxfId="729" dataCellStyle="Comma"/>
    <tableColumn id="16" xr3:uid="{0BAA84B8-4D96-44E0-A32A-A37198BC0E2D}" name="2019" dataDxfId="728" dataCellStyle="Comma"/>
    <tableColumn id="17" xr3:uid="{926D4A16-F7EA-43FA-BCEE-DB38A29697F2}" name="2020 Q1" dataDxfId="727" dataCellStyle="Comma"/>
    <tableColumn id="18" xr3:uid="{D3E4C8C3-BE4A-48D0-AE85-702CE5D2C0FE}" name="2020 Q2" dataDxfId="726" dataCellStyle="Comma"/>
    <tableColumn id="19" xr3:uid="{721978DA-1A00-4F9D-8BC8-EDAF8AA29630}" name="2020 Q3" dataDxfId="725" dataCellStyle="Comma"/>
    <tableColumn id="20" xr3:uid="{57472DD5-B560-4D89-BF13-724A1373CD84}" name="2020 Q4" dataDxfId="724" dataCellStyle="Comma"/>
    <tableColumn id="21" xr3:uid="{EA79E98C-3603-4BEE-8F14-D1DA52FD7605}" name="2020" dataDxfId="723" dataCellStyle="Comma"/>
  </tableColumns>
  <tableStyleInfo showFirstColumn="1" showLastColumn="0" showRowStripes="1" showColumnStripes="0"/>
  <extLst>
    <ext xmlns:x14="http://schemas.microsoft.com/office/spreadsheetml/2009/9/main" uri="{504A1905-F514-4f6f-8877-14C23A59335A}">
      <x14:table altText="Total Value of North East of England Trade by SITC Section (figures in £ million). " altTextSummary="The total value of exports and imports in the North East of England each quarter, from 2017 quarter 1 to 2020 quarter 2, broken down by SITC section."/>
    </ext>
  </extLst>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C5187B43-59F6-4ECC-BFDB-EF2861A268D5}" name="Table25" displayName="Table25" ref="A34:U57" totalsRowShown="0" headerRowDxfId="722" dataDxfId="720" headerRowBorderDxfId="721" tableBorderDxfId="719" dataCellStyle="Comma">
  <autoFilter ref="A34:U57" xr:uid="{207BE41B-EB57-4196-A203-83292286996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autoFilter>
  <tableColumns count="21">
    <tableColumn id="1" xr3:uid="{6A91DA20-1532-4AE6-A9BA-330BA534E4CE}" name="Figures in £ million" dataDxfId="718"/>
    <tableColumn id="2" xr3:uid="{E5E22BF0-D1B6-47A6-8C2F-CF9973B73F0F}" name="2017 Q1" dataDxfId="717" dataCellStyle="Comma"/>
    <tableColumn id="3" xr3:uid="{E8DAA7E5-FD69-48FB-A61F-43B21C4C76CA}" name="2017 Q2" dataDxfId="716" dataCellStyle="Comma"/>
    <tableColumn id="4" xr3:uid="{9655405A-44B7-4751-BAFC-1AECA18A24A0}" name="2017 Q3" dataDxfId="715" dataCellStyle="Comma"/>
    <tableColumn id="5" xr3:uid="{DA0BB347-8CAF-4120-98C6-0A67BA6AD0A8}" name="2017 Q4" dataDxfId="714" dataCellStyle="Comma"/>
    <tableColumn id="6" xr3:uid="{80CAFDAF-ABBB-46DF-A603-C97618F0D515}" name="2017" dataDxfId="713" dataCellStyle="Comma"/>
    <tableColumn id="7" xr3:uid="{B621B49A-5D46-4297-812A-5299A75D7370}" name="2018 Q1" dataDxfId="712" dataCellStyle="Comma"/>
    <tableColumn id="8" xr3:uid="{1C3DE25C-12A3-4A1D-A300-C59E3F8EB095}" name="2018 Q2" dataDxfId="711" dataCellStyle="Comma"/>
    <tableColumn id="9" xr3:uid="{C17D750C-810B-4B5F-86D3-F341C7E51447}" name="2018 Q3" dataDxfId="710" dataCellStyle="Comma"/>
    <tableColumn id="10" xr3:uid="{AD988C2E-3955-42E5-AA00-2F4446F66541}" name="2018 Q4" dataDxfId="709" dataCellStyle="Comma"/>
    <tableColumn id="11" xr3:uid="{328E954E-E5B7-40EB-ABDC-AFBC4D2C74EF}" name="2018" dataDxfId="708" dataCellStyle="Comma"/>
    <tableColumn id="12" xr3:uid="{26B0DF63-1B41-44DD-B887-8BF844DA6110}" name="2019 Q1" dataDxfId="707" dataCellStyle="Comma"/>
    <tableColumn id="13" xr3:uid="{42E8631A-094C-4DC4-84B1-125B922C76AA}" name="2019 Q2" dataDxfId="706" dataCellStyle="Comma"/>
    <tableColumn id="14" xr3:uid="{1E13D99D-4D32-438B-81D6-0243168122A4}" name="2019 Q3" dataDxfId="705" dataCellStyle="Comma"/>
    <tableColumn id="15" xr3:uid="{4261300F-A101-4FB9-A739-A3F26C3D07B9}" name="2019 Q4" dataDxfId="704" dataCellStyle="Comma"/>
    <tableColumn id="16" xr3:uid="{3F184403-63C0-4B51-9DC1-4C8CBA9AFDF9}" name="2019" dataDxfId="703" dataCellStyle="Comma"/>
    <tableColumn id="17" xr3:uid="{281C0639-90F1-4C0B-B909-3194D97005C0}" name="2020 Q1" dataDxfId="702" dataCellStyle="Comma"/>
    <tableColumn id="18" xr3:uid="{2BC9A2B7-9215-4E97-8B69-57DE6B722B5D}" name="2020 Q2" dataDxfId="701" dataCellStyle="Comma"/>
    <tableColumn id="19" xr3:uid="{8488246D-2E19-4238-ABF7-E2921BD2F0E2}" name="2020 Q3" dataDxfId="700" dataCellStyle="Comma"/>
    <tableColumn id="20" xr3:uid="{EFE2FA3D-1156-4334-800E-81D361F4E43C}" name="2020 Q4" dataDxfId="699" dataCellStyle="Comma"/>
    <tableColumn id="21" xr3:uid="{6A91E7D6-3A5E-49E5-86D3-B874B7BD5ECB}" name="2020" dataDxfId="698" dataCellStyle="Comma"/>
  </tableColumns>
  <tableStyleInfo showFirstColumn="1" showLastColumn="0" showRowStripes="1" showColumnStripes="0"/>
  <extLst>
    <ext xmlns:x14="http://schemas.microsoft.com/office/spreadsheetml/2009/9/main" uri="{504A1905-F514-4f6f-8877-14C23A59335A}">
      <x14:table altText="Total Value of North East of England Trade by Country Group (figures in £ million). " altTextSummary="The total value of exports and imports in the North East of England each quarter, from 2017 quarter 1 to 2020 quarter 2, broken down by country group."/>
    </ext>
  </extLst>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A0D46961-FD24-46CA-9479-3CCDDD672460}" name="Table26" displayName="Table26" ref="A6:U31" totalsRowShown="0" headerRowDxfId="697" dataDxfId="695" headerRowBorderDxfId="696" tableBorderDxfId="694" dataCellStyle="Comma">
  <autoFilter ref="A6:U31" xr:uid="{B6837ADE-429B-48C2-B925-CEF6D820DBD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autoFilter>
  <tableColumns count="21">
    <tableColumn id="1" xr3:uid="{B4EBF446-B12F-439F-9B06-7810C5E6BEC2}" name="Figures in £ million" dataDxfId="693"/>
    <tableColumn id="2" xr3:uid="{D1AED56F-DC5B-4AB4-8A6B-FB41D92919B2}" name="2017 Q1" dataDxfId="692" dataCellStyle="Comma"/>
    <tableColumn id="3" xr3:uid="{2441BA66-A992-4D6B-8415-236BD4B3DA00}" name="2017 Q2" dataDxfId="691" dataCellStyle="Comma"/>
    <tableColumn id="4" xr3:uid="{DD96EDA3-6002-41C0-80BC-7A6C9D15FFAC}" name="2017 Q3" dataDxfId="690" dataCellStyle="Comma"/>
    <tableColumn id="5" xr3:uid="{53FB0B71-FB15-42CB-8673-95FA1075C453}" name="2017 Q4" dataDxfId="689" dataCellStyle="Comma"/>
    <tableColumn id="6" xr3:uid="{4088C3AE-4199-4D54-992B-58542F177C30}" name="2017" dataDxfId="688" dataCellStyle="Comma"/>
    <tableColumn id="7" xr3:uid="{284D00B2-557B-4E8D-AA75-7746063E49F6}" name="2018 Q1" dataDxfId="687" dataCellStyle="Comma"/>
    <tableColumn id="8" xr3:uid="{AD33F41A-DE95-4F9A-832C-FA9D08DB4A48}" name="2018 Q2" dataDxfId="686" dataCellStyle="Comma"/>
    <tableColumn id="9" xr3:uid="{6C448AB9-3D42-410A-A92D-6890EAB2E8E7}" name="2018 Q3" dataDxfId="685" dataCellStyle="Comma"/>
    <tableColumn id="10" xr3:uid="{24063A77-EA88-4D58-8DC3-D6D44E92C72B}" name="2018 Q4" dataDxfId="684" dataCellStyle="Comma"/>
    <tableColumn id="11" xr3:uid="{1DD12E99-277A-4250-A0ED-BFFE8DA52CD8}" name="2018" dataDxfId="683" dataCellStyle="Comma"/>
    <tableColumn id="12" xr3:uid="{70EF3A69-5F51-4147-92BC-E8650A7C7FEC}" name="2019 Q1" dataDxfId="682" dataCellStyle="Comma"/>
    <tableColumn id="13" xr3:uid="{04E58EA0-ED67-457D-9598-BAE6217419A5}" name="2019 Q2" dataDxfId="681" dataCellStyle="Comma"/>
    <tableColumn id="14" xr3:uid="{8D68923B-F801-4DD1-96C5-3DF1A2D43B12}" name="2019 Q3" dataDxfId="680" dataCellStyle="Comma"/>
    <tableColumn id="15" xr3:uid="{D80C5014-50C6-43E1-889B-EA4836D220CE}" name="2019 Q4" dataDxfId="679" dataCellStyle="Comma"/>
    <tableColumn id="16" xr3:uid="{900F89DC-DA02-46F3-AAF1-ED10BC3E78FD}" name="2019" dataDxfId="678" dataCellStyle="Comma"/>
    <tableColumn id="17" xr3:uid="{C1B77A7E-2E54-4F9F-A4E4-908B15A941F9}" name="2020 Q1" dataDxfId="677" dataCellStyle="Comma"/>
    <tableColumn id="18" xr3:uid="{4644A68A-2E8A-436C-A9D7-0162AC8D1639}" name="2020 Q2" dataDxfId="676" dataCellStyle="Comma"/>
    <tableColumn id="19" xr3:uid="{761D27E8-FBE5-42A2-BB5C-7858CDA604BC}" name="2020 Q3" dataDxfId="675" dataCellStyle="Comma"/>
    <tableColumn id="20" xr3:uid="{B45C1BAE-0A14-453A-BE37-833586528F02}" name="2020 Q4" dataDxfId="674" dataCellStyle="Comma"/>
    <tableColumn id="21" xr3:uid="{DDA95981-9FE6-4596-9A6A-7ED11E2780B8}" name="2020" dataDxfId="673" dataCellStyle="Comma"/>
  </tableColumns>
  <tableStyleInfo showFirstColumn="1" showLastColumn="0" showRowStripes="1" showColumnStripes="0"/>
  <extLst>
    <ext xmlns:x14="http://schemas.microsoft.com/office/spreadsheetml/2009/9/main" uri="{504A1905-F514-4f6f-8877-14C23A59335A}">
      <x14:table altText="Total Value of North West of England Trade by SITC Section (figures in £ million). " altTextSummary="The total value of exports and imports in the North West of England each quarter, from 2017 quarter 1 to 2020 quarter 2, broken down by SITC section."/>
    </ext>
  </extLst>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CE6173A-D591-48D8-9798-A5F9FB4BD150}" name="Table27" displayName="Table27" ref="A34:U57" totalsRowShown="0" headerRowDxfId="672" dataDxfId="670" headerRowBorderDxfId="671" tableBorderDxfId="669" dataCellStyle="Comma">
  <autoFilter ref="A34:U57" xr:uid="{E804DD08-6D1E-4DF3-A59F-9FA27A669B3C}">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autoFilter>
  <tableColumns count="21">
    <tableColumn id="1" xr3:uid="{94B86FFC-EDF0-4467-A5FF-004BECCA418B}" name="Figures in £ million" dataDxfId="668"/>
    <tableColumn id="2" xr3:uid="{D966E723-2234-4429-8B3B-1A78687D9AA3}" name="2017 Q1" dataDxfId="667" dataCellStyle="Comma"/>
    <tableColumn id="3" xr3:uid="{2D37D3CA-6389-4DCB-A067-CFB52D285AB4}" name="2017 Q2" dataDxfId="666" dataCellStyle="Comma"/>
    <tableColumn id="4" xr3:uid="{1F0FF2DC-394F-48D3-BC3C-E1F150B12CD4}" name="2017 Q3" dataDxfId="665" dataCellStyle="Comma"/>
    <tableColumn id="5" xr3:uid="{C550E555-AE72-43F0-B5A7-5D3393A73408}" name="2017 Q4" dataDxfId="664" dataCellStyle="Comma"/>
    <tableColumn id="6" xr3:uid="{B62ED554-9CF5-4965-8F9D-59EEA646A6AB}" name="2017" dataDxfId="663" dataCellStyle="Comma"/>
    <tableColumn id="7" xr3:uid="{B0FDF0E1-8F06-4175-B537-90A3913D20D2}" name="2018 Q1" dataDxfId="662" dataCellStyle="Comma"/>
    <tableColumn id="8" xr3:uid="{58D7CE57-7C27-484D-913F-20F8D1C20BB6}" name="2018 Q2" dataDxfId="661" dataCellStyle="Comma"/>
    <tableColumn id="9" xr3:uid="{0753AACE-A273-44F7-B9D3-A8953A3919A6}" name="2018 Q3" dataDxfId="660" dataCellStyle="Comma"/>
    <tableColumn id="10" xr3:uid="{87C24104-4D6C-41E6-8246-6BD918109691}" name="2018 Q4" dataDxfId="659" dataCellStyle="Comma"/>
    <tableColumn id="11" xr3:uid="{A29FCCE0-C509-46C4-B8A7-C6D7ADBE4710}" name="2018" dataDxfId="658" dataCellStyle="Comma"/>
    <tableColumn id="12" xr3:uid="{D7A495AA-2934-45F4-B70D-88377E1B1DF2}" name="2019 Q1" dataDxfId="657" dataCellStyle="Comma"/>
    <tableColumn id="13" xr3:uid="{E394B24E-3B5B-4457-B4F9-3B236D1AF8F0}" name="2019 Q2" dataDxfId="656" dataCellStyle="Comma"/>
    <tableColumn id="14" xr3:uid="{0F94556A-8A8E-4CEB-8666-7167DBFC39C5}" name="2019 Q3" dataDxfId="655" dataCellStyle="Comma"/>
    <tableColumn id="15" xr3:uid="{9BCC0C12-0C77-4684-8C7C-7816B3C6C74A}" name="2019 Q4" dataDxfId="654" dataCellStyle="Comma"/>
    <tableColumn id="16" xr3:uid="{31CA9FA3-8DF2-4538-BE9F-CB01FF38E043}" name="2019" dataDxfId="653" dataCellStyle="Comma"/>
    <tableColumn id="17" xr3:uid="{78E42D89-A902-49BB-92D2-7895F530690B}" name="2020 Q1" dataDxfId="652" dataCellStyle="Comma"/>
    <tableColumn id="18" xr3:uid="{B5BA919B-9C3D-491D-A5F9-5572860B8B90}" name="2020 Q2" dataDxfId="651" dataCellStyle="Comma"/>
    <tableColumn id="19" xr3:uid="{4A814A47-D3C4-4945-9467-58899F9BD5EB}" name="2020 Q3" dataDxfId="650" dataCellStyle="Comma"/>
    <tableColumn id="20" xr3:uid="{B8C33131-1D47-4D3C-BBFB-2B6DDEA78B26}" name="2020 Q4" dataDxfId="649" dataCellStyle="Comma"/>
    <tableColumn id="21" xr3:uid="{604C5721-9A42-4AB6-A046-F77E61050C15}" name="2020" dataDxfId="648" dataCellStyle="Comma"/>
  </tableColumns>
  <tableStyleInfo showFirstColumn="1" showLastColumn="0" showRowStripes="1" showColumnStripes="0"/>
  <extLst>
    <ext xmlns:x14="http://schemas.microsoft.com/office/spreadsheetml/2009/9/main" uri="{504A1905-F514-4f6f-8877-14C23A59335A}">
      <x14:table altText="Total Value of North West of England Trade by Country Group (figures in £ million). " altTextSummary="The total value of exports and imports in the North West of England each quarter, from 2017 quarter 1 to 2020 quarter 2, broken down by country group."/>
    </ext>
  </extLst>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2F128D2A-9388-44BA-B079-D32BE8EED8A7}" name="Table28" displayName="Table28" ref="A6:U31" totalsRowShown="0" headerRowDxfId="647" dataDxfId="645" headerRowBorderDxfId="646" tableBorderDxfId="644" dataCellStyle="Comma">
  <autoFilter ref="A6:U31" xr:uid="{A8A19760-683C-4064-9F77-C93E4F6234A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autoFilter>
  <tableColumns count="21">
    <tableColumn id="1" xr3:uid="{7335B9C8-EEFB-4238-94BE-48A71B8C0E15}" name="Figures in £ million" dataDxfId="643"/>
    <tableColumn id="2" xr3:uid="{5A3CCACE-E835-455A-A338-0584906D74BE}" name="2017 Q1" dataDxfId="642" dataCellStyle="Comma"/>
    <tableColumn id="3" xr3:uid="{C30373CF-0150-4B68-91A2-94C1B41BE66A}" name="2017 Q2" dataDxfId="641" dataCellStyle="Comma"/>
    <tableColumn id="4" xr3:uid="{1B962D23-93E9-4140-9775-CFF586BE558D}" name="2017 Q3" dataDxfId="640" dataCellStyle="Comma"/>
    <tableColumn id="5" xr3:uid="{DF998DE5-F4D5-4D33-92F2-9D3B3795CB32}" name="2017 Q4" dataDxfId="639" dataCellStyle="Comma"/>
    <tableColumn id="6" xr3:uid="{7AE37F59-EB0E-4FBD-A35B-7D39FA265FB4}" name="2017" dataDxfId="638" dataCellStyle="Comma"/>
    <tableColumn id="7" xr3:uid="{00BEBA71-2F39-40DB-881D-48FDAEBC7C0F}" name="2018 Q1" dataDxfId="637" dataCellStyle="Comma"/>
    <tableColumn id="8" xr3:uid="{9EEB605F-6162-4E89-ABBC-E506BD89C654}" name="2018 Q2" dataDxfId="636" dataCellStyle="Comma"/>
    <tableColumn id="9" xr3:uid="{00DC1B0D-2A30-4F90-B3F2-9E185953C36E}" name="2018 Q3" dataDxfId="635" dataCellStyle="Comma"/>
    <tableColumn id="10" xr3:uid="{B72CEA2F-7118-4E3F-B90E-7DE1599E54C0}" name="2018 Q4" dataDxfId="634" dataCellStyle="Comma"/>
    <tableColumn id="11" xr3:uid="{B0EEF0CE-9F37-491D-83F4-53D69AF5AB6A}" name="2018" dataDxfId="633" dataCellStyle="Comma"/>
    <tableColumn id="12" xr3:uid="{BC0CD2E8-405E-49D4-96BC-4B9EA8AEFA9C}" name="2019 Q1" dataDxfId="632" dataCellStyle="Comma"/>
    <tableColumn id="13" xr3:uid="{59C529DF-28B2-4E13-A656-52064F49E0F3}" name="2019 Q2" dataDxfId="631" dataCellStyle="Comma"/>
    <tableColumn id="14" xr3:uid="{42196852-E04D-429A-91A5-11C167E25205}" name="2019 Q3" dataDxfId="630" dataCellStyle="Comma"/>
    <tableColumn id="15" xr3:uid="{B86E9704-2FDC-45BB-B6F5-AD08983A5081}" name="2019 Q4" dataDxfId="629" dataCellStyle="Comma"/>
    <tableColumn id="16" xr3:uid="{987C9FA2-267A-46F1-8EA4-4BBAA7E4BD12}" name="2019" dataDxfId="628" dataCellStyle="Comma"/>
    <tableColumn id="17" xr3:uid="{18D6D5C3-29FB-4CF8-B2A9-40A66849C451}" name="2020 Q1" dataDxfId="627" dataCellStyle="Comma"/>
    <tableColumn id="18" xr3:uid="{67300171-6F1E-490D-A7DE-4EC59AC54256}" name="2020 Q2" dataDxfId="626" dataCellStyle="Comma"/>
    <tableColumn id="19" xr3:uid="{2190B413-D279-4D7D-B8E3-332869CA992B}" name="2020 Q3" dataDxfId="625" dataCellStyle="Comma"/>
    <tableColumn id="20" xr3:uid="{7EBE0EC3-D9A4-4022-BC5D-6BFBCBEE9E72}" name="2020 Q4" dataDxfId="624" dataCellStyle="Comma"/>
    <tableColumn id="21" xr3:uid="{08A1DAC5-1CC6-41F0-881F-42C7F6F0ECFC}" name="2020" dataDxfId="623" dataCellStyle="Comma"/>
  </tableColumns>
  <tableStyleInfo showFirstColumn="1" showLastColumn="0" showRowStripes="1" showColumnStripes="0"/>
  <extLst>
    <ext xmlns:x14="http://schemas.microsoft.com/office/spreadsheetml/2009/9/main" uri="{504A1905-F514-4f6f-8877-14C23A59335A}">
      <x14:table altText="Total Value of Yorkshire &amp; The Humber Trade by SITC Section (figures in £ million). " altTextSummary="The total value of exports and imports in the Yorkshire &amp; The Humber each quarter, from 2017 quarter 1 to 2020 quarter 2, broken down by SITC section."/>
    </ext>
  </extLst>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6530FAC5-368D-4A6B-9D9D-E28A0E2C2691}" name="Table29" displayName="Table29" ref="A34:U57" totalsRowShown="0" headerRowDxfId="622" dataDxfId="620" headerRowBorderDxfId="621" tableBorderDxfId="619" dataCellStyle="Comma">
  <autoFilter ref="A34:U57" xr:uid="{596DB9C9-0212-4899-B070-AFD3645310BF}">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autoFilter>
  <tableColumns count="21">
    <tableColumn id="1" xr3:uid="{136AB9BE-073E-44C2-ADC6-5901E3FC21F5}" name="Figures in £ million" dataDxfId="618"/>
    <tableColumn id="2" xr3:uid="{5751C6BF-89F1-440B-BC9C-22B1A689E837}" name="2017 Q1" dataDxfId="617" dataCellStyle="Comma"/>
    <tableColumn id="3" xr3:uid="{782E523A-BA03-4C57-B20D-30296BF08373}" name="2017 Q2" dataDxfId="616" dataCellStyle="Comma"/>
    <tableColumn id="4" xr3:uid="{A7297725-0E80-426A-8976-CE92D0C7DF65}" name="2017 Q3" dataDxfId="615" dataCellStyle="Comma"/>
    <tableColumn id="5" xr3:uid="{E49B5A03-D5B8-47AE-BA5E-EC359E56EDAA}" name="2017 Q4" dataDxfId="614" dataCellStyle="Comma"/>
    <tableColumn id="6" xr3:uid="{DC3731D8-3793-4989-BD59-51C6D85BA17F}" name="2017" dataDxfId="613" dataCellStyle="Comma"/>
    <tableColumn id="7" xr3:uid="{27C1867A-2DF4-4583-A44E-B3C572FF7800}" name="2018 Q1" dataDxfId="612" dataCellStyle="Comma"/>
    <tableColumn id="8" xr3:uid="{E3F5B91E-7DBB-47B4-BFEB-20EF18563968}" name="2018 Q2" dataDxfId="611" dataCellStyle="Comma"/>
    <tableColumn id="9" xr3:uid="{7C20049E-E455-4F46-B090-5CE3B0805520}" name="2018 Q3" dataDxfId="610" dataCellStyle="Comma"/>
    <tableColumn id="10" xr3:uid="{B60A9ACD-5DAD-4168-8A09-AB47ACCE1FB2}" name="2018 Q4" dataDxfId="609" dataCellStyle="Comma"/>
    <tableColumn id="11" xr3:uid="{9B3ECC59-6D35-4D62-9127-6BFFFD5914ED}" name="2018" dataDxfId="608" dataCellStyle="Comma"/>
    <tableColumn id="12" xr3:uid="{23F4522C-9885-46AF-88B1-F03C96122F6A}" name="2019 Q1" dataDxfId="607" dataCellStyle="Comma"/>
    <tableColumn id="13" xr3:uid="{576004C2-713A-432C-9807-740ACC6129DB}" name="2019 Q2" dataDxfId="606" dataCellStyle="Comma"/>
    <tableColumn id="14" xr3:uid="{9DC52C5A-2BD3-4308-A71B-520314DC42A2}" name="2019 Q3" dataDxfId="605" dataCellStyle="Comma"/>
    <tableColumn id="15" xr3:uid="{7A56E0AF-394B-4913-A387-A5161C57CE43}" name="2019 Q4" dataDxfId="604" dataCellStyle="Comma"/>
    <tableColumn id="16" xr3:uid="{E943BC44-2DB7-46A1-A613-132347256524}" name="2019" dataDxfId="603" dataCellStyle="Comma"/>
    <tableColumn id="17" xr3:uid="{BD2A4C1A-662A-44E4-BB4D-29AE7719CDAD}" name="2020 Q1" dataDxfId="602" dataCellStyle="Comma"/>
    <tableColumn id="18" xr3:uid="{84EFDA38-D660-4BE9-B9F7-66369A4DFCE9}" name="2020 Q2" dataDxfId="601" dataCellStyle="Comma"/>
    <tableColumn id="19" xr3:uid="{F340865B-7287-428B-BA14-DD77EB7B7198}" name="2020 Q3" dataDxfId="600" dataCellStyle="Comma"/>
    <tableColumn id="20" xr3:uid="{9102AAD8-6641-42AF-99E9-ACB14DE33054}" name="2020 Q4" dataDxfId="599" dataCellStyle="Comma"/>
    <tableColumn id="21" xr3:uid="{12025499-8E88-4384-8A65-A280B939590B}" name="2020" dataDxfId="598" dataCellStyle="Comma"/>
  </tableColumns>
  <tableStyleInfo showFirstColumn="1" showLastColumn="0" showRowStripes="1" showColumnStripes="0"/>
  <extLst>
    <ext xmlns:x14="http://schemas.microsoft.com/office/spreadsheetml/2009/9/main" uri="{504A1905-F514-4f6f-8877-14C23A59335A}">
      <x14:table altText="Total Value of Yorkshire &amp; The Humber Trade by Country Group (figures in £ million). " altTextSummary="The total value of exports and imports in the Yorkshire &amp; The Humber each quarter, from 2017 quarter 1 to 2020 quarter 2, broken down by country group."/>
    </ext>
  </extLst>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C3323F35-3279-4A17-B688-8E36C573E842}" name="Table30" displayName="Table30" ref="A6:U31" totalsRowShown="0" headerRowDxfId="597" dataDxfId="595" headerRowBorderDxfId="596" tableBorderDxfId="594" dataCellStyle="Comma">
  <autoFilter ref="A6:U31" xr:uid="{62656F84-136F-4940-8B63-CBFC1BA1C8B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autoFilter>
  <tableColumns count="21">
    <tableColumn id="1" xr3:uid="{927D38D6-7748-4854-918C-0AA7C73E9308}" name="Figures in £ million" dataDxfId="593"/>
    <tableColumn id="2" xr3:uid="{FB5C7C54-43E9-4DD2-B979-86B8A89DACE3}" name="2017 Q1" dataDxfId="592" dataCellStyle="Comma"/>
    <tableColumn id="3" xr3:uid="{DEB441BF-FC55-4A5E-9713-CFD48A180C1E}" name="2017 Q2" dataDxfId="591" dataCellStyle="Comma"/>
    <tableColumn id="4" xr3:uid="{537B115A-44EA-40E3-A557-AA4CB1A6CE0B}" name="2017 Q3" dataDxfId="590" dataCellStyle="Comma"/>
    <tableColumn id="5" xr3:uid="{D9D888BB-89B3-4CD2-858F-618A971F3A20}" name="2017 Q4" dataDxfId="589" dataCellStyle="Comma"/>
    <tableColumn id="6" xr3:uid="{8D80F8E5-0598-4CD5-9041-DE4C03D91B26}" name="2017" dataDxfId="588" dataCellStyle="Comma"/>
    <tableColumn id="7" xr3:uid="{DA939316-4EE9-4C35-8831-484AC835B92A}" name="2018 Q1" dataDxfId="587" dataCellStyle="Comma"/>
    <tableColumn id="8" xr3:uid="{52FC941E-9E89-49F6-815F-6583D8E53E2B}" name="2018 Q2" dataDxfId="586" dataCellStyle="Comma"/>
    <tableColumn id="9" xr3:uid="{B86EE12E-2F24-44F5-9244-57A273C1DC8E}" name="2018 Q3" dataDxfId="585" dataCellStyle="Comma"/>
    <tableColumn id="10" xr3:uid="{1A2A01FF-300D-41AB-B41C-1850591575E3}" name="2018 Q4" dataDxfId="584" dataCellStyle="Comma"/>
    <tableColumn id="11" xr3:uid="{C78C4734-F4D3-493F-B96B-442B976C15E3}" name="2018" dataDxfId="583" dataCellStyle="Comma"/>
    <tableColumn id="12" xr3:uid="{CCF0F508-D4CE-4473-A1F2-964DA8ABCFC8}" name="2019 Q1" dataDxfId="582" dataCellStyle="Comma"/>
    <tableColumn id="13" xr3:uid="{1B8503FD-06A9-432D-9FAD-A46BF28CFD08}" name="2019 Q2" dataDxfId="581" dataCellStyle="Comma"/>
    <tableColumn id="14" xr3:uid="{4D761905-6E0B-4117-8CB6-1066A740240C}" name="2019 Q3" dataDxfId="580" dataCellStyle="Comma"/>
    <tableColumn id="15" xr3:uid="{E72E74E2-47BB-4315-8AD5-90B4BDC9AE32}" name="2019 Q4" dataDxfId="579" dataCellStyle="Comma"/>
    <tableColumn id="16" xr3:uid="{7DA2C713-FC15-4CAB-A49B-95ADFD32DE2E}" name="2019" dataDxfId="578" dataCellStyle="Comma"/>
    <tableColumn id="17" xr3:uid="{48471A30-7953-4E64-B923-833044E801CB}" name="2020 Q1" dataDxfId="577" dataCellStyle="Comma"/>
    <tableColumn id="18" xr3:uid="{027F5385-49E4-4F4F-99D2-3ADDF1428ACF}" name="2020 Q2" dataDxfId="576" dataCellStyle="Comma"/>
    <tableColumn id="19" xr3:uid="{4DF48185-D7BD-48DC-B749-88C48A4DF969}" name="2020 Q3" dataDxfId="575" dataCellStyle="Comma"/>
    <tableColumn id="20" xr3:uid="{8D5853B9-4DE0-4DE9-B71B-68E9BCF1FCBC}" name="2020 Q4" dataDxfId="574" dataCellStyle="Comma"/>
    <tableColumn id="21" xr3:uid="{34F7EB15-C671-4BB7-8493-52696FC634DA}" name="2020" dataDxfId="573" dataCellStyle="Comma"/>
  </tableColumns>
  <tableStyleInfo showFirstColumn="1" showLastColumn="0" showRowStripes="1" showColumnStripes="0"/>
  <extLst>
    <ext xmlns:x14="http://schemas.microsoft.com/office/spreadsheetml/2009/9/main" uri="{504A1905-F514-4f6f-8877-14C23A59335A}">
      <x14:table altText="Total Value of East Midlands Trade by SITC Section (figures in £ million). " altTextSummary="The total value of exports and imports in the East Midlands each quarter, from 2017 quarter 1 to 2020 quarter 2, broken down by SITC section."/>
    </ext>
  </extLst>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529E7CC9-DB12-4C91-9B25-C34313AD5A15}" name="Table31" displayName="Table31" ref="A34:U57" totalsRowShown="0" headerRowDxfId="572" dataDxfId="570" headerRowBorderDxfId="571" tableBorderDxfId="569" dataCellStyle="Comma">
  <autoFilter ref="A34:U57" xr:uid="{A3D562DC-B868-4A93-9B36-044CF0DC283A}">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autoFilter>
  <tableColumns count="21">
    <tableColumn id="1" xr3:uid="{B8FC3D7C-915D-4365-9F26-7C6B037C2403}" name="Figures in £ million" dataDxfId="568"/>
    <tableColumn id="2" xr3:uid="{01FFE767-31E3-412E-92C3-86C99D456EC3}" name="2017 Q1" dataDxfId="567" dataCellStyle="Comma"/>
    <tableColumn id="3" xr3:uid="{97A85F0B-8387-4380-9295-253D80F837B6}" name="2017 Q2" dataDxfId="566" dataCellStyle="Comma"/>
    <tableColumn id="4" xr3:uid="{B1CA9EDA-1A75-4347-80C9-B8C53A984367}" name="2017 Q3" dataDxfId="565" dataCellStyle="Comma"/>
    <tableColumn id="5" xr3:uid="{306D090E-E3D2-416A-9968-51297A5D1EC3}" name="2017 Q4" dataDxfId="564" dataCellStyle="Comma"/>
    <tableColumn id="6" xr3:uid="{4973452D-2528-4399-B5CB-0BEC1AB7E075}" name="2017" dataDxfId="563" dataCellStyle="Comma"/>
    <tableColumn id="7" xr3:uid="{B1E99F77-1C47-4BC0-9EE0-93D796B2D297}" name="2018 Q1" dataDxfId="562" dataCellStyle="Comma"/>
    <tableColumn id="8" xr3:uid="{08BFE20E-154B-4E50-AA7B-E88DB06E7020}" name="2018 Q2" dataDxfId="561" dataCellStyle="Comma"/>
    <tableColumn id="9" xr3:uid="{93217EB8-C2B1-43D4-9438-1C80158627DC}" name="2018 Q3" dataDxfId="560" dataCellStyle="Comma"/>
    <tableColumn id="10" xr3:uid="{719D5E71-777D-4E0A-B6A7-B2C5076354FD}" name="2018 Q4" dataDxfId="559" dataCellStyle="Comma"/>
    <tableColumn id="11" xr3:uid="{9BE76145-E719-451C-B330-DB204CB0B033}" name="2018" dataDxfId="558" dataCellStyle="Comma"/>
    <tableColumn id="12" xr3:uid="{F7F58581-C1EF-4D1A-B2DE-B5FDF3F41DF4}" name="2019 Q1" dataDxfId="557" dataCellStyle="Comma"/>
    <tableColumn id="13" xr3:uid="{2D061E9B-3FB6-42CC-B876-BADBBCECFBF3}" name="2019 Q2" dataDxfId="556" dataCellStyle="Comma"/>
    <tableColumn id="14" xr3:uid="{5B11D30B-6D3E-401D-8B8E-B69875E3DEA9}" name="2019 Q3" dataDxfId="555" dataCellStyle="Comma"/>
    <tableColumn id="15" xr3:uid="{8F7899B7-F858-4107-9FEB-62C011380707}" name="2019 Q4" dataDxfId="554" dataCellStyle="Comma"/>
    <tableColumn id="16" xr3:uid="{5DCF4C4D-EAC9-4330-A9C3-0A46254581F8}" name="2019" dataDxfId="553" dataCellStyle="Comma"/>
    <tableColumn id="17" xr3:uid="{A83EEA2F-09D7-4665-B715-2560D1EE5856}" name="2020 Q1" dataDxfId="552" dataCellStyle="Comma"/>
    <tableColumn id="18" xr3:uid="{61807153-EE01-4897-91F4-20DC3043FB6F}" name="2020 Q2" dataDxfId="551" dataCellStyle="Comma"/>
    <tableColumn id="19" xr3:uid="{8C5E4847-2094-4816-96E3-1337349EEBE3}" name="2020 Q3" dataDxfId="550" dataCellStyle="Comma"/>
    <tableColumn id="20" xr3:uid="{0A1224F5-5BE1-4088-AD76-1BCA44AF7123}" name="2020 Q4" dataDxfId="549" dataCellStyle="Comma"/>
    <tableColumn id="21" xr3:uid="{ED05D5AC-7DEB-4EC4-B636-4311F7859288}" name="2020" dataDxfId="548" dataCellStyle="Comma"/>
  </tableColumns>
  <tableStyleInfo showFirstColumn="1" showLastColumn="0" showRowStripes="1" showColumnStripes="0"/>
  <extLst>
    <ext xmlns:x14="http://schemas.microsoft.com/office/spreadsheetml/2009/9/main" uri="{504A1905-F514-4f6f-8877-14C23A59335A}">
      <x14:table altText="Total Value of East Midlands Trade by Country Group (figures in £ million). " altTextSummary="The total value of exports and imports in the East Midlands each quarter, from 2017 quarter 1 to 2020 quarter 2, broken down by country group."/>
    </ext>
  </extLst>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A6FF693F-C14B-48B2-B8BD-02C5D3FABB28}" name="Table32" displayName="Table32" ref="A6:U31" totalsRowShown="0" headerRowDxfId="547" dataDxfId="545" headerRowBorderDxfId="546" tableBorderDxfId="544" dataCellStyle="Comma">
  <autoFilter ref="A6:U31" xr:uid="{8BD25901-03A8-4152-A3E4-F4F9977F905F}">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autoFilter>
  <tableColumns count="21">
    <tableColumn id="1" xr3:uid="{814D454C-0356-4736-BB22-3D553B58BA96}" name="Figures in £ million" dataDxfId="543"/>
    <tableColumn id="2" xr3:uid="{A677E654-C69D-4E06-9B66-FD2610AC8651}" name="2017 Q1" dataDxfId="542" dataCellStyle="Comma"/>
    <tableColumn id="3" xr3:uid="{2136D5D0-135D-4742-A73D-A4C115EE8F5A}" name="2017 Q2" dataDxfId="541" dataCellStyle="Comma"/>
    <tableColumn id="4" xr3:uid="{B848729D-CAAC-48B8-A951-907652C6F5BB}" name="2017 Q3" dataDxfId="540" dataCellStyle="Comma"/>
    <tableColumn id="5" xr3:uid="{8DC51E13-47D2-42EB-89EA-747C0E34AB47}" name="2017 Q4" dataDxfId="539" dataCellStyle="Comma"/>
    <tableColumn id="6" xr3:uid="{2B96AB85-6E39-4893-A86F-81D72077EAA7}" name="2017" dataDxfId="538" dataCellStyle="Comma"/>
    <tableColumn id="7" xr3:uid="{404EC515-1064-4537-A302-91AB57B072B5}" name="2018 Q1" dataDxfId="537" dataCellStyle="Comma"/>
    <tableColumn id="8" xr3:uid="{45461B3C-7700-4DFA-8DB2-ACF5F1F4E49C}" name="2018 Q2" dataDxfId="536" dataCellStyle="Comma"/>
    <tableColumn id="9" xr3:uid="{801E8D93-48F3-4614-9C1C-8999B3D70284}" name="2018 Q3" dataDxfId="535" dataCellStyle="Comma"/>
    <tableColumn id="10" xr3:uid="{08D06F13-7F8C-42EF-AC98-7891374AAB08}" name="2018 Q4" dataDxfId="534" dataCellStyle="Comma"/>
    <tableColumn id="11" xr3:uid="{D152A2B4-FB8D-446A-A037-9B3BAF372D08}" name="2018" dataDxfId="533" dataCellStyle="Comma"/>
    <tableColumn id="12" xr3:uid="{2A8D47EE-131A-486B-BD8E-29390D541259}" name="2019 Q1" dataDxfId="532" dataCellStyle="Comma"/>
    <tableColumn id="13" xr3:uid="{491B7997-773B-406E-BBA4-81D46FDFB3C4}" name="2019 Q2" dataDxfId="531" dataCellStyle="Comma"/>
    <tableColumn id="14" xr3:uid="{C6DF55D3-1354-4AB8-A516-3497E5F77A03}" name="2019 Q3" dataDxfId="530" dataCellStyle="Comma"/>
    <tableColumn id="15" xr3:uid="{D107531B-AB3D-4431-847D-8929C8627491}" name="2019 Q4" dataDxfId="529" dataCellStyle="Comma"/>
    <tableColumn id="16" xr3:uid="{7B793889-833C-48FE-A1A5-4DD01B245B45}" name="2019" dataDxfId="528" dataCellStyle="Comma"/>
    <tableColumn id="17" xr3:uid="{5BCFF89E-0775-4274-96C0-B19A45CBE79E}" name="2020 Q1" dataDxfId="527" dataCellStyle="Comma"/>
    <tableColumn id="18" xr3:uid="{B6815C21-E3A7-4D80-84DA-8895002AAAC0}" name="2020 Q2" dataDxfId="526" dataCellStyle="Comma"/>
    <tableColumn id="19" xr3:uid="{6D219291-FFB3-4DE2-975D-5A54E84D3539}" name="2020 Q3" dataDxfId="525" dataCellStyle="Comma"/>
    <tableColumn id="20" xr3:uid="{D783736C-4AA1-4851-AB6A-8BF89220C17F}" name="2020 Q4" dataDxfId="524" dataCellStyle="Comma"/>
    <tableColumn id="21" xr3:uid="{3A1A5CEE-A591-423D-927E-8255F8B2BC02}" name="2020" dataDxfId="523" dataCellStyle="Comma"/>
  </tableColumns>
  <tableStyleInfo showFirstColumn="1" showLastColumn="0" showRowStripes="1" showColumnStripes="0"/>
  <extLst>
    <ext xmlns:x14="http://schemas.microsoft.com/office/spreadsheetml/2009/9/main" uri="{504A1905-F514-4f6f-8877-14C23A59335A}">
      <x14:table altText="Total Value of West Midlands Trade by SITC Section (figures in £ million). " altTextSummary="The total value of exports and imports in the West Midlands each quarter, from 2017 quarter 1 to 2020 quarter 2, broken down by SITC section."/>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EE4A7DFF-046D-4857-9F37-867B90290C1F}" name="Table3" displayName="Table3" ref="A49:U68" totalsRowShown="0" headerRowDxfId="1197" dataDxfId="1195" headerRowBorderDxfId="1196" tableBorderDxfId="1194" dataCellStyle="Comma">
  <autoFilter ref="A49:U68" xr:uid="{ED3A0EC8-A9A1-4EEC-99BB-123F8D64A74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autoFilter>
  <tableColumns count="21">
    <tableColumn id="1" xr3:uid="{2702C62B-0534-4FB4-AD9E-A58BA6D681E8}" name="Total Exports " dataDxfId="1193"/>
    <tableColumn id="2" xr3:uid="{DF1D5C1C-1CBC-462A-A0C1-5BAF5228F1D5}" name="2017 Q1" dataDxfId="1192" dataCellStyle="Comma"/>
    <tableColumn id="3" xr3:uid="{9973E82B-D71F-47BE-8832-0A790A85F451}" name="2017 Q2" dataDxfId="1191" dataCellStyle="Comma"/>
    <tableColumn id="4" xr3:uid="{BE43CE32-88D1-46C7-B12F-C11AFDE10938}" name="2017 Q3" dataDxfId="1190" dataCellStyle="Comma"/>
    <tableColumn id="5" xr3:uid="{C3D6217D-C60D-4B4D-B57E-944F0E1E26A9}" name="2017 Q4" dataDxfId="1189" dataCellStyle="Comma"/>
    <tableColumn id="6" xr3:uid="{936DE9F5-D04C-4541-9630-CCE62D5C4EE4}" name="2017" dataDxfId="1188" dataCellStyle="Comma"/>
    <tableColumn id="7" xr3:uid="{27714DB3-63EB-4B26-B518-C324F902B7B1}" name="2018 Q1" dataDxfId="1187" dataCellStyle="Comma"/>
    <tableColumn id="8" xr3:uid="{F82165DB-95BE-41B6-AA9C-35E674923F1C}" name="2018 Q2" dataDxfId="1186" dataCellStyle="Comma"/>
    <tableColumn id="9" xr3:uid="{0DDC9F79-A87E-4EE2-A1BD-5B4997B2FE89}" name="2018 Q3" dataDxfId="1185" dataCellStyle="Comma"/>
    <tableColumn id="10" xr3:uid="{D0ABB0A6-395E-4A00-9938-29F0EC860FD6}" name="2018 Q4" dataDxfId="1184" dataCellStyle="Comma"/>
    <tableColumn id="11" xr3:uid="{632D85DF-3BA1-41C8-A7D6-854EAF526221}" name="2018" dataDxfId="1183" dataCellStyle="Comma"/>
    <tableColumn id="12" xr3:uid="{CEED4E17-18E6-4397-A446-FC66B7BE1B0D}" name="2019 Q1" dataDxfId="1182" dataCellStyle="Comma"/>
    <tableColumn id="13" xr3:uid="{BB004C76-769A-42CE-BA85-77F79FACF504}" name="2019 Q2" dataDxfId="1181" dataCellStyle="Comma"/>
    <tableColumn id="14" xr3:uid="{9D053A26-A47B-4118-B6A1-69BB02D39065}" name="2019 Q3" dataDxfId="1180" dataCellStyle="Comma"/>
    <tableColumn id="15" xr3:uid="{32B79781-7A8C-4628-8FD2-DAD1C0C240A6}" name="2019 Q4" dataDxfId="1179" dataCellStyle="Comma"/>
    <tableColumn id="16" xr3:uid="{91A9850F-1B9A-4BAD-998B-2078D4E611D0}" name="2019" dataDxfId="1178" dataCellStyle="Comma"/>
    <tableColumn id="17" xr3:uid="{BE2A8CC7-674A-46B4-BAE9-D84240AFFF1D}" name="2020 Q1" dataDxfId="1177" dataCellStyle="Comma"/>
    <tableColumn id="18" xr3:uid="{AD0D6991-B46B-4543-9CC5-B3E01A9AF832}" name="2020 Q2" dataDxfId="1176" dataCellStyle="Comma"/>
    <tableColumn id="19" xr3:uid="{7335C0FD-FAC3-462A-8134-E9139F9EEB56}" name="2020 Q3" dataDxfId="1175" dataCellStyle="Comma"/>
    <tableColumn id="20" xr3:uid="{44FFD55F-F1A7-49D3-BD74-70A7FF0989C1}" name="2020 Q4" dataDxfId="1174" dataCellStyle="Comma"/>
    <tableColumn id="21" xr3:uid="{23D30CE7-4A8C-43F2-9ED4-B4993354ED74}" name="2020" dataDxfId="1173" dataCellStyle="Comma"/>
  </tableColumns>
  <tableStyleInfo showFirstColumn="1" showLastColumn="0" showRowStripes="1" showColumnStripes="0"/>
  <extLst>
    <ext xmlns:x14="http://schemas.microsoft.com/office/spreadsheetml/2009/9/main" uri="{504A1905-F514-4f6f-8877-14C23A59335A}">
      <x14:table altText="Total Value of Exports by Region (figures in £ million). " altTextSummary="The total value of exports each quarter, from 2017 quarter 1 to 2020 quarter 2, broken down by region."/>
    </ext>
  </extLst>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DEC157B0-EE26-45BE-8B57-C4579D0BACEB}" name="Table33" displayName="Table33" ref="A34:U57" totalsRowShown="0" headerRowDxfId="522" dataDxfId="520" headerRowBorderDxfId="521" tableBorderDxfId="519" dataCellStyle="Comma">
  <autoFilter ref="A34:U57" xr:uid="{24E98637-82A5-468B-AADE-2000CA15A85B}">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autoFilter>
  <tableColumns count="21">
    <tableColumn id="1" xr3:uid="{BE77323E-87FE-4A7D-A6C5-7CA78C71E65A}" name="Figures in £ million" dataDxfId="518"/>
    <tableColumn id="2" xr3:uid="{C67EC60E-1F67-46A8-BBC7-5EA866DEDF2E}" name="2017 Q1" dataDxfId="517" dataCellStyle="Comma"/>
    <tableColumn id="3" xr3:uid="{0747DF81-D765-4994-8098-4E3C914D64D5}" name="2017 Q2" dataDxfId="516" dataCellStyle="Comma"/>
    <tableColumn id="4" xr3:uid="{888787A4-F288-4931-8EBF-5178B6354FA7}" name="2017 Q3" dataDxfId="515" dataCellStyle="Comma"/>
    <tableColumn id="5" xr3:uid="{D9D01588-1150-48D2-BC1C-0261F3BB069B}" name="2017 Q4" dataDxfId="514" dataCellStyle="Comma"/>
    <tableColumn id="6" xr3:uid="{41025388-EEB1-4BCE-BB47-2920E6913BDF}" name="2017" dataDxfId="513" dataCellStyle="Comma"/>
    <tableColumn id="7" xr3:uid="{0195434C-01C7-4D5E-AA29-7782EA6EF86F}" name="2018 Q1" dataDxfId="512" dataCellStyle="Comma"/>
    <tableColumn id="8" xr3:uid="{0AC15EBC-BD67-4079-BC41-BEB50C873328}" name="2018 Q2" dataDxfId="511" dataCellStyle="Comma"/>
    <tableColumn id="9" xr3:uid="{7A00D08A-A559-489F-8E4E-BCB73816F4BC}" name="2018 Q3" dataDxfId="510" dataCellStyle="Comma"/>
    <tableColumn id="10" xr3:uid="{FE5A645D-DC93-4371-AF83-B2C3406E6911}" name="2018 Q4" dataDxfId="509" dataCellStyle="Comma"/>
    <tableColumn id="11" xr3:uid="{A164F363-EAE4-4DD7-A99B-B9E98E8104CA}" name="2018" dataDxfId="508" dataCellStyle="Comma"/>
    <tableColumn id="12" xr3:uid="{7D71F545-43A2-42E2-A6DC-8FCB6092A823}" name="2019 Q1" dataDxfId="507" dataCellStyle="Comma"/>
    <tableColumn id="13" xr3:uid="{A19A6D2C-149A-4795-B53E-0D84AD3972AB}" name="2019 Q2" dataDxfId="506" dataCellStyle="Comma"/>
    <tableColumn id="14" xr3:uid="{5F43184B-3187-440F-AC51-B31691FCBDE0}" name="2019 Q3" dataDxfId="505" dataCellStyle="Comma"/>
    <tableColumn id="15" xr3:uid="{82EC16AE-0F0C-4222-A4F7-4E03333BE7D0}" name="2019 Q4" dataDxfId="504" dataCellStyle="Comma"/>
    <tableColumn id="16" xr3:uid="{793D2475-94A4-4AEA-A0AE-9348FB807594}" name="2019" dataDxfId="503" dataCellStyle="Comma"/>
    <tableColumn id="17" xr3:uid="{C3FE99E5-8C83-4EB0-AE95-B5DDA2EE9F48}" name="2020 Q1" dataDxfId="502" dataCellStyle="Comma"/>
    <tableColumn id="18" xr3:uid="{A543F5B7-BF86-4DB2-A832-51D017AD06B0}" name="2020 Q2" dataDxfId="501" dataCellStyle="Comma"/>
    <tableColumn id="19" xr3:uid="{8AC9AD11-2354-43A1-8A58-11A8B65F3C1C}" name="2020 Q3" dataDxfId="500" dataCellStyle="Comma"/>
    <tableColumn id="20" xr3:uid="{742FFADD-957B-453A-8CB6-A2A7EE6B316F}" name="2020 Q4" dataDxfId="499" dataCellStyle="Comma"/>
    <tableColumn id="21" xr3:uid="{47EDACEE-E8CB-4A85-8E85-BC4685FE424E}" name="2020" dataDxfId="498" dataCellStyle="Comma"/>
  </tableColumns>
  <tableStyleInfo showFirstColumn="1" showLastColumn="0" showRowStripes="1" showColumnStripes="0"/>
  <extLst>
    <ext xmlns:x14="http://schemas.microsoft.com/office/spreadsheetml/2009/9/main" uri="{504A1905-F514-4f6f-8877-14C23A59335A}">
      <x14:table altText="Total Value of West Midlands Trade by Country Group (figures in £ million)." altTextSummary="The total value of exports and imports in the West Midlands each quarter, from 2017 quarter 1 to 2020 quarter 2, broken down by country group."/>
    </ext>
  </extLst>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889EF96B-D6DB-4255-B6F4-A05013E9656A}" name="Table34" displayName="Table34" ref="A6:U31" totalsRowShown="0" headerRowDxfId="497" dataDxfId="495" headerRowBorderDxfId="496" tableBorderDxfId="494" dataCellStyle="Comma">
  <autoFilter ref="A6:U31" xr:uid="{30012DCD-35AE-4FFB-97EA-87CD5C9863A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autoFilter>
  <tableColumns count="21">
    <tableColumn id="1" xr3:uid="{0D1FCE3E-055A-4D65-9CAF-B0A780EF2389}" name="Figures in £ million" dataDxfId="493"/>
    <tableColumn id="2" xr3:uid="{865F7663-9196-4646-86A8-054C4C9908F6}" name="2017 Q1" dataDxfId="492" dataCellStyle="Comma"/>
    <tableColumn id="3" xr3:uid="{E9A0C1A5-6B55-47EC-91E2-32F74EE7FDC4}" name="2017 Q2" dataDxfId="491" dataCellStyle="Comma"/>
    <tableColumn id="4" xr3:uid="{D77BB2D0-6D8A-4AF2-B653-4E9F3E1C0156}" name="2017 Q3" dataDxfId="490" dataCellStyle="Comma"/>
    <tableColumn id="5" xr3:uid="{E074676F-742F-4A40-9E85-7A14A922677B}" name="2017 Q4" dataDxfId="489" dataCellStyle="Comma"/>
    <tableColumn id="6" xr3:uid="{C4F4BB8B-2576-43C1-BF97-1F2AF45A646F}" name="2017" dataDxfId="488" dataCellStyle="Comma"/>
    <tableColumn id="7" xr3:uid="{CB2B5261-365A-4C01-9ED9-7E5BAD61B3D6}" name="2018 Q1" dataDxfId="487" dataCellStyle="Comma"/>
    <tableColumn id="8" xr3:uid="{DD7A75E8-0308-446C-9E62-05054C80FC68}" name="2018 Q2" dataDxfId="486" dataCellStyle="Comma"/>
    <tableColumn id="9" xr3:uid="{ADC62FEB-7972-4FA3-B2FE-16ABE309C4EC}" name="2018 Q3" dataDxfId="485" dataCellStyle="Comma"/>
    <tableColumn id="10" xr3:uid="{71BEE6E7-BE57-49E3-9F62-1B2A1C58062C}" name="2018 Q4" dataDxfId="484" dataCellStyle="Comma"/>
    <tableColumn id="11" xr3:uid="{B678775B-F930-44C2-A810-C67593F5E5F3}" name="2018" dataDxfId="483" dataCellStyle="Comma"/>
    <tableColumn id="12" xr3:uid="{C2614FD1-2E53-4A6D-BA2B-7FAA9D52C0C8}" name="2019 Q1" dataDxfId="482" dataCellStyle="Comma"/>
    <tableColumn id="13" xr3:uid="{A7B232F8-AD95-4B2D-915C-165A899D15DF}" name="2019 Q2" dataDxfId="481" dataCellStyle="Comma"/>
    <tableColumn id="14" xr3:uid="{68566F33-D4DA-465A-AB4D-217E0227EAA3}" name="2019 Q3" dataDxfId="480" dataCellStyle="Comma"/>
    <tableColumn id="15" xr3:uid="{E061850B-361B-45DF-A8F5-3A9487AD640D}" name="2019 Q4" dataDxfId="479" dataCellStyle="Comma"/>
    <tableColumn id="16" xr3:uid="{179E412C-176F-411A-98B4-A127647C66EF}" name="2019" dataDxfId="478" dataCellStyle="Comma"/>
    <tableColumn id="17" xr3:uid="{FA618694-5A56-48D5-B8D3-2E09FE9BBE89}" name="2020 Q1" dataDxfId="477" dataCellStyle="Comma"/>
    <tableColumn id="18" xr3:uid="{4DD07E6E-E89F-4D50-87E0-D68A003214F5}" name="2020 Q2" dataDxfId="476" dataCellStyle="Comma"/>
    <tableColumn id="19" xr3:uid="{D1C404E1-FB2C-4B52-9CDA-69B72ECDF1ED}" name="2020 Q3" dataDxfId="475" dataCellStyle="Comma"/>
    <tableColumn id="20" xr3:uid="{B870D20E-9CE6-401A-8DD6-312DF4500FDA}" name="2020 Q4" dataDxfId="474" dataCellStyle="Comma"/>
    <tableColumn id="21" xr3:uid="{138D618D-65FD-46A4-87D8-D421BCF71A9A}" name="2020" dataDxfId="473" dataCellStyle="Comma"/>
  </tableColumns>
  <tableStyleInfo showFirstColumn="1" showLastColumn="0" showRowStripes="1" showColumnStripes="0"/>
  <extLst>
    <ext xmlns:x14="http://schemas.microsoft.com/office/spreadsheetml/2009/9/main" uri="{504A1905-F514-4f6f-8877-14C23A59335A}">
      <x14:table altText="Total Value of East of England Trade by SITC Section (figures in £ million). " altTextSummary="The total value of exports and imports in the East of England each quarter, from 2017 quarter 1 to 2020 quarter 2, broken down by SITC section."/>
    </ext>
  </extLst>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F6C74473-B2E5-4167-A645-48964B6A9A54}" name="Table35" displayName="Table35" ref="A34:U57" totalsRowShown="0" headerRowDxfId="472" dataDxfId="470" headerRowBorderDxfId="471" tableBorderDxfId="469" dataCellStyle="Comma">
  <autoFilter ref="A34:U57" xr:uid="{249B2CFB-B2ED-4A37-8077-74AE017ACF5E}">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autoFilter>
  <tableColumns count="21">
    <tableColumn id="1" xr3:uid="{984E6E2B-D745-4187-8C89-538F65311E12}" name="Figures in £ million" dataDxfId="468"/>
    <tableColumn id="2" xr3:uid="{1D8563AE-D92C-48EC-8792-70AC902FE377}" name="2017 Q1" dataDxfId="467" dataCellStyle="Comma"/>
    <tableColumn id="3" xr3:uid="{8D8E714D-7DBC-4DBA-AA78-D0635D17BF74}" name="2017 Q2" dataDxfId="466" dataCellStyle="Comma"/>
    <tableColumn id="4" xr3:uid="{48A14D7F-6DCD-44A1-AA9B-A8E44E587DDB}" name="2017 Q3" dataDxfId="465" dataCellStyle="Comma"/>
    <tableColumn id="5" xr3:uid="{5C11430B-55EE-4425-B73D-F4EB5905FF64}" name="2017 Q4" dataDxfId="464" dataCellStyle="Comma"/>
    <tableColumn id="6" xr3:uid="{6F369AD5-086C-4F3A-9462-291EBBFF860D}" name="2017" dataDxfId="463" dataCellStyle="Comma"/>
    <tableColumn id="7" xr3:uid="{4F35E0C4-CE21-419C-A028-74CDA1847736}" name="2018 Q1" dataDxfId="462" dataCellStyle="Comma"/>
    <tableColumn id="8" xr3:uid="{6C0CDEFC-AC0F-48CE-AA54-60B7655181B3}" name="2018 Q2" dataDxfId="461" dataCellStyle="Comma"/>
    <tableColumn id="9" xr3:uid="{7B2E0386-4E96-452A-B8E3-C3C2A2AD03D1}" name="2018 Q3" dataDxfId="460" dataCellStyle="Comma"/>
    <tableColumn id="10" xr3:uid="{228A5525-376B-4C6C-B4C7-965F52C09F95}" name="2018 Q4" dataDxfId="459" dataCellStyle="Comma"/>
    <tableColumn id="11" xr3:uid="{C885BBD6-66E0-4EC2-991B-385087491849}" name="2018" dataDxfId="458" dataCellStyle="Comma"/>
    <tableColumn id="12" xr3:uid="{9C6A89EC-E92A-4B64-9CF0-943702D132AE}" name="2019 Q1" dataDxfId="457" dataCellStyle="Comma"/>
    <tableColumn id="13" xr3:uid="{9B8E10B8-8ED2-4D55-A36D-DD0364E262D9}" name="2019 Q2" dataDxfId="456" dataCellStyle="Comma"/>
    <tableColumn id="14" xr3:uid="{C9589F44-4BE4-42A7-A4E0-6DCB8BD04627}" name="2019 Q3" dataDxfId="455" dataCellStyle="Comma"/>
    <tableColumn id="15" xr3:uid="{52343FC7-07E5-41D6-A00E-F69EE3E014FD}" name="2019 Q4" dataDxfId="454" dataCellStyle="Comma"/>
    <tableColumn id="16" xr3:uid="{1CC3FADC-1B3B-4500-95C0-EC24EFA5B92F}" name="2019" dataDxfId="453" dataCellStyle="Comma"/>
    <tableColumn id="17" xr3:uid="{8CABCD92-FFE6-492D-96F2-D36053DC9F42}" name="2020 Q1" dataDxfId="452" dataCellStyle="Comma"/>
    <tableColumn id="18" xr3:uid="{6B457A6B-11F4-40D8-8E50-64DBB7E694AC}" name="2020 Q2" dataDxfId="451" dataCellStyle="Comma"/>
    <tableColumn id="19" xr3:uid="{FA331E04-9C51-43E1-BF4A-23E6BDFEC136}" name="2020 Q3" dataDxfId="450" dataCellStyle="Comma"/>
    <tableColumn id="20" xr3:uid="{58FE8DB6-115A-4497-89E3-F8E235C42F51}" name="2020 Q4" dataDxfId="449" dataCellStyle="Comma"/>
    <tableColumn id="21" xr3:uid="{BB93CFD4-D1D0-4C80-96B8-BE740FD71E04}" name="2020" dataDxfId="448" dataCellStyle="Comma"/>
  </tableColumns>
  <tableStyleInfo showFirstColumn="1" showLastColumn="0" showRowStripes="1" showColumnStripes="0"/>
  <extLst>
    <ext xmlns:x14="http://schemas.microsoft.com/office/spreadsheetml/2009/9/main" uri="{504A1905-F514-4f6f-8877-14C23A59335A}">
      <x14:table altText="Total Value of East of England Trade by Country Group (figures in £ million)." altTextSummary="The total value of exports and imports in the East of England each quarter, from 2017 quarter 1 to 2020 quarter 2, broken down by country group."/>
    </ext>
  </extLst>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F38CD60-479B-47D6-AAB7-7673F51E1FF9}" name="Table36" displayName="Table36" ref="A6:U31" totalsRowShown="0" headerRowDxfId="447" dataDxfId="445" headerRowBorderDxfId="446" tableBorderDxfId="444" dataCellStyle="Comma">
  <autoFilter ref="A6:U31" xr:uid="{FE30D865-E1F0-4D0B-AD07-E4F5CD07F9C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autoFilter>
  <tableColumns count="21">
    <tableColumn id="1" xr3:uid="{8337E112-835A-45E9-8156-8046D9121810}" name="Figures in £ million" dataDxfId="443"/>
    <tableColumn id="2" xr3:uid="{91BE8E65-4FD1-45E8-A3B8-B43055E98463}" name="2017 Q1" dataDxfId="442" dataCellStyle="Comma"/>
    <tableColumn id="3" xr3:uid="{9D4E3C43-9808-4B4B-90F8-A1B5C7BA2F92}" name="2017 Q2" dataDxfId="441" dataCellStyle="Comma"/>
    <tableColumn id="4" xr3:uid="{B89AB447-D51E-43A8-B56A-37E7D37C1B05}" name="2017 Q3" dataDxfId="440" dataCellStyle="Comma"/>
    <tableColumn id="5" xr3:uid="{57BFB772-98FA-400E-814F-D608CB31CAE1}" name="2017 Q4" dataDxfId="439" dataCellStyle="Comma"/>
    <tableColumn id="6" xr3:uid="{E345BDB3-7199-48A7-98A9-87D94D922B0B}" name="2017" dataDxfId="438" dataCellStyle="Comma"/>
    <tableColumn id="7" xr3:uid="{02F34E17-B374-4F9A-A0B5-8B8B0B4620C0}" name="2018 Q1" dataDxfId="437" dataCellStyle="Comma"/>
    <tableColumn id="8" xr3:uid="{51C3065F-A621-46C5-9A03-14C41FE4E328}" name="2018 Q2" dataDxfId="436" dataCellStyle="Comma"/>
    <tableColumn id="9" xr3:uid="{FBEE3F19-8D2A-416F-A6E1-C322BF5068CA}" name="2018 Q3" dataDxfId="435" dataCellStyle="Comma"/>
    <tableColumn id="10" xr3:uid="{51DB9967-02F1-4CC3-9A2C-C5364CDAED1A}" name="2018 Q4" dataDxfId="434" dataCellStyle="Comma"/>
    <tableColumn id="11" xr3:uid="{73BC06BC-B616-42AD-854F-2C47A1E5FE86}" name="2018" dataDxfId="433" dataCellStyle="Comma"/>
    <tableColumn id="12" xr3:uid="{5A81E4CA-1B0A-494A-AB9B-C812A111BFA9}" name="2019 Q1" dataDxfId="432" dataCellStyle="Comma"/>
    <tableColumn id="13" xr3:uid="{A64D2695-46BD-45B8-810A-2E44E999A1C7}" name="2019 Q2" dataDxfId="431" dataCellStyle="Comma"/>
    <tableColumn id="14" xr3:uid="{2530381D-E7C8-4CDC-90F5-1DB01162EF1C}" name="2019 Q3" dataDxfId="430" dataCellStyle="Comma"/>
    <tableColumn id="15" xr3:uid="{AC6D60AA-AEC4-4AC2-B1BE-6400EE828048}" name="2019 Q4" dataDxfId="429" dataCellStyle="Comma"/>
    <tableColumn id="16" xr3:uid="{7F9883D2-9FF7-472D-8D73-EB1BD1E00081}" name="2019" dataDxfId="428" dataCellStyle="Comma"/>
    <tableColumn id="17" xr3:uid="{3C32F1EB-C5F1-4FA8-803C-3EB68CFA953F}" name="2020 Q1" dataDxfId="427" dataCellStyle="Comma"/>
    <tableColumn id="18" xr3:uid="{111C2DCE-BE4B-41EE-8B9F-625CB931E1EB}" name="2020 Q2" dataDxfId="426" dataCellStyle="Comma"/>
    <tableColumn id="19" xr3:uid="{A74ABC89-FC1C-44DD-BD45-D7668B849FE3}" name="2020 Q3" dataDxfId="425" dataCellStyle="Comma"/>
    <tableColumn id="20" xr3:uid="{D97836F0-EE48-401C-9145-FEA3286E33C9}" name="2020 Q4" dataDxfId="424" dataCellStyle="Comma"/>
    <tableColumn id="21" xr3:uid="{80EB76B2-E8CB-4F53-BD77-973C2145587D}" name="2020" dataDxfId="423" dataCellStyle="Comma"/>
  </tableColumns>
  <tableStyleInfo showFirstColumn="1" showLastColumn="0" showRowStripes="1" showColumnStripes="0"/>
  <extLst>
    <ext xmlns:x14="http://schemas.microsoft.com/office/spreadsheetml/2009/9/main" uri="{504A1905-F514-4f6f-8877-14C23A59335A}">
      <x14:table altText="Total Value of London Trade by SITC Section (figures in £ million)." altTextSummary="The total value of exports and imports in London each quarter, from 2017 quarter 1 to 2020 quarter 2, broken down by SITC section."/>
    </ext>
  </extLst>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EBCE42EE-BB65-45A6-9BBB-4F510855F62F}" name="Table37" displayName="Table37" ref="A34:U57" totalsRowShown="0" headerRowDxfId="422" dataDxfId="420" headerRowBorderDxfId="421" tableBorderDxfId="419" dataCellStyle="Comma">
  <autoFilter ref="A34:U57" xr:uid="{204556F9-50DE-4D3C-85E0-BC9B57D8D27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autoFilter>
  <tableColumns count="21">
    <tableColumn id="1" xr3:uid="{3B89B19F-E914-48C6-BFC7-B53FAB25B623}" name="Figures in £ million" dataDxfId="418"/>
    <tableColumn id="2" xr3:uid="{13CF9C4D-4276-4E78-BCAC-51777888BDA9}" name="2017 Q1" dataDxfId="417" dataCellStyle="Comma"/>
    <tableColumn id="3" xr3:uid="{8FCAF4C6-6B4E-411D-80E3-236CBAA4907E}" name="2017 Q2" dataDxfId="416" dataCellStyle="Comma"/>
    <tableColumn id="4" xr3:uid="{2A9E88B3-30AD-416E-8392-60A4441F10FB}" name="2017 Q3" dataDxfId="415" dataCellStyle="Comma"/>
    <tableColumn id="5" xr3:uid="{AC769AFD-968E-4302-8493-2B0068359D10}" name="2017 Q4" dataDxfId="414" dataCellStyle="Comma"/>
    <tableColumn id="6" xr3:uid="{22664CDD-4AB5-41CC-9D8B-C8614B671C57}" name="2017" dataDxfId="413" dataCellStyle="Comma"/>
    <tableColumn id="7" xr3:uid="{4F45A841-11BF-41FA-B941-030A681A41E5}" name="2018 Q1" dataDxfId="412" dataCellStyle="Comma"/>
    <tableColumn id="8" xr3:uid="{96E39EB8-3DAB-4A8A-841D-90D14C2ABAE9}" name="2018 Q2" dataDxfId="411" dataCellStyle="Comma"/>
    <tableColumn id="9" xr3:uid="{28EC8201-A62A-40BD-A7D1-07145BBF35E3}" name="2018 Q3" dataDxfId="410" dataCellStyle="Comma"/>
    <tableColumn id="10" xr3:uid="{658BDD4A-E3B2-43BC-ACC5-B91CCFA15352}" name="2018 Q4" dataDxfId="409" dataCellStyle="Comma"/>
    <tableColumn id="11" xr3:uid="{1111A8C5-5102-4409-B69C-99A7FB5A8ACF}" name="2018" dataDxfId="408" dataCellStyle="Comma"/>
    <tableColumn id="12" xr3:uid="{413C0DD3-2645-4D20-8201-430BA70F2ADC}" name="2019 Q1" dataDxfId="407" dataCellStyle="Comma"/>
    <tableColumn id="13" xr3:uid="{CFFAC19C-6DE9-4F39-95D8-DD2C7D0DA537}" name="2019 Q2" dataDxfId="406" dataCellStyle="Comma"/>
    <tableColumn id="14" xr3:uid="{7616AAC7-1455-4261-8830-C6AF44FD0227}" name="2019 Q3" dataDxfId="405" dataCellStyle="Comma"/>
    <tableColumn id="15" xr3:uid="{D152701E-294E-4E4C-93C6-06637D55D3E8}" name="2019 Q4" dataDxfId="404" dataCellStyle="Comma"/>
    <tableColumn id="16" xr3:uid="{1258A390-3060-427A-9270-5000B75840FB}" name="2019" dataDxfId="403" dataCellStyle="Comma"/>
    <tableColumn id="17" xr3:uid="{3017045B-F79A-49AF-A06C-2BA270C529E9}" name="2020 Q1" dataDxfId="402" dataCellStyle="Comma"/>
    <tableColumn id="18" xr3:uid="{FA7EB0BB-0DB0-4C8E-BD4D-9359837CD676}" name="2020 Q2" dataDxfId="401" dataCellStyle="Comma"/>
    <tableColumn id="19" xr3:uid="{AA990A42-170B-4BDD-978C-E04F5F2F8D2A}" name="2020 Q3" dataDxfId="400" dataCellStyle="Comma"/>
    <tableColumn id="20" xr3:uid="{A837C20E-D6EE-403F-8686-E0E3571A2B5F}" name="2020 Q4" dataDxfId="399" dataCellStyle="Comma"/>
    <tableColumn id="21" xr3:uid="{EDB9DCC4-87D2-4D92-B8D6-B65679C21C08}" name="2020" dataDxfId="398" dataCellStyle="Comma"/>
  </tableColumns>
  <tableStyleInfo showFirstColumn="1" showLastColumn="0" showRowStripes="1" showColumnStripes="0"/>
  <extLst>
    <ext xmlns:x14="http://schemas.microsoft.com/office/spreadsheetml/2009/9/main" uri="{504A1905-F514-4f6f-8877-14C23A59335A}">
      <x14:table altText="Total Value of London Trade by Country Group (figures in £ million). " altTextSummary="The total value of exports and imports in London each quarter, from 2017 quarter 1 to 2020 quarter 2, broken down by country group."/>
    </ext>
  </extLst>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E999AF56-0988-46D2-83F2-CAB7244B72DD}" name="Table38" displayName="Table38" ref="A6:U31" totalsRowShown="0" headerRowDxfId="397" dataDxfId="395" headerRowBorderDxfId="396" tableBorderDxfId="394" dataCellStyle="Comma">
  <autoFilter ref="A6:U31" xr:uid="{EDA8D102-78E2-4458-93E4-D044276A066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autoFilter>
  <tableColumns count="21">
    <tableColumn id="1" xr3:uid="{6B044E5D-3F91-4111-BB9B-9BF668F2C8CA}" name="Figures in £ million" dataDxfId="393"/>
    <tableColumn id="2" xr3:uid="{2130B16E-1116-42DE-B323-56A3D21B5AF6}" name="2017 Q1" dataDxfId="392" dataCellStyle="Comma"/>
    <tableColumn id="3" xr3:uid="{A81D5C20-8ED3-4684-82CC-E45EEC9DD459}" name="2017 Q2" dataDxfId="391" dataCellStyle="Comma"/>
    <tableColumn id="4" xr3:uid="{A71D4CA7-8E2D-4D91-8BBF-01B68CEDDD4C}" name="2017 Q3" dataDxfId="390" dataCellStyle="Comma"/>
    <tableColumn id="5" xr3:uid="{47F35806-1AB6-48BB-8F8A-7F12C24C6E9F}" name="2017 Q4" dataDxfId="389" dataCellStyle="Comma"/>
    <tableColumn id="6" xr3:uid="{84488A7D-6083-4E6F-998B-839FA974297E}" name="2017" dataDxfId="388" dataCellStyle="Comma"/>
    <tableColumn id="7" xr3:uid="{31080C5B-925E-4EF7-B515-8B78E9EFCE7D}" name="2018 Q1" dataDxfId="387" dataCellStyle="Comma"/>
    <tableColumn id="8" xr3:uid="{B71BCE6F-1A2A-4C6C-9FE7-FEB92DB74F2F}" name="2018 Q2" dataDxfId="386" dataCellStyle="Comma"/>
    <tableColumn id="9" xr3:uid="{99C307C4-09A8-4EED-B599-6728E3B38E74}" name="2018 Q3" dataDxfId="385" dataCellStyle="Comma"/>
    <tableColumn id="10" xr3:uid="{34BA1992-5B3A-402E-B373-04BE4709960F}" name="2018 Q4" dataDxfId="384" dataCellStyle="Comma"/>
    <tableColumn id="11" xr3:uid="{FAA996C4-134C-45AB-A065-8C929D89BF7E}" name="2018" dataDxfId="383" dataCellStyle="Comma"/>
    <tableColumn id="12" xr3:uid="{70973A34-A0EB-4178-825F-37A200E23988}" name="2019 Q1" dataDxfId="382" dataCellStyle="Comma"/>
    <tableColumn id="13" xr3:uid="{DB296DD1-4892-4F59-8819-7AEA90A06356}" name="2019 Q2" dataDxfId="381" dataCellStyle="Comma"/>
    <tableColumn id="14" xr3:uid="{F0DDD16E-E400-4230-993A-2A6968CD4AE4}" name="2019 Q3" dataDxfId="380" dataCellStyle="Comma"/>
    <tableColumn id="15" xr3:uid="{779DCE04-6159-4C09-B02A-7DADC7907A94}" name="2019 Q4" dataDxfId="379" dataCellStyle="Comma"/>
    <tableColumn id="16" xr3:uid="{E9788AA3-2703-4B37-A39A-D23A02D30B28}" name="2019" dataDxfId="378" dataCellStyle="Comma"/>
    <tableColumn id="17" xr3:uid="{36343C04-123E-4CFD-B7A2-84CEDE997FB9}" name="2020 Q1" dataDxfId="377" dataCellStyle="Comma"/>
    <tableColumn id="18" xr3:uid="{79DCFB84-8AA1-420E-B712-1E075A68E6CE}" name="2020 Q2" dataDxfId="376" dataCellStyle="Comma"/>
    <tableColumn id="19" xr3:uid="{7119A8D7-D8D6-4E3B-B01D-4BCFE64C4FE0}" name="2020 Q3" dataDxfId="375" dataCellStyle="Comma"/>
    <tableColumn id="20" xr3:uid="{4073C216-06CF-44EA-8656-9C2A4F55F7A5}" name="2020 Q4" dataDxfId="374" dataCellStyle="Comma"/>
    <tableColumn id="21" xr3:uid="{211FAEF8-5ECA-42DC-A4B4-55D14680726E}" name="2020" dataDxfId="373" dataCellStyle="Comma"/>
  </tableColumns>
  <tableStyleInfo showFirstColumn="1" showLastColumn="0" showRowStripes="1" showColumnStripes="0"/>
  <extLst>
    <ext xmlns:x14="http://schemas.microsoft.com/office/spreadsheetml/2009/9/main" uri="{504A1905-F514-4f6f-8877-14C23A59335A}">
      <x14:table altText="Total Value of South East of England Trade by SITC Section (figures in £ million). " altTextSummary="The total value of exports and imports in the South East of England each quarter, from 2017 quarter 1 to 2020 quarter 2, broken down by SITC section."/>
    </ext>
  </extLst>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F1EC026F-1CB6-4F80-9075-C472311BEB45}" name="Table39" displayName="Table39" ref="A34:U57" totalsRowShown="0" headerRowDxfId="372" dataDxfId="370" headerRowBorderDxfId="371" tableBorderDxfId="369" dataCellStyle="Comma">
  <autoFilter ref="A34:U57" xr:uid="{302FD50B-5C49-4FC5-821B-557F1B0EEC3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autoFilter>
  <tableColumns count="21">
    <tableColumn id="1" xr3:uid="{C010FC1B-7830-48F3-8CBB-964B2E934896}" name="Figures in £ million" dataDxfId="368"/>
    <tableColumn id="2" xr3:uid="{8076F3C2-8AD5-4774-80C9-A0548A1453CC}" name="2017 Q1" dataDxfId="367" dataCellStyle="Comma"/>
    <tableColumn id="3" xr3:uid="{D13A6B91-5227-4ED4-B16C-49BDF0CEAD2C}" name="2017 Q2" dataDxfId="366" dataCellStyle="Comma"/>
    <tableColumn id="4" xr3:uid="{7A52D7D0-10F5-4D57-92E4-703E6A82EF9F}" name="2017 Q3" dataDxfId="365" dataCellStyle="Comma"/>
    <tableColumn id="5" xr3:uid="{12858750-C604-41B5-82DB-C3DADE6C5B01}" name="2017 Q4" dataDxfId="364" dataCellStyle="Comma"/>
    <tableColumn id="6" xr3:uid="{F3ACFC77-6219-4FB7-94A3-6A965054EB98}" name="2017" dataDxfId="363" dataCellStyle="Comma"/>
    <tableColumn id="7" xr3:uid="{D49F5B11-3F9B-4BF9-A09A-60FD013F9DF4}" name="2018 Q1" dataDxfId="362" dataCellStyle="Comma"/>
    <tableColumn id="8" xr3:uid="{C2FCAA2D-387C-4CD5-86AB-B4C6E8D8443D}" name="2018 Q2" dataDxfId="361" dataCellStyle="Comma"/>
    <tableColumn id="9" xr3:uid="{12E2E817-C45B-4247-B14D-BDD77F642CD7}" name="2018 Q3" dataDxfId="360" dataCellStyle="Comma"/>
    <tableColumn id="10" xr3:uid="{FEC8E9C7-5FC3-444F-8F1D-22D91F9D8A0A}" name="2018 Q4" dataDxfId="359" dataCellStyle="Comma"/>
    <tableColumn id="11" xr3:uid="{DB357797-05B1-41E4-A502-6830B3776903}" name="2018" dataDxfId="358" dataCellStyle="Comma"/>
    <tableColumn id="12" xr3:uid="{9C6540EE-A263-43D0-BF78-C59E6346DC95}" name="2019 Q1" dataDxfId="357" dataCellStyle="Comma"/>
    <tableColumn id="13" xr3:uid="{7471EA7B-C234-4311-8C89-6FBCA343CD23}" name="2019 Q2" dataDxfId="356" dataCellStyle="Comma"/>
    <tableColumn id="14" xr3:uid="{FBDC67C1-DE97-4AA1-9F6A-3A249D7ADEA0}" name="2019 Q3" dataDxfId="355" dataCellStyle="Comma"/>
    <tableColumn id="15" xr3:uid="{5E223519-7130-4E57-9A34-1FDF688F3D35}" name="2019 Q4" dataDxfId="354" dataCellStyle="Comma"/>
    <tableColumn id="16" xr3:uid="{6909AD3C-D9E7-4DB4-91A4-8B56203CB7E2}" name="2019" dataDxfId="353" dataCellStyle="Comma"/>
    <tableColumn id="17" xr3:uid="{95E7EEB8-424A-408D-A4E0-23D11860C4D4}" name="2020 Q1" dataDxfId="352" dataCellStyle="Comma"/>
    <tableColumn id="18" xr3:uid="{3A562B11-2956-42AD-B772-9EA8A5DFB8E9}" name="2020 Q2" dataDxfId="351" dataCellStyle="Comma"/>
    <tableColumn id="19" xr3:uid="{268FDB2E-F922-4B6C-8567-5B122C23EDBF}" name="2020 Q3" dataDxfId="350" dataCellStyle="Comma"/>
    <tableColumn id="20" xr3:uid="{BC138B6F-BF0F-435D-8584-20889D71E865}" name="2020 Q4" dataDxfId="349" dataCellStyle="Comma"/>
    <tableColumn id="21" xr3:uid="{82C47283-8B19-4CC8-848F-8CA313F43B14}" name="2020" dataDxfId="348" dataCellStyle="Comma"/>
  </tableColumns>
  <tableStyleInfo showFirstColumn="1" showLastColumn="0" showRowStripes="1" showColumnStripes="0"/>
  <extLst>
    <ext xmlns:x14="http://schemas.microsoft.com/office/spreadsheetml/2009/9/main" uri="{504A1905-F514-4f6f-8877-14C23A59335A}">
      <x14:table altText="Total Value of South East of England Trade by Country Group (figures in £ million). " altTextSummary="The total value of exports and imports in the South East of England each quarter, from 2017 quarter 1 to 2020 quarter 2, broken down by country group."/>
    </ext>
  </extLst>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B95C81DA-BBE8-4656-B5C7-5C19A880EE31}" name="Table40" displayName="Table40" ref="A6:U31" totalsRowShown="0" headerRowDxfId="347" dataDxfId="345" headerRowBorderDxfId="346" tableBorderDxfId="344" dataCellStyle="Comma">
  <autoFilter ref="A6:U31" xr:uid="{C2597589-A199-4EC2-A3DD-D5F081DD0BC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autoFilter>
  <tableColumns count="21">
    <tableColumn id="1" xr3:uid="{CB0ACAD0-7A5F-4CDA-9305-40B0A21CB147}" name="Figures in £ million" dataDxfId="343"/>
    <tableColumn id="2" xr3:uid="{FE88D689-E081-4BCE-9D7B-6C1579400FCC}" name="2017 Q1" dataDxfId="342" dataCellStyle="Comma"/>
    <tableColumn id="3" xr3:uid="{15D2107D-A8C2-41C7-89BC-4591E19375EC}" name="2017 Q2" dataDxfId="341" dataCellStyle="Comma"/>
    <tableColumn id="4" xr3:uid="{DE8FE7F3-D286-44E7-93A6-194D18639583}" name="2017 Q3" dataDxfId="340" dataCellStyle="Comma"/>
    <tableColumn id="5" xr3:uid="{A23C569B-75E4-46B1-A480-8CA13A1051DC}" name="2017 Q4" dataDxfId="339" dataCellStyle="Comma"/>
    <tableColumn id="6" xr3:uid="{F1761D87-5D1B-4DFF-A1D5-E2C247F1DA71}" name="2017" dataDxfId="338" dataCellStyle="Comma"/>
    <tableColumn id="7" xr3:uid="{4764DCEE-AD79-4D02-AA00-429A316E9A10}" name="2018 Q1" dataDxfId="337" dataCellStyle="Comma"/>
    <tableColumn id="8" xr3:uid="{40C57E8C-27DF-4FF9-A98A-1FFCD31D50C3}" name="2018 Q2" dataDxfId="336" dataCellStyle="Comma"/>
    <tableColumn id="9" xr3:uid="{85A9F792-CB5C-4C16-96BF-E63496EE7299}" name="2018 Q3" dataDxfId="335" dataCellStyle="Comma"/>
    <tableColumn id="10" xr3:uid="{362A1894-5318-47FD-A16A-009E091F2DA4}" name="2018 Q4" dataDxfId="334" dataCellStyle="Comma"/>
    <tableColumn id="11" xr3:uid="{CD0BC232-39AF-4144-90F5-60F82D54F8CB}" name="2018" dataDxfId="333" dataCellStyle="Comma"/>
    <tableColumn id="12" xr3:uid="{F62C1DCE-4C4A-4957-903D-A1D7B9DFDACF}" name="2019 Q1" dataDxfId="332" dataCellStyle="Comma"/>
    <tableColumn id="13" xr3:uid="{442D2FEF-B6C6-4945-B092-00B2CCC8B45A}" name="2019 Q2" dataDxfId="331" dataCellStyle="Comma"/>
    <tableColumn id="14" xr3:uid="{03E434F2-CB84-48B1-8228-B8C277C6EF26}" name="2019 Q3" dataDxfId="330" dataCellStyle="Comma"/>
    <tableColumn id="15" xr3:uid="{21C6D881-6A39-4E87-A619-F9BBE02C47A0}" name="2019 Q4" dataDxfId="329" dataCellStyle="Comma"/>
    <tableColumn id="16" xr3:uid="{44FC08D5-969F-4959-9917-3874D6AD2298}" name="2019" dataDxfId="328" dataCellStyle="Comma"/>
    <tableColumn id="17" xr3:uid="{50E834EC-EB4B-4A4F-A9C1-28716A34487B}" name="2020 Q1" dataDxfId="327" dataCellStyle="Comma"/>
    <tableColumn id="18" xr3:uid="{9B6B8AB9-E450-4981-A9B1-8D3821188B0C}" name="2020 Q2" dataDxfId="326" dataCellStyle="Comma"/>
    <tableColumn id="19" xr3:uid="{80A206EA-406D-470C-8A84-AE68A39A7F93}" name="2020 Q3" dataDxfId="325" dataCellStyle="Comma"/>
    <tableColumn id="20" xr3:uid="{5E2181E8-9DCC-4828-B0F8-97986A9AD61F}" name="2020 Q4" dataDxfId="324" dataCellStyle="Comma"/>
    <tableColumn id="21" xr3:uid="{336FFFAB-1E4B-44F5-9DE3-A8058D6E4214}" name="2020" dataDxfId="323" dataCellStyle="Comma"/>
  </tableColumns>
  <tableStyleInfo showFirstColumn="1" showLastColumn="0" showRowStripes="1" showColumnStripes="0"/>
  <extLst>
    <ext xmlns:x14="http://schemas.microsoft.com/office/spreadsheetml/2009/9/main" uri="{504A1905-F514-4f6f-8877-14C23A59335A}">
      <x14:table altText="Total Value of South West of England Trade by SITC Section (figures in £ million). " altTextSummary="The total value of exports and imports in the South West of England each quarter, from 2017 quarter 1 to 2020 quarter 2, broken down by SITC section."/>
    </ext>
  </extLst>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4D44A256-6274-421E-885E-53097F0FD8D7}" name="Table41" displayName="Table41" ref="A34:U57" totalsRowShown="0" headerRowDxfId="322" dataDxfId="320" headerRowBorderDxfId="321" tableBorderDxfId="319" dataCellStyle="Comma">
  <autoFilter ref="A34:U57" xr:uid="{9F472E8D-2011-48B6-8211-EB2E1494135E}">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autoFilter>
  <tableColumns count="21">
    <tableColumn id="1" xr3:uid="{332F2C85-F634-43F5-A4C5-5C2AB1C1F39F}" name="Figures in £ million" dataDxfId="318"/>
    <tableColumn id="2" xr3:uid="{567BF3C2-BA44-46E0-BAED-FEDD7E5EB3AC}" name="2017 Q1" dataDxfId="317" dataCellStyle="Comma"/>
    <tableColumn id="3" xr3:uid="{4C3D7234-CE6B-4FBF-A3C0-564353845170}" name="2017 Q2" dataDxfId="316" dataCellStyle="Comma"/>
    <tableColumn id="4" xr3:uid="{395E5108-7E9C-45DB-8BE0-C28B10B07FA4}" name="2017 Q3" dataDxfId="315" dataCellStyle="Comma"/>
    <tableColumn id="5" xr3:uid="{805B2ABC-B3A7-4EEC-8DAA-3726CBCA7EFA}" name="2017 Q4" dataDxfId="314" dataCellStyle="Comma"/>
    <tableColumn id="6" xr3:uid="{C8B14EC6-3CE4-417D-B403-5FEA95C6B14E}" name="2017" dataDxfId="313" dataCellStyle="Comma"/>
    <tableColumn id="7" xr3:uid="{513803F6-5BC1-442D-84B3-31E1B3C35536}" name="2018 Q1" dataDxfId="312" dataCellStyle="Comma"/>
    <tableColumn id="8" xr3:uid="{CDD88E4F-D576-484B-8135-C7FA62ED114E}" name="2018 Q2" dataDxfId="311" dataCellStyle="Comma"/>
    <tableColumn id="9" xr3:uid="{125B2EB2-3D01-43FB-85BD-2FF90BFB9B6E}" name="2018 Q3" dataDxfId="310" dataCellStyle="Comma"/>
    <tableColumn id="10" xr3:uid="{AAB1AF39-691D-4DA0-9E69-EEB3396901B7}" name="2018 Q4" dataDxfId="309" dataCellStyle="Comma"/>
    <tableColumn id="11" xr3:uid="{2251462D-7084-493F-981E-F75810C34702}" name="2018" dataDxfId="308" dataCellStyle="Comma"/>
    <tableColumn id="12" xr3:uid="{5A0F7216-D0D3-4CF8-9083-5FDFAC9DA066}" name="2019 Q1" dataDxfId="307" dataCellStyle="Comma"/>
    <tableColumn id="13" xr3:uid="{41C0BB4B-A56B-4FEC-927F-9014B5BDEBEE}" name="2019 Q2" dataDxfId="306" dataCellStyle="Comma"/>
    <tableColumn id="14" xr3:uid="{2725C81D-AA3D-4C78-89EF-8FD0018E8BCF}" name="2019 Q3" dataDxfId="305" dataCellStyle="Comma"/>
    <tableColumn id="15" xr3:uid="{1EDBBB8B-CC04-42EB-8598-7DA89A5D289D}" name="2019 Q4" dataDxfId="304" dataCellStyle="Comma"/>
    <tableColumn id="16" xr3:uid="{4D881385-F8E7-4FBB-97FB-6742183B769D}" name="2019" dataDxfId="303" dataCellStyle="Comma"/>
    <tableColumn id="17" xr3:uid="{EF5EF997-E6CE-4F19-9B9F-D8E3914E882F}" name="2020 Q1" dataDxfId="302" dataCellStyle="Comma"/>
    <tableColumn id="18" xr3:uid="{04D8EEAE-4789-481E-93F8-0AC478A3A3D9}" name="2020 Q2" dataDxfId="301" dataCellStyle="Comma"/>
    <tableColumn id="19" xr3:uid="{43916F0E-CCDD-42C4-A513-1995090D3431}" name="2020 Q3" dataDxfId="300" dataCellStyle="Comma"/>
    <tableColumn id="20" xr3:uid="{25B5F52A-9AB5-405B-8576-61BD1F6AA904}" name="2020 Q4" dataDxfId="299" dataCellStyle="Comma"/>
    <tableColumn id="21" xr3:uid="{71739516-F205-4C32-9AD6-468E54D66E39}" name="2020" dataDxfId="298" dataCellStyle="Comma"/>
  </tableColumns>
  <tableStyleInfo showFirstColumn="1" showLastColumn="0" showRowStripes="1" showColumnStripes="0"/>
  <extLst>
    <ext xmlns:x14="http://schemas.microsoft.com/office/spreadsheetml/2009/9/main" uri="{504A1905-F514-4f6f-8877-14C23A59335A}">
      <x14:table altText="Total Value of South West of England Trade by SITC Section (figures in £ million). " altTextSummary="The total value of exports and imports in the South West of England each quarter, from 2017 quarter 1 to 2020 quarter 2, broken down by SITC section."/>
    </ext>
  </extLst>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9991A519-4104-45FB-8A81-B21AC89E8516}" name="Table42" displayName="Table42" ref="A6:U31" totalsRowShown="0" headerRowDxfId="297" dataDxfId="295" headerRowBorderDxfId="296" dataCellStyle="Comma">
  <autoFilter ref="A6:U31" xr:uid="{F5957A5B-E55E-4A7B-82F3-8FF2F4FD2AB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autoFilter>
  <tableColumns count="21">
    <tableColumn id="1" xr3:uid="{7AA0CF8D-327C-47DB-B612-9B3246377589}" name="Figures in £ million" dataDxfId="294"/>
    <tableColumn id="2" xr3:uid="{E51462C4-B24C-4F0C-822B-81875DE64884}" name="2017 Q1" dataDxfId="293" dataCellStyle="Comma"/>
    <tableColumn id="3" xr3:uid="{3CB27D01-3CD4-4A44-863D-D38331C66594}" name="2017 Q2" dataDxfId="292" dataCellStyle="Comma"/>
    <tableColumn id="4" xr3:uid="{72CD2CBF-2AED-4B34-92A1-E496EDD9F797}" name="2017 Q3" dataDxfId="291" dataCellStyle="Comma"/>
    <tableColumn id="5" xr3:uid="{E5B32E06-9C51-42B1-A08F-7A6431717C86}" name="2017 Q4" dataDxfId="290" dataCellStyle="Comma"/>
    <tableColumn id="6" xr3:uid="{8A3B15B8-43D7-48E4-BDBC-2C1D9BB494D1}" name="2017" dataDxfId="289" dataCellStyle="Comma"/>
    <tableColumn id="7" xr3:uid="{C91BEC77-DF83-4ACE-A6CE-2C5BFC74E1D0}" name="2018 Q1" dataDxfId="288" dataCellStyle="Comma"/>
    <tableColumn id="8" xr3:uid="{42A11747-B5FD-4033-ADF3-20C74B972537}" name="2018 Q2" dataDxfId="287" dataCellStyle="Comma"/>
    <tableColumn id="9" xr3:uid="{217752EB-F970-4203-80B2-E5FC8C66A97C}" name="2018 Q3" dataDxfId="286" dataCellStyle="Comma"/>
    <tableColumn id="10" xr3:uid="{90E8D1D0-2DE9-4FBE-B22B-A0C89C8E1A83}" name="2018 Q4" dataDxfId="285" dataCellStyle="Comma"/>
    <tableColumn id="11" xr3:uid="{0B51D974-C780-46E3-93C6-5429FA2C3502}" name="2018" dataDxfId="284" dataCellStyle="Comma"/>
    <tableColumn id="12" xr3:uid="{9AB04729-610F-4E2D-86B4-29170F01A86E}" name="2019 Q1" dataDxfId="283" dataCellStyle="Comma"/>
    <tableColumn id="13" xr3:uid="{8AE173FE-9B9D-48D2-A695-79B28F0195C0}" name="2019 Q2" dataDxfId="282" dataCellStyle="Comma"/>
    <tableColumn id="14" xr3:uid="{9614162A-404A-456B-BAFB-15DA3E427D89}" name="2019 Q3" dataDxfId="281" dataCellStyle="Comma"/>
    <tableColumn id="15" xr3:uid="{98FC8DF0-7EF2-4B3D-A1D4-97E98331CB13}" name="2019 Q4" dataDxfId="280" dataCellStyle="Comma"/>
    <tableColumn id="16" xr3:uid="{00AD8400-C4B7-4CDF-A578-28D62E3F8B04}" name="2019" dataDxfId="279" dataCellStyle="Comma"/>
    <tableColumn id="17" xr3:uid="{E86BBC9E-0267-40BC-9D47-79418F3265EF}" name="2020 Q1" dataDxfId="278" dataCellStyle="Comma"/>
    <tableColumn id="18" xr3:uid="{C1F193AA-FC75-427F-B1F3-156FF29B0E6F}" name="2020 Q2" dataDxfId="277" dataCellStyle="Comma"/>
    <tableColumn id="19" xr3:uid="{D6FD3414-45AD-4A1A-9CE0-A24DC57F2468}" name="2020 Q3" dataDxfId="276" dataCellStyle="Comma"/>
    <tableColumn id="20" xr3:uid="{0F3BC46B-49AA-43FE-B097-7892DC984979}" name="2020 Q4" dataDxfId="275" dataCellStyle="Comma"/>
    <tableColumn id="21" xr3:uid="{0278244E-7508-4D4E-A77C-BE8002C9A637}" name="2020" dataDxfId="274" dataCellStyle="Comma"/>
  </tableColumns>
  <tableStyleInfo showFirstColumn="1" showLastColumn="0" showRowStripes="1" showColumnStripes="0"/>
  <extLst>
    <ext xmlns:x14="http://schemas.microsoft.com/office/spreadsheetml/2009/9/main" uri="{504A1905-F514-4f6f-8877-14C23A59335A}">
      <x14:table altText="Total Value of England Trade by SITC Section (figures in £ million). " altTextSummary="The total value of exports and imports in England each quarter, from 2017 quarter 1 to 2020 quarter 2, broken down by SITC section."/>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4A731F47-EEC5-4BFE-B449-6C395BC87595}" name="Table4" displayName="Table4" ref="A5:U24" totalsRowShown="0" headerRowDxfId="1172" dataDxfId="1170" headerRowBorderDxfId="1171" tableBorderDxfId="1169" dataCellStyle="Comma">
  <autoFilter ref="A5:U24" xr:uid="{AE921328-00F0-478D-B835-96491F45E23D}">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autoFilter>
  <tableColumns count="21">
    <tableColumn id="1" xr3:uid="{BEFCC897-0377-4556-AE65-300D9B6144F6}" name="EU Imports " dataDxfId="1168"/>
    <tableColumn id="2" xr3:uid="{22065D5D-04B6-45A0-A5C8-E63B7D5EA381}" name="2017 Q1" dataDxfId="1167" dataCellStyle="Comma"/>
    <tableColumn id="3" xr3:uid="{62110A41-3213-4074-8EC2-D50EA5DFC7C0}" name="2017 Q2" dataDxfId="1166" dataCellStyle="Comma"/>
    <tableColumn id="4" xr3:uid="{830773F8-43FA-468A-9855-1BE25C3BACFD}" name="2017 Q3" dataDxfId="1165" dataCellStyle="Comma"/>
    <tableColumn id="5" xr3:uid="{D097E394-28E4-4C6E-85EC-EDACFC5701D3}" name="2017 Q4" dataDxfId="1164" dataCellStyle="Comma"/>
    <tableColumn id="6" xr3:uid="{633AB85D-939B-490B-A4F6-33DA0F00F27A}" name="2017" dataDxfId="1163" dataCellStyle="Comma"/>
    <tableColumn id="7" xr3:uid="{280C87B6-59C3-4C4C-9852-A30EA1B9A011}" name="2018 Q1" dataDxfId="1162" dataCellStyle="Comma"/>
    <tableColumn id="8" xr3:uid="{650934BC-FAB1-4C83-BF89-88CAE459BD9F}" name="2018 Q2" dataDxfId="1161" dataCellStyle="Comma"/>
    <tableColumn id="9" xr3:uid="{6AA66345-8CF0-4C9C-8C55-E23F68E53F7D}" name="2018 Q3" dataDxfId="1160" dataCellStyle="Comma"/>
    <tableColumn id="10" xr3:uid="{D38A0EB8-6B30-4AD7-BE28-DDDF2E2D2451}" name="2018 Q4" dataDxfId="1159" dataCellStyle="Comma"/>
    <tableColumn id="11" xr3:uid="{8F03DD62-9F4C-49A4-B590-2389394C11AB}" name="2018" dataDxfId="1158" dataCellStyle="Comma"/>
    <tableColumn id="12" xr3:uid="{DD541205-0B0B-4E62-AB8B-584E28ACC6A9}" name="2019 Q1" dataDxfId="1157" dataCellStyle="Comma"/>
    <tableColumn id="13" xr3:uid="{7D1D8B77-46CC-45EE-AF31-C91F3E106BF9}" name="2019 Q2" dataDxfId="1156" dataCellStyle="Comma"/>
    <tableColumn id="14" xr3:uid="{AD17C939-D5C0-4945-A7F8-FC36C0F71097}" name="2019 Q3" dataDxfId="1155" dataCellStyle="Comma"/>
    <tableColumn id="15" xr3:uid="{88F9B99F-C9B2-4F47-8955-E7E8F0933F9A}" name="2019 Q4" dataDxfId="1154" dataCellStyle="Comma"/>
    <tableColumn id="16" xr3:uid="{1B17F514-13B4-48ED-9A3E-BED2BCB98BBB}" name="2019" dataDxfId="1153" dataCellStyle="Comma"/>
    <tableColumn id="17" xr3:uid="{46D54D19-DE4D-4353-B8FC-F9CDB35CF9C0}" name="2020 Q1" dataDxfId="1152" dataCellStyle="Comma"/>
    <tableColumn id="18" xr3:uid="{8ED3CEBD-0398-4056-9B96-5BC55EE92D7D}" name="2020 Q2" dataDxfId="1151" dataCellStyle="Comma"/>
    <tableColumn id="19" xr3:uid="{8E82B4D2-9EE0-4474-97E5-EAF22290A8F6}" name="2020 Q3" dataDxfId="1150" dataCellStyle="Comma"/>
    <tableColumn id="20" xr3:uid="{48825EDA-1927-4591-98C6-A79F3DC2472E}" name="2020 Q4" dataDxfId="1149" dataCellStyle="Comma"/>
    <tableColumn id="21" xr3:uid="{BBA69934-404D-4E0A-B02F-8D64527BC233}" name="2020" dataDxfId="1148" dataCellStyle="Comma"/>
  </tableColumns>
  <tableStyleInfo showFirstColumn="1" showLastColumn="0" showRowStripes="1" showColumnStripes="0"/>
  <extLst>
    <ext xmlns:x14="http://schemas.microsoft.com/office/spreadsheetml/2009/9/main" uri="{504A1905-F514-4f6f-8877-14C23A59335A}">
      <x14:table altText="Value of Imports from the EU by Region (figures in £ million). " altTextSummary="The value of imports from the EU each quarter, from 2017 quarter 1 to 2020 quarter 2, broken down by region."/>
    </ext>
  </extLst>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DDB95125-8B90-4658-BCA9-488AFCFFF7E7}" name="Table43" displayName="Table43" ref="A34:U57" totalsRowShown="0" headerRowDxfId="273" dataDxfId="271" headerRowBorderDxfId="272" dataCellStyle="Comma">
  <autoFilter ref="A34:U57" xr:uid="{90755ACF-70AB-4EA6-BEEC-4B6439A2216D}">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autoFilter>
  <tableColumns count="21">
    <tableColumn id="1" xr3:uid="{B7E99E14-8C98-4093-94A3-FD0577539E34}" name="Figures in £ million" dataDxfId="270"/>
    <tableColumn id="2" xr3:uid="{B603D46F-5EAF-4932-BDC9-1BD3E8BF0487}" name="2017 Q1" dataDxfId="269" dataCellStyle="Comma"/>
    <tableColumn id="3" xr3:uid="{213E07CA-1D9B-45E0-97E9-A137C8CD8E6E}" name="2017 Q2" dataDxfId="268" dataCellStyle="Comma"/>
    <tableColumn id="4" xr3:uid="{82B9291A-99BF-45F5-BF6C-46313C89F08C}" name="2017 Q3" dataDxfId="267" dataCellStyle="Comma"/>
    <tableColumn id="5" xr3:uid="{AB7AD64A-62C3-410E-9604-72923F3A731B}" name="2017 Q4" dataDxfId="266" dataCellStyle="Comma"/>
    <tableColumn id="6" xr3:uid="{7F3E5146-D990-48F1-851F-B557B66A258D}" name="2017" dataDxfId="265" dataCellStyle="Comma"/>
    <tableColumn id="7" xr3:uid="{A75795B2-DDE0-42A9-832C-98F399494C27}" name="2018 Q1" dataDxfId="264" dataCellStyle="Comma"/>
    <tableColumn id="8" xr3:uid="{2AC33D83-605D-46A2-85C6-F54D45DA8618}" name="2018 Q2" dataDxfId="263" dataCellStyle="Comma"/>
    <tableColumn id="9" xr3:uid="{71C97C74-FB9B-44E6-BFE4-362778AB3EF8}" name="2018 Q3" dataDxfId="262" dataCellStyle="Comma"/>
    <tableColumn id="10" xr3:uid="{0DA8D922-895F-46A9-8F20-1BEF30F0F17E}" name="2018 Q4" dataDxfId="261" dataCellStyle="Comma"/>
    <tableColumn id="11" xr3:uid="{1DB37E1F-551F-454F-834C-04295729AE43}" name="2018" dataDxfId="260" dataCellStyle="Comma"/>
    <tableColumn id="12" xr3:uid="{6BC70A34-A628-429E-A4AA-C69ECD745E84}" name="2019 Q1" dataDxfId="259" dataCellStyle="Comma"/>
    <tableColumn id="13" xr3:uid="{91119710-8C1D-4A66-930D-2F44018E20D4}" name="2019 Q2" dataDxfId="258" dataCellStyle="Comma"/>
    <tableColumn id="14" xr3:uid="{7126419C-BB0C-403D-AD95-66CE10DD6A5F}" name="2019 Q3" dataDxfId="257" dataCellStyle="Comma"/>
    <tableColumn id="15" xr3:uid="{0A010E8B-A382-47AC-AC0A-EA737FB67BFB}" name="2019 Q4" dataDxfId="256" dataCellStyle="Comma"/>
    <tableColumn id="16" xr3:uid="{509A14EB-C75F-4023-9E28-FAD948BEE55E}" name="2019" dataDxfId="255" dataCellStyle="Comma"/>
    <tableColumn id="17" xr3:uid="{38B672D3-B30F-485D-BACE-2D6E058F8A4A}" name="2020 Q1" dataDxfId="254" dataCellStyle="Comma"/>
    <tableColumn id="18" xr3:uid="{40BEF0A2-07AC-4EF2-AF11-A763124D9635}" name="2020 Q2" dataDxfId="253" dataCellStyle="Comma"/>
    <tableColumn id="19" xr3:uid="{23D696B2-CC92-4DEF-8B71-64AD978C432D}" name="2020 Q3" dataDxfId="252" dataCellStyle="Comma"/>
    <tableColumn id="20" xr3:uid="{B6EDD6E7-5B5F-455A-B0AB-0645CDCE1574}" name="2020 Q4" dataDxfId="251" dataCellStyle="Comma"/>
    <tableColumn id="21" xr3:uid="{6189CDC4-6C0D-46E3-B467-A90CA1063312}" name="2020" dataDxfId="250" dataCellStyle="Comma"/>
  </tableColumns>
  <tableStyleInfo showFirstColumn="1" showLastColumn="0" showRowStripes="1" showColumnStripes="0"/>
  <extLst>
    <ext xmlns:x14="http://schemas.microsoft.com/office/spreadsheetml/2009/9/main" uri="{504A1905-F514-4f6f-8877-14C23A59335A}">
      <x14:table altText="Total Value of England Trade by Country Group (figures in £ million). " altTextSummary="The total value of exports and imports in England each quarter, from 2017 quarter 1 to 2020 quarter 2, broken down by country group."/>
    </ext>
  </extLst>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B0E8D02A-613D-4FDF-8330-90C78A59FA1A}" name="Table44" displayName="Table44" ref="A6:U31" totalsRowShown="0" headerRowDxfId="249" dataDxfId="247" headerRowBorderDxfId="248" tableBorderDxfId="246" dataCellStyle="Comma">
  <autoFilter ref="A6:U31" xr:uid="{116B4243-4EBF-4742-8547-6AF9ED52A504}">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autoFilter>
  <tableColumns count="21">
    <tableColumn id="1" xr3:uid="{B55B5932-10D6-499E-9C61-FFEF451B7A5B}" name="Figures in £ million" dataDxfId="245"/>
    <tableColumn id="2" xr3:uid="{7DAC2EDB-505F-4976-A036-640C0EBD92C0}" name="2017 Q1" dataDxfId="244" dataCellStyle="Comma"/>
    <tableColumn id="3" xr3:uid="{E01A6921-7C3A-43E2-86A2-C6F760ACA3DF}" name="2017 Q2" dataDxfId="243" dataCellStyle="Comma"/>
    <tableColumn id="4" xr3:uid="{60C9D7D7-4273-4741-8D60-E8C21BE47DF8}" name="2017 Q3" dataDxfId="242" dataCellStyle="Comma"/>
    <tableColumn id="5" xr3:uid="{F4B499AC-519E-4FA6-97AB-8B4505A338E0}" name="2017 Q4" dataDxfId="241" dataCellStyle="Comma"/>
    <tableColumn id="6" xr3:uid="{1C885560-5E41-4F08-B558-D80CE21AAB51}" name="2017" dataDxfId="240" dataCellStyle="Comma"/>
    <tableColumn id="7" xr3:uid="{67909360-1457-4146-95A3-E2EC85889879}" name="2018 Q1" dataDxfId="239" dataCellStyle="Comma"/>
    <tableColumn id="8" xr3:uid="{64D4AD2B-EEAF-4B6D-9EF1-5D81852CB6FA}" name="2018 Q2" dataDxfId="238" dataCellStyle="Comma"/>
    <tableColumn id="9" xr3:uid="{FD60A7A9-F26A-42D2-BDE5-3A250CC4806F}" name="2018 Q3" dataDxfId="237" dataCellStyle="Comma"/>
    <tableColumn id="10" xr3:uid="{807C5AAF-40BA-4EFD-924F-B86F426B48C6}" name="2018 Q4" dataDxfId="236" dataCellStyle="Comma"/>
    <tableColumn id="11" xr3:uid="{1D5B24AC-3792-4065-8A40-AF9D469D0DCA}" name="2018" dataDxfId="235" dataCellStyle="Comma"/>
    <tableColumn id="12" xr3:uid="{FA404BA8-72AC-490E-8C34-FA9301A0DEA8}" name="2019 Q1" dataDxfId="234" dataCellStyle="Comma"/>
    <tableColumn id="13" xr3:uid="{B1018CB4-C76E-4A4E-B34F-00DD3BA80664}" name="2019 Q2" dataDxfId="233" dataCellStyle="Comma"/>
    <tableColumn id="14" xr3:uid="{06B8340D-5F36-4DC0-A8C5-29883D03C47E}" name="2019 Q3" dataDxfId="232" dataCellStyle="Comma"/>
    <tableColumn id="15" xr3:uid="{083E22B6-12C3-4084-BA79-743119D578D2}" name="2019 Q4" dataDxfId="231" dataCellStyle="Comma"/>
    <tableColumn id="16" xr3:uid="{700EA64A-961F-42B0-9A58-314D31C39F7F}" name="2019" dataDxfId="230" dataCellStyle="Comma"/>
    <tableColumn id="17" xr3:uid="{07285634-5B8D-4E01-BA51-2A9A9686AEEC}" name="2020 Q1" dataDxfId="229" dataCellStyle="Comma"/>
    <tableColumn id="18" xr3:uid="{B646074E-2732-4481-B9DC-E38D18BCF21C}" name="2020 Q2" dataDxfId="228" dataCellStyle="Comma"/>
    <tableColumn id="19" xr3:uid="{D7F68AA0-7710-4DEE-9760-8C7471D37014}" name="2020 Q3" dataDxfId="227" dataCellStyle="Comma"/>
    <tableColumn id="20" xr3:uid="{2B557FC3-146B-4E32-A5CF-057A72CA1987}" name="2020 Q4" dataDxfId="226" dataCellStyle="Comma"/>
    <tableColumn id="21" xr3:uid="{B4FBCFF0-9DDA-4B94-A23A-AAF0A17A73BD}" name="2020" dataDxfId="225" dataCellStyle="Comma"/>
  </tableColumns>
  <tableStyleInfo showFirstColumn="1" showLastColumn="0" showRowStripes="1" showColumnStripes="0"/>
  <extLst>
    <ext xmlns:x14="http://schemas.microsoft.com/office/spreadsheetml/2009/9/main" uri="{504A1905-F514-4f6f-8877-14C23A59335A}">
      <x14:table altText="Total Value of Wales Trade by SITC Section (figures in £ million). " altTextSummary="The total value of exports and imports in Wales each quarter, from 2017 quarter 1 to 2020 quarter 2, broken down by SITC section."/>
    </ext>
  </extLst>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980D768A-9FD9-403A-B74C-DD99AA33AFDE}" name="Table45" displayName="Table45" ref="A34:U57" totalsRowShown="0" headerRowDxfId="224" dataDxfId="222" headerRowBorderDxfId="223" tableBorderDxfId="221" dataCellStyle="Comma">
  <autoFilter ref="A34:U57" xr:uid="{4A86284C-AD20-4BF5-A2EA-188913E0FAE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autoFilter>
  <tableColumns count="21">
    <tableColumn id="1" xr3:uid="{0ED778AE-1A31-45D5-8D9B-3F29B211EEBD}" name="Figures in £ million" dataDxfId="220"/>
    <tableColumn id="2" xr3:uid="{A208E445-50D6-4478-8163-E556F2C19A5C}" name="2017 Q1" dataDxfId="219" dataCellStyle="Comma"/>
    <tableColumn id="3" xr3:uid="{2B4DADAB-0511-4361-961E-26B7236EA93C}" name="2017 Q2" dataDxfId="218" dataCellStyle="Comma"/>
    <tableColumn id="4" xr3:uid="{40B71875-9619-460D-99EC-FB91F1E080DD}" name="2017 Q3" dataDxfId="217" dataCellStyle="Comma"/>
    <tableColumn id="5" xr3:uid="{CCFA9F53-EFBA-4682-A119-FD88674146F3}" name="2017 Q4" dataDxfId="216" dataCellStyle="Comma"/>
    <tableColumn id="6" xr3:uid="{F8F3B1A2-EF44-4B54-93F1-62F2508186D1}" name="2017" dataDxfId="215" dataCellStyle="Comma"/>
    <tableColumn id="7" xr3:uid="{8A7975F2-5AE5-43A2-AAD7-71D6C1931CDC}" name="2018 Q1" dataDxfId="214" dataCellStyle="Comma"/>
    <tableColumn id="8" xr3:uid="{1097F323-CB9F-405D-9F07-84CD90185B4D}" name="2018 Q2" dataDxfId="213" dataCellStyle="Comma"/>
    <tableColumn id="9" xr3:uid="{CC16162D-1DDD-41D5-BE01-B28B0D590854}" name="2018 Q3" dataDxfId="212" dataCellStyle="Comma"/>
    <tableColumn id="10" xr3:uid="{648996DF-B3B6-4624-A1F7-0717954AC104}" name="2018 Q4" dataDxfId="211" dataCellStyle="Comma"/>
    <tableColumn id="11" xr3:uid="{156B183F-4163-450B-894A-4656B00AA8BA}" name="2018" dataDxfId="210" dataCellStyle="Comma"/>
    <tableColumn id="12" xr3:uid="{CB4594D3-FEE2-445F-81C7-CD8EABEC05DF}" name="2019 Q1" dataDxfId="209" dataCellStyle="Comma"/>
    <tableColumn id="13" xr3:uid="{7B4264F4-F6B1-4DA2-9518-44F56ABCC9A4}" name="2019 Q2" dataDxfId="208" dataCellStyle="Comma"/>
    <tableColumn id="14" xr3:uid="{0206FBB2-F98F-4978-A0D3-297E94BC42C4}" name="2019 Q3" dataDxfId="207" dataCellStyle="Comma"/>
    <tableColumn id="15" xr3:uid="{ABCE1F63-DA9C-4B15-9315-74549A5685E2}" name="2019 Q4" dataDxfId="206" dataCellStyle="Comma"/>
    <tableColumn id="16" xr3:uid="{7F5E894F-68B1-47A8-A8F3-24ACE409736E}" name="2019" dataDxfId="205" dataCellStyle="Comma"/>
    <tableColumn id="17" xr3:uid="{5F4082DB-1989-482F-BBA2-BB7EB58B36BB}" name="2020 Q1" dataDxfId="204" dataCellStyle="Comma"/>
    <tableColumn id="18" xr3:uid="{73B0E919-5347-444C-B653-4DABC2184B90}" name="2020 Q2" dataDxfId="203" dataCellStyle="Comma"/>
    <tableColumn id="19" xr3:uid="{69617473-5B1A-455C-BA7E-665FF0085056}" name="2020 Q3" dataDxfId="202" dataCellStyle="Comma"/>
    <tableColumn id="20" xr3:uid="{913B658A-A9B1-4A6C-BDD2-43C2BE0C0A66}" name="2020 Q4" dataDxfId="201" dataCellStyle="Comma"/>
    <tableColumn id="21" xr3:uid="{A3958802-C19A-4BE3-9EB0-F6036DCBFA50}" name="2020" dataDxfId="200" dataCellStyle="Comma"/>
  </tableColumns>
  <tableStyleInfo showFirstColumn="1" showLastColumn="0" showRowStripes="1" showColumnStripes="0"/>
  <extLst>
    <ext xmlns:x14="http://schemas.microsoft.com/office/spreadsheetml/2009/9/main" uri="{504A1905-F514-4f6f-8877-14C23A59335A}">
      <x14:table altText="Total Value of Wales Trade by Country Group (figures in £ million). " altTextSummary="The total value of exports and imports in Wales each quarter, from 2017 quarter 1 to 2020 quarter 2, broken down by country group."/>
    </ext>
  </extLst>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38CDE12B-1422-45A3-A493-5DA6875287B2}" name="Table46" displayName="Table46" ref="A6:U31" totalsRowShown="0" headerRowDxfId="199" dataDxfId="197" headerRowBorderDxfId="198" tableBorderDxfId="196" dataCellStyle="Comma">
  <tableColumns count="21">
    <tableColumn id="1" xr3:uid="{77E7DC21-39CF-4D78-B2C3-4B5A139253C6}" name="Figures in £ million" dataDxfId="195"/>
    <tableColumn id="2" xr3:uid="{A1DB103F-AAC8-4A04-9E4E-0C1E9F51B488}" name="2017 Q1" dataDxfId="194" dataCellStyle="Comma"/>
    <tableColumn id="3" xr3:uid="{FFC566DE-48AF-4276-BC80-3D1E0823F85E}" name="2017 Q2" dataDxfId="193" dataCellStyle="Comma"/>
    <tableColumn id="4" xr3:uid="{20B76186-EECB-4907-A5FC-AD7889D8068A}" name="2017 Q3" dataDxfId="192" dataCellStyle="Comma"/>
    <tableColumn id="5" xr3:uid="{EABF2C5F-2CB9-46DA-8373-4BC84910C6CF}" name="2017 Q4" dataDxfId="191" dataCellStyle="Comma"/>
    <tableColumn id="6" xr3:uid="{279FF99D-5025-4895-A04C-31293C2EADAA}" name="2017" dataDxfId="190" dataCellStyle="Comma"/>
    <tableColumn id="7" xr3:uid="{41D1F2AA-9F73-4B3E-80B3-E04EC1322767}" name="2018 Q1" dataDxfId="189" dataCellStyle="Comma"/>
    <tableColumn id="8" xr3:uid="{F373C394-B2D4-4749-85D3-BCD3B330D29F}" name="2018 Q2" dataDxfId="188" dataCellStyle="Comma"/>
    <tableColumn id="9" xr3:uid="{03376A4A-F8EF-4E5A-AFBD-D3DBD43BC4C3}" name="2018 Q3" dataDxfId="187" dataCellStyle="Comma"/>
    <tableColumn id="10" xr3:uid="{529ADC6D-74F1-4C7E-A759-F124885D6E94}" name="2018 Q4" dataDxfId="186" dataCellStyle="Comma"/>
    <tableColumn id="11" xr3:uid="{92250530-97C4-44A2-9614-EE1D578DBB1A}" name="2018" dataDxfId="185" dataCellStyle="Comma"/>
    <tableColumn id="12" xr3:uid="{5850AA68-208A-438B-9254-529A6625021E}" name="2019 Q1" dataDxfId="184" dataCellStyle="Comma"/>
    <tableColumn id="13" xr3:uid="{ED6A2067-A6D0-45B3-BAC4-CFF83114174A}" name="2019 Q2" dataDxfId="183" dataCellStyle="Comma"/>
    <tableColumn id="14" xr3:uid="{DF4DBB22-3A67-4AF5-A00D-A5CD7D4F6E90}" name="2019 Q3" dataDxfId="182" dataCellStyle="Comma"/>
    <tableColumn id="15" xr3:uid="{AD6B3748-5BF1-43C9-B8A2-2129CAC9F0AB}" name="2019 Q4" dataDxfId="181" dataCellStyle="Comma"/>
    <tableColumn id="16" xr3:uid="{5966CB0F-3189-469C-AAFE-0DD96156FC6C}" name="2019" dataDxfId="180" dataCellStyle="Comma"/>
    <tableColumn id="17" xr3:uid="{81B11860-E47F-4E6D-87FC-C7D741B576F6}" name="2020 Q1" dataDxfId="179" dataCellStyle="Comma"/>
    <tableColumn id="18" xr3:uid="{96E8D200-BCB8-4907-8ACE-24387AB1C757}" name="2020 Q2" dataDxfId="178" dataCellStyle="Comma"/>
    <tableColumn id="19" xr3:uid="{2ADD55EF-7744-47B9-8740-1BBC48F03DC3}" name="2020 Q3" dataDxfId="177" dataCellStyle="Comma"/>
    <tableColumn id="20" xr3:uid="{112AC631-6A00-4499-9BE2-42268FE2DBFA}" name="2020 Q4" dataDxfId="176" dataCellStyle="Comma"/>
    <tableColumn id="21" xr3:uid="{4F6CAB25-33D3-48D0-98D8-4FD022647F35}" name="2020" dataDxfId="175" dataCellStyle="Comma"/>
  </tableColumns>
  <tableStyleInfo showFirstColumn="1" showLastColumn="0" showRowStripes="1" showColumnStripes="0"/>
  <extLst>
    <ext xmlns:x14="http://schemas.microsoft.com/office/spreadsheetml/2009/9/main" uri="{504A1905-F514-4f6f-8877-14C23A59335A}">
      <x14:table altText="Total Value of Scotland Trade by SITC Section (figures in £ million). " altTextSummary="The total value of exports and imports in Scotland each quarter, from 2017 quarter 1 to 2020 quarter 2, broken down by SITC section."/>
    </ext>
  </extLst>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3A263E31-C854-4A70-B7E8-20D2156A79CB}" name="Table47" displayName="Table47" ref="A34:U57" totalsRowShown="0" headerRowDxfId="174" dataDxfId="172" headerRowBorderDxfId="173" tableBorderDxfId="171" dataCellStyle="Comma">
  <autoFilter ref="A34:U57" xr:uid="{05DE0F98-2C87-4400-9432-96873EF0A7E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autoFilter>
  <tableColumns count="21">
    <tableColumn id="1" xr3:uid="{8C43C865-EF26-4356-B442-E6D8995B2D91}" name="Figures in £ million" dataDxfId="170"/>
    <tableColumn id="2" xr3:uid="{2D94E995-2585-482F-B17B-2139B5C8C4E3}" name="2017 Q1" dataDxfId="169" dataCellStyle="Comma"/>
    <tableColumn id="3" xr3:uid="{5CB6669B-D314-47D9-8BEE-D8F2AF12EC61}" name="2017 Q2" dataDxfId="168" dataCellStyle="Comma"/>
    <tableColumn id="4" xr3:uid="{362A08F4-83D9-4639-89E6-16A3D5A2CDE2}" name="2017 Q3" dataDxfId="167" dataCellStyle="Comma"/>
    <tableColumn id="5" xr3:uid="{59DEC5C8-3B98-4F50-86BA-6955753177E3}" name="2017 Q4" dataDxfId="166" dataCellStyle="Comma"/>
    <tableColumn id="6" xr3:uid="{882270FC-6BBF-421F-A007-D81646F6626F}" name="2017" dataDxfId="165" dataCellStyle="Comma"/>
    <tableColumn id="7" xr3:uid="{C4E9E58B-B63C-473F-8A6A-4D9640D86785}" name="2018 Q1" dataDxfId="164" dataCellStyle="Comma"/>
    <tableColumn id="8" xr3:uid="{C789A88D-07DA-42C7-83D4-5AA74EC2DF54}" name="2018 Q2" dataDxfId="163" dataCellStyle="Comma"/>
    <tableColumn id="9" xr3:uid="{9DAD60E4-76BE-4CC7-AD64-9B1D4E873900}" name="2018 Q3" dataDxfId="162" dataCellStyle="Comma"/>
    <tableColumn id="10" xr3:uid="{EF0534F1-0B1E-494A-A787-27C9577C5EB9}" name="2018 Q4" dataDxfId="161" dataCellStyle="Comma"/>
    <tableColumn id="11" xr3:uid="{D07996B2-D197-40EE-8B98-D05447D15C18}" name="2018" dataDxfId="160" dataCellStyle="Comma"/>
    <tableColumn id="12" xr3:uid="{B28A4267-1BEC-4E02-B40B-6DBABCA7F775}" name="2019 Q1" dataDxfId="159" dataCellStyle="Comma"/>
    <tableColumn id="13" xr3:uid="{E958F3D5-85E2-4C0B-99D0-B5A9D3170EF3}" name="2019 Q2" dataDxfId="158" dataCellStyle="Comma"/>
    <tableColumn id="14" xr3:uid="{3806FD7C-2D26-45B6-9FB0-D429EFEACFDA}" name="2019 Q3" dataDxfId="157" dataCellStyle="Comma"/>
    <tableColumn id="15" xr3:uid="{F48CD752-99FA-4191-977A-AE8B1FB3D5D2}" name="2019 Q4" dataDxfId="156" dataCellStyle="Comma"/>
    <tableColumn id="16" xr3:uid="{3C60FF38-0607-4EAA-A8C3-88C0C7910A71}" name="2019" dataDxfId="155" dataCellStyle="Comma"/>
    <tableColumn id="17" xr3:uid="{805AD5E5-D8B7-44B7-A25F-B726843AAA2F}" name="2020 Q1" dataDxfId="154" dataCellStyle="Comma"/>
    <tableColumn id="18" xr3:uid="{3BEC4D90-2A1E-4EAD-A214-8DBFB74FD793}" name="2020 Q2" dataDxfId="153" dataCellStyle="Comma"/>
    <tableColumn id="19" xr3:uid="{79505218-A0F5-4AEB-9808-788F1F3FF84B}" name="2020 Q3" dataDxfId="152" dataCellStyle="Comma"/>
    <tableColumn id="20" xr3:uid="{6B678FA5-75D2-46F9-843A-2575BCDB38C1}" name="2020 Q4" dataDxfId="151" dataCellStyle="Comma"/>
    <tableColumn id="21" xr3:uid="{2C6F352F-273C-4164-84B9-1A349FD84475}" name="2020" dataDxfId="150" dataCellStyle="Comma"/>
  </tableColumns>
  <tableStyleInfo showFirstColumn="1" showLastColumn="0" showRowStripes="1" showColumnStripes="0"/>
  <extLst>
    <ext xmlns:x14="http://schemas.microsoft.com/office/spreadsheetml/2009/9/main" uri="{504A1905-F514-4f6f-8877-14C23A59335A}">
      <x14:table altText="Total Value of Scotland Trade by Country Group (figures in £ million). " altTextSummary="The total value of exports and imports in Scotland each quarter, from 2017 quarter 1 to 2020 quarter 2, broken down by country group."/>
    </ext>
  </extLst>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8" xr:uid="{14B7626F-367A-4EB1-9434-257268D5E0E9}" name="Table48" displayName="Table48" ref="A6:U31" totalsRowShown="0" headerRowDxfId="149" dataDxfId="147" headerRowBorderDxfId="148" tableBorderDxfId="146" dataCellStyle="Comma">
  <autoFilter ref="A6:U31" xr:uid="{5F41E063-8DF9-49D0-809A-695E1E21D44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autoFilter>
  <tableColumns count="21">
    <tableColumn id="1" xr3:uid="{DB8BC5A0-4F9F-4AE0-B50D-D6D6556D6C67}" name="Figures in £ million" dataDxfId="145"/>
    <tableColumn id="2" xr3:uid="{DD68E50A-BC51-4526-9BA4-B61BB170C9B5}" name="2017 Q1" dataDxfId="144" dataCellStyle="Comma"/>
    <tableColumn id="3" xr3:uid="{8B077664-C225-428C-A1F4-F10FE7AAF4DD}" name="2017 Q2" dataDxfId="143" dataCellStyle="Comma"/>
    <tableColumn id="4" xr3:uid="{C89EF07B-F6E6-436A-8175-D4A7FBD955FF}" name="2017 Q3" dataDxfId="142" dataCellStyle="Comma"/>
    <tableColumn id="5" xr3:uid="{3F0D1732-6639-458A-B8D3-E107B5AF5C4A}" name="2017 Q4" dataDxfId="141" dataCellStyle="Comma"/>
    <tableColumn id="6" xr3:uid="{4E464C32-5E99-4CDD-8333-89436721991F}" name="2017" dataDxfId="140" dataCellStyle="Comma"/>
    <tableColumn id="7" xr3:uid="{4A6B4F46-F9A5-40BC-AF19-C19D48EC37D2}" name="2018 Q1" dataDxfId="139" dataCellStyle="Comma"/>
    <tableColumn id="8" xr3:uid="{E904C62C-89AF-4FBB-BC9F-009225708CB1}" name="2018 Q2" dataDxfId="138" dataCellStyle="Comma"/>
    <tableColumn id="9" xr3:uid="{036F5D23-8F62-4D30-B827-4A88EFC57281}" name="2018 Q3" dataDxfId="137" dataCellStyle="Comma"/>
    <tableColumn id="10" xr3:uid="{066743DB-081F-478E-A56F-860F9CCA48C6}" name="2018 Q4" dataDxfId="136" dataCellStyle="Comma"/>
    <tableColumn id="11" xr3:uid="{3D5EAABA-1111-485C-9171-BD1D7612A272}" name="2018" dataDxfId="135" dataCellStyle="Comma"/>
    <tableColumn id="12" xr3:uid="{2FCF5ACF-16A7-4C22-8976-123FE453EEFC}" name="2019 Q1" dataDxfId="134" dataCellStyle="Comma"/>
    <tableColumn id="13" xr3:uid="{D0FA4678-341D-4A9C-B7E4-5BA5B4411F6A}" name="2019 Q2" dataDxfId="133" dataCellStyle="Comma"/>
    <tableColumn id="14" xr3:uid="{3279D3EC-1AE5-45A0-9B15-AEAA82006ECE}" name="2019 Q3" dataDxfId="132" dataCellStyle="Comma"/>
    <tableColumn id="15" xr3:uid="{4D0CDA65-B977-4E19-8972-81D16BE9931A}" name="2019 Q4" dataDxfId="131" dataCellStyle="Comma"/>
    <tableColumn id="16" xr3:uid="{B80C424A-D05B-4B72-84D9-D8AF1B63D98E}" name="2019" dataDxfId="130" dataCellStyle="Comma"/>
    <tableColumn id="17" xr3:uid="{37B28426-3694-4B7B-A63A-FC3A376D9362}" name="2020 Q1" dataDxfId="129" dataCellStyle="Comma"/>
    <tableColumn id="18" xr3:uid="{2519CC18-AA0D-412D-8310-F9A42D3D1C5E}" name="2020 Q2" dataDxfId="128" dataCellStyle="Comma"/>
    <tableColumn id="19" xr3:uid="{B820320B-AA50-4B36-8FB1-FBBF887031CC}" name="2020 Q3" dataDxfId="127" dataCellStyle="Comma"/>
    <tableColumn id="20" xr3:uid="{CA58953D-C262-41E1-9B53-5D2BCC4EDF77}" name="2020 Q4" dataDxfId="126" dataCellStyle="Comma"/>
    <tableColumn id="21" xr3:uid="{6DA59817-C646-469E-8FFE-1FEB21FE20BF}" name="2020" dataDxfId="125" dataCellStyle="Comma"/>
  </tableColumns>
  <tableStyleInfo showFirstColumn="1" showLastColumn="0" showRowStripes="1" showColumnStripes="0"/>
  <extLst>
    <ext xmlns:x14="http://schemas.microsoft.com/office/spreadsheetml/2009/9/main" uri="{504A1905-F514-4f6f-8877-14C23A59335A}">
      <x14:table altText="Total Value of Northern Ireland Trade by SITC Section (figures in £ million). " altTextSummary="The total value of exports and imports in Northern Ireland each quarter, from 2017 quarter 1 to 2020 quarter 2, broken down by SITC section."/>
    </ext>
  </extLst>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9" xr:uid="{57D03F29-7926-45E8-B8F9-3CD3D7D38A3A}" name="Table49" displayName="Table49" ref="A34:U57" totalsRowShown="0" headerRowDxfId="124" dataDxfId="122" headerRowBorderDxfId="123" tableBorderDxfId="121" dataCellStyle="Comma">
  <autoFilter ref="A34:U57" xr:uid="{5F0B6CC5-3754-4411-9B4A-C69708B359CF}">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autoFilter>
  <tableColumns count="21">
    <tableColumn id="1" xr3:uid="{BBDDEA05-B6A0-439E-8D3F-373667EDA645}" name="Figures in £ million" dataDxfId="120"/>
    <tableColumn id="2" xr3:uid="{3FC75AC2-D659-44DE-B93E-16C10363A63B}" name="2017 Q1" dataDxfId="119" dataCellStyle="Comma"/>
    <tableColumn id="3" xr3:uid="{C229FA01-B8F9-4D2D-BE58-BEF27079A219}" name="2017 Q2" dataDxfId="118" dataCellStyle="Comma"/>
    <tableColumn id="4" xr3:uid="{F3B8699E-4348-48BE-AC31-DC43A1D5BAC9}" name="2017 Q3" dataDxfId="117" dataCellStyle="Comma"/>
    <tableColumn id="5" xr3:uid="{9FF339B5-ABE9-4CEC-A2B7-6E45B45EDE5A}" name="2017 Q4" dataDxfId="116" dataCellStyle="Comma"/>
    <tableColumn id="6" xr3:uid="{230F7A74-96A6-4DD8-A67E-CD8298A2B0B4}" name="2017" dataDxfId="115" dataCellStyle="Comma"/>
    <tableColumn id="7" xr3:uid="{570EAFC6-3F0F-4DE6-AA80-A0F6DACB8A18}" name="2018 Q1" dataDxfId="114" dataCellStyle="Comma"/>
    <tableColumn id="8" xr3:uid="{6F880A5F-7B1B-4C76-BEF2-5B0A75A9621B}" name="2018 Q2" dataDxfId="113" dataCellStyle="Comma"/>
    <tableColumn id="9" xr3:uid="{D7688DED-42BC-4563-B88E-E7C44CF75D55}" name="2018 Q3" dataDxfId="112" dataCellStyle="Comma"/>
    <tableColumn id="10" xr3:uid="{407A3E21-EBEB-4CA3-B1CE-BD0E6EE629DA}" name="2018 Q4" dataDxfId="111" dataCellStyle="Comma"/>
    <tableColumn id="11" xr3:uid="{88362BC9-A19C-46EF-92D8-E68E1B2C715B}" name="2018" dataDxfId="110" dataCellStyle="Comma"/>
    <tableColumn id="12" xr3:uid="{B51689CF-43FF-4034-86DB-9982452F8B93}" name="2019 Q1" dataDxfId="109" dataCellStyle="Comma"/>
    <tableColumn id="13" xr3:uid="{E2E5B41D-90F3-4C29-A2AE-25D9D13C9B9D}" name="2019 Q2" dataDxfId="108" dataCellStyle="Comma"/>
    <tableColumn id="14" xr3:uid="{C3E11CA5-E854-4EFC-A7A0-3697BCE11E7D}" name="2019 Q3" dataDxfId="107" dataCellStyle="Comma"/>
    <tableColumn id="15" xr3:uid="{38D1E0E4-3B33-4AA1-9123-21B11016D814}" name="2019 Q4" dataDxfId="106" dataCellStyle="Comma"/>
    <tableColumn id="16" xr3:uid="{826C6B88-7B85-45FA-A658-9CC1B1BF569F}" name="2019" dataDxfId="105" dataCellStyle="Comma"/>
    <tableColumn id="17" xr3:uid="{91C6E39D-9746-42E2-B43D-7B9DDF57DBDB}" name="2020 Q1" dataDxfId="104" dataCellStyle="Comma"/>
    <tableColumn id="18" xr3:uid="{F72770AB-E827-410B-BB87-54CD0ADF894C}" name="2020 Q2" dataDxfId="103" dataCellStyle="Comma"/>
    <tableColumn id="19" xr3:uid="{BC5EA3C2-B0BD-4E54-90DE-C60DF2342368}" name="2020 Q3" dataDxfId="102" dataCellStyle="Comma"/>
    <tableColumn id="20" xr3:uid="{61C3E74C-9FFD-4ECE-A2E6-0E03AAD9D9C9}" name="2020 Q4" dataDxfId="101" dataCellStyle="Comma"/>
    <tableColumn id="21" xr3:uid="{01C85BFA-1096-421D-BF67-21953CAFCDA1}" name="2020" dataDxfId="100" dataCellStyle="Comma"/>
  </tableColumns>
  <tableStyleInfo showFirstColumn="1" showLastColumn="0" showRowStripes="1" showColumnStripes="0"/>
  <extLst>
    <ext xmlns:x14="http://schemas.microsoft.com/office/spreadsheetml/2009/9/main" uri="{504A1905-F514-4f6f-8877-14C23A59335A}">
      <x14:table altText="Total Value of Northern Ireland Trade by Country Group (figures in £ million). " altTextSummary="The total value of exports and imports in Northern Ireland each quarter, from 2017 quarter 1 to 2020 quarter 2, broken down by country group."/>
    </ext>
  </extLst>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0" xr:uid="{48DC434B-52D8-4DF5-94B3-4A7BCA7A819D}" name="Table50" displayName="Table50" ref="A6:U31" totalsRowShown="0" headerRowDxfId="99" dataDxfId="97" headerRowBorderDxfId="98" tableBorderDxfId="96" dataCellStyle="Comma">
  <autoFilter ref="A6:U31" xr:uid="{3B347F45-8F93-47DA-8881-F376EC6FDFFB}">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autoFilter>
  <tableColumns count="21">
    <tableColumn id="1" xr3:uid="{D25E28DA-7B95-42F1-A964-912B9F27563C}" name="Figures in £ million" dataDxfId="95"/>
    <tableColumn id="2" xr3:uid="{7A8A5853-73D7-4E0D-B399-6D60E1228DE1}" name="2017 Q1" dataDxfId="94" dataCellStyle="Comma"/>
    <tableColumn id="3" xr3:uid="{0D65BA1D-8117-4D9D-9583-D01FBA69653F}" name="2017 Q2" dataDxfId="93" dataCellStyle="Comma"/>
    <tableColumn id="4" xr3:uid="{45CDD709-5877-4E16-97A9-198E20F88E3D}" name="2017 Q3" dataDxfId="92" dataCellStyle="Comma"/>
    <tableColumn id="5" xr3:uid="{9EEAD1AB-9CC1-457D-9046-B5DB3BC5F8F0}" name="2017 Q4" dataDxfId="91" dataCellStyle="Comma"/>
    <tableColumn id="6" xr3:uid="{95C0E982-EB49-4A06-8F96-EC78F4415820}" name="2017" dataDxfId="90" dataCellStyle="Comma"/>
    <tableColumn id="7" xr3:uid="{5379740B-B4AE-4593-9E0F-52621D296A86}" name="2018 Q1" dataDxfId="89" dataCellStyle="Comma"/>
    <tableColumn id="8" xr3:uid="{56538E5C-A3D0-4B77-8664-4CA58FB54754}" name="2018 Q2" dataDxfId="88" dataCellStyle="Comma"/>
    <tableColumn id="9" xr3:uid="{5FD92AAC-ADE3-416C-ADD0-CF5BF6656DA7}" name="2018 Q3" dataDxfId="87" dataCellStyle="Comma"/>
    <tableColumn id="10" xr3:uid="{276BDBC0-7E04-43D1-A823-F8A7B523794C}" name="2018 Q4" dataDxfId="86" dataCellStyle="Comma"/>
    <tableColumn id="11" xr3:uid="{89011836-2CF6-4817-926E-AB0CFD4642A6}" name="2018" dataDxfId="85" dataCellStyle="Comma"/>
    <tableColumn id="12" xr3:uid="{0FB9F239-DD16-47AF-8813-96DC7133F387}" name="2019 Q1" dataDxfId="84" dataCellStyle="Comma"/>
    <tableColumn id="13" xr3:uid="{36BFEB84-2C09-4F68-A5B8-0FDFA58296F0}" name="2019 Q2" dataDxfId="83" dataCellStyle="Comma"/>
    <tableColumn id="14" xr3:uid="{67603178-EAC6-473D-A5E4-5B7E63C1C75E}" name="2019 Q3" dataDxfId="82" dataCellStyle="Comma"/>
    <tableColumn id="15" xr3:uid="{3F872300-78FC-45C1-8D04-27D83FD7C61C}" name="2019 Q4" dataDxfId="81" dataCellStyle="Comma"/>
    <tableColumn id="16" xr3:uid="{B751AABC-1AF3-4025-AD9F-D05DBF4D4817}" name="2019" dataDxfId="80" dataCellStyle="Comma"/>
    <tableColumn id="17" xr3:uid="{7F83FB06-ED87-42FF-A15A-5A2F3F93451A}" name="2020 Q1" dataDxfId="79" dataCellStyle="Comma"/>
    <tableColumn id="18" xr3:uid="{1FCC8CB5-56AF-4AD0-B835-34E3257F0E9A}" name="2020 Q2" dataDxfId="78" dataCellStyle="Comma"/>
    <tableColumn id="19" xr3:uid="{CD4B2C26-6922-4953-8231-51F020D5926D}" name="2020 Q3" dataDxfId="77" dataCellStyle="Comma"/>
    <tableColumn id="20" xr3:uid="{3E49CD98-ACF0-4728-9450-F78FC4A1111F}" name="2020 Q4" dataDxfId="76" dataCellStyle="Comma"/>
    <tableColumn id="21" xr3:uid="{3E97D826-8C8D-4C8E-B7D2-4149FDE56EFB}" name="2020" dataDxfId="75" dataCellStyle="Comma"/>
  </tableColumns>
  <tableStyleInfo showFirstColumn="1" showLastColumn="0" showRowStripes="1" showColumnStripes="0"/>
  <extLst>
    <ext xmlns:x14="http://schemas.microsoft.com/office/spreadsheetml/2009/9/main" uri="{504A1905-F514-4f6f-8877-14C23A59335A}">
      <x14:table altText="Total Value of Unallocated - Known Trade by SITC Section (figures in £ million). " altTextSummary="The total value of exports and imports in an Unallocated - Known region each quarter, from 2017 quarter 1 to 2020 quarter 2, broken down by SITC section."/>
    </ext>
  </extLst>
</table>
</file>

<file path=xl/tables/table4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1" xr:uid="{D0CF4BA4-6D6E-4B96-BEE4-1775A6C2AFCF}" name="Table51" displayName="Table51" ref="A34:U57" totalsRowShown="0" headerRowDxfId="74" dataDxfId="72" headerRowBorderDxfId="73" tableBorderDxfId="71" dataCellStyle="Comma">
  <autoFilter ref="A34:U57" xr:uid="{DD79AB5E-9CA7-49D3-B5E3-C7A3DCB006BF}">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autoFilter>
  <tableColumns count="21">
    <tableColumn id="1" xr3:uid="{576CEA36-518B-45E6-9881-641CE1D135A9}" name="Figures in £ million" dataDxfId="70"/>
    <tableColumn id="2" xr3:uid="{74E9A4FB-4170-49EA-98B5-813F42030173}" name="2017 Q1" dataDxfId="69" dataCellStyle="Comma"/>
    <tableColumn id="3" xr3:uid="{2DE809AB-4321-43E3-B95A-68CFA5F29B2B}" name="2017 Q2" dataDxfId="68" dataCellStyle="Comma"/>
    <tableColumn id="4" xr3:uid="{44FDB8B3-71C1-4EE4-8A9D-4CC783D66B56}" name="2017 Q3" dataDxfId="67" dataCellStyle="Comma"/>
    <tableColumn id="5" xr3:uid="{E44BFA13-CD3D-4125-A991-B1D68F850D1B}" name="2017 Q4" dataDxfId="66" dataCellStyle="Comma"/>
    <tableColumn id="6" xr3:uid="{41FEBF24-6138-409B-90EE-754C98DECE1D}" name="2017" dataDxfId="65" dataCellStyle="Comma"/>
    <tableColumn id="7" xr3:uid="{D2BC5219-0522-41A7-B10F-9BE3961CCB78}" name="2018 Q1" dataDxfId="64" dataCellStyle="Comma"/>
    <tableColumn id="8" xr3:uid="{8B6ACEC8-9679-41C5-89A8-4B2E6AAC0004}" name="2018 Q2" dataDxfId="63" dataCellStyle="Comma"/>
    <tableColumn id="9" xr3:uid="{CF8944EB-677B-4855-9269-3C4D8AF7F0F7}" name="2018 Q3" dataDxfId="62" dataCellStyle="Comma"/>
    <tableColumn id="10" xr3:uid="{1B7EC50D-2696-4C9B-AFFB-79E38D503655}" name="2018 Q4" dataDxfId="61" dataCellStyle="Comma"/>
    <tableColumn id="11" xr3:uid="{22EF39C2-19BC-41FF-A5B6-B90C007E2300}" name="2018" dataDxfId="60" dataCellStyle="Comma"/>
    <tableColumn id="12" xr3:uid="{E9FC017E-213F-4BF7-AB8D-4EF4D7D25263}" name="2019 Q1" dataDxfId="59" dataCellStyle="Comma"/>
    <tableColumn id="13" xr3:uid="{1F7F357F-C7DD-41D1-8DAD-310C972EE241}" name="2019 Q2" dataDxfId="58" dataCellStyle="Comma"/>
    <tableColumn id="14" xr3:uid="{79133C20-9CD6-47E2-8C29-8CD24C6E5748}" name="2019 Q3" dataDxfId="57" dataCellStyle="Comma"/>
    <tableColumn id="15" xr3:uid="{DBB8FAEB-C69C-4117-98B7-8562AAEF96BE}" name="2019 Q4" dataDxfId="56" dataCellStyle="Comma"/>
    <tableColumn id="16" xr3:uid="{13049514-4CBA-4571-A5D0-1C5DCA9E2D9C}" name="2019" dataDxfId="55" dataCellStyle="Comma"/>
    <tableColumn id="17" xr3:uid="{1B1B20B0-B2F8-4607-8DC2-7705B2903966}" name="2020 Q1" dataDxfId="54" dataCellStyle="Comma"/>
    <tableColumn id="18" xr3:uid="{A3E9ED5C-A531-4A1D-88B3-09803E969B10}" name="2020 Q2" dataDxfId="53" dataCellStyle="Comma"/>
    <tableColumn id="19" xr3:uid="{1A8F5035-9562-4F1E-A2E9-349DDFD1CD7C}" name="2020 Q3" dataDxfId="52" dataCellStyle="Comma"/>
    <tableColumn id="20" xr3:uid="{5B885A16-0926-4CF1-A738-0917FF397CF6}" name="2020 Q4" dataDxfId="51" dataCellStyle="Comma"/>
    <tableColumn id="21" xr3:uid="{62F826C9-7912-4977-BF2C-F0332FDB8EAE}" name="2020" dataDxfId="50" dataCellStyle="Comma"/>
  </tableColumns>
  <tableStyleInfo showFirstColumn="1" showLastColumn="0" showRowStripes="1" showColumnStripes="0"/>
  <extLst>
    <ext xmlns:x14="http://schemas.microsoft.com/office/spreadsheetml/2009/9/main" uri="{504A1905-F514-4f6f-8877-14C23A59335A}">
      <x14:table altText="Total Value of Unallocated - Known Trade by Country Group (figures in £ million). " altTextSummary="The total value of exports and imports in an Unallocated - Known region each quarter, from 2017 quarter 1 to 2020 quarter 2, broken down by country group."/>
    </ext>
  </extLst>
</table>
</file>

<file path=xl/tables/table4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2" xr:uid="{0EB4395E-BD2C-4D1E-9B51-A07D733A64F8}" name="Table52" displayName="Table52" ref="A6:U31" totalsRowShown="0" headerRowDxfId="49" dataDxfId="47" headerRowBorderDxfId="48" tableBorderDxfId="46" dataCellStyle="Comma">
  <autoFilter ref="A6:U31" xr:uid="{8FDD7FAF-D1D2-482B-B494-52F986A5493D}">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autoFilter>
  <tableColumns count="21">
    <tableColumn id="1" xr3:uid="{E28E08E3-94D0-4EE7-9AAF-5D480DEF414D}" name="Figures in £ million" dataDxfId="45"/>
    <tableColumn id="2" xr3:uid="{053A9291-DF7E-40D9-910D-8421D1B18797}" name="2017 Q1" dataDxfId="44" dataCellStyle="Comma"/>
    <tableColumn id="3" xr3:uid="{7CC2BB95-E409-49D2-BCBF-A6FDE847B80C}" name="2017 Q2" dataDxfId="43" dataCellStyle="Comma"/>
    <tableColumn id="4" xr3:uid="{74A68C63-E314-4B2B-8219-FD3687A180C9}" name="2017 Q3" dataDxfId="42" dataCellStyle="Comma"/>
    <tableColumn id="5" xr3:uid="{EDAF7481-6976-4428-9A55-0FF694F5D05B}" name="2017 Q4" dataDxfId="41" dataCellStyle="Comma"/>
    <tableColumn id="6" xr3:uid="{E64F1CF1-19B5-4A34-AC27-98A4ADE9CA2A}" name="2017" dataDxfId="40" dataCellStyle="Comma"/>
    <tableColumn id="7" xr3:uid="{CF4925A6-ECE7-4D85-B7B5-10FDBA8721C0}" name="2018 Q1" dataDxfId="39" dataCellStyle="Comma"/>
    <tableColumn id="8" xr3:uid="{153A65F7-491F-421A-B1AF-BEC1897187E2}" name="2018 Q2" dataDxfId="38" dataCellStyle="Comma"/>
    <tableColumn id="9" xr3:uid="{061E9970-FFF9-4ECC-86B9-114CB91943C1}" name="2018 Q3" dataDxfId="37" dataCellStyle="Comma"/>
    <tableColumn id="10" xr3:uid="{A3D9BCC6-ED37-4691-8839-7885B742D55E}" name="2018 Q4" dataDxfId="36" dataCellStyle="Comma"/>
    <tableColumn id="11" xr3:uid="{F44A404C-DBD6-4BE2-BA79-FA445503C16B}" name="2018" dataDxfId="35" dataCellStyle="Comma"/>
    <tableColumn id="12" xr3:uid="{0C540732-5DB3-4B69-A637-B2EB90233DD0}" name="2019 Q1" dataDxfId="34" dataCellStyle="Comma"/>
    <tableColumn id="13" xr3:uid="{0DED4010-3625-407A-878A-94E6368A1271}" name="2019 Q2" dataDxfId="33" dataCellStyle="Comma"/>
    <tableColumn id="14" xr3:uid="{A4DE96DD-8746-4FB6-A545-F59A792619A1}" name="2019 Q3" dataDxfId="32" dataCellStyle="Comma"/>
    <tableColumn id="15" xr3:uid="{0F957B5F-B672-4AA4-9A63-DE2C057190AA}" name="2019 Q4" dataDxfId="31" dataCellStyle="Comma"/>
    <tableColumn id="16" xr3:uid="{FC27CF11-52C7-40CB-8E1D-F282C7623D94}" name="2019" dataDxfId="30" dataCellStyle="Comma"/>
    <tableColumn id="17" xr3:uid="{A4925582-237E-4D09-B13E-9719E731CB70}" name="2020 Q1" dataDxfId="29" dataCellStyle="Comma"/>
    <tableColumn id="18" xr3:uid="{5D2FAD9E-0706-423A-98AD-AAC4ABB60551}" name="2020 Q2" dataDxfId="28" dataCellStyle="Comma"/>
    <tableColumn id="19" xr3:uid="{18A32A76-7FCB-48CB-8F3C-5DCEC50F8A71}" name="2020 Q3" dataDxfId="27" dataCellStyle="Comma"/>
    <tableColumn id="20" xr3:uid="{F0860A1D-A6B2-4FFA-BD2C-7584AEBC562E}" name="2020 Q4" dataDxfId="26" dataCellStyle="Comma"/>
    <tableColumn id="21" xr3:uid="{7D1B7A52-02F9-40A4-BB03-1F323780CC44}" name="2020" dataDxfId="25" dataCellStyle="Comma"/>
  </tableColumns>
  <tableStyleInfo showFirstColumn="1" showLastColumn="0" showRowStripes="1" showColumnStripes="0"/>
  <extLst>
    <ext xmlns:x14="http://schemas.microsoft.com/office/spreadsheetml/2009/9/main" uri="{504A1905-F514-4f6f-8877-14C23A59335A}">
      <x14:table altText="Total Value of Unallocated - Unknown Trade by SITC Section (figures in £ million)." altTextSummary="The total value of exports and imports in an Unallocated - Unknown region each quarter, from 2017 quarter 1 to 2020 quarter 2, broken down by SITC section."/>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6CF1A594-2081-492E-9EA1-FC9F0A179236}" name="Table5" displayName="Table5" ref="A27:U46" totalsRowShown="0" headerRowDxfId="1147" dataDxfId="1145" headerRowBorderDxfId="1146" tableBorderDxfId="1144" dataCellStyle="Comma">
  <autoFilter ref="A27:U46" xr:uid="{269FBBCF-E7DA-4862-9403-32AA76CDF3CF}">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autoFilter>
  <tableColumns count="21">
    <tableColumn id="1" xr3:uid="{9D29ADCB-50F8-4986-B964-82A496BA4831}" name="Non-EU Imports" dataDxfId="1143"/>
    <tableColumn id="2" xr3:uid="{DE2059F9-6307-491A-89F0-EAB3E1D34A46}" name="2017 Q1" dataDxfId="1142" dataCellStyle="Comma"/>
    <tableColumn id="3" xr3:uid="{F9B0BB88-9F57-499F-845E-C9877DC1B836}" name="2017 Q2" dataDxfId="1141" dataCellStyle="Comma"/>
    <tableColumn id="4" xr3:uid="{E7246B5E-6146-4263-B696-9F1DA4A89BF5}" name="2017 Q3" dataDxfId="1140" dataCellStyle="Comma"/>
    <tableColumn id="5" xr3:uid="{747F6F99-6AA4-48E5-A45B-FC7CC51922E3}" name="2017 Q4" dataDxfId="1139" dataCellStyle="Comma"/>
    <tableColumn id="6" xr3:uid="{CDE9F2D9-535C-45F8-A294-D7A02F1EC411}" name="2017" dataDxfId="1138" dataCellStyle="Comma"/>
    <tableColumn id="7" xr3:uid="{908A7F12-5775-4CA6-9D2B-02FA42F43405}" name="2018 Q1" dataDxfId="1137" dataCellStyle="Comma"/>
    <tableColumn id="8" xr3:uid="{929FFAE0-34D3-4FB1-9923-702C4466CB08}" name="2018 Q2" dataDxfId="1136" dataCellStyle="Comma"/>
    <tableColumn id="9" xr3:uid="{261E012B-54D9-4533-B908-A248884D2683}" name="2018 Q3" dataDxfId="1135" dataCellStyle="Comma"/>
    <tableColumn id="10" xr3:uid="{86AECBD8-0BBC-420A-A3FC-33C43C816F47}" name="2018 Q4" dataDxfId="1134" dataCellStyle="Comma"/>
    <tableColumn id="11" xr3:uid="{A3F93283-B809-4506-AA27-B99A41700FFB}" name="2018" dataDxfId="1133" dataCellStyle="Comma"/>
    <tableColumn id="12" xr3:uid="{8FD220DC-0A15-4A5E-80C9-66C3903CB299}" name="2019 Q1" dataDxfId="1132" dataCellStyle="Comma"/>
    <tableColumn id="13" xr3:uid="{F5B25D79-D1C3-4621-9418-4353A51B4B80}" name="2019 Q2" dataDxfId="1131" dataCellStyle="Comma"/>
    <tableColumn id="14" xr3:uid="{FEA7B1E0-BEED-422B-9F6F-BFCF4382430D}" name="2019 Q3" dataDxfId="1130" dataCellStyle="Comma"/>
    <tableColumn id="15" xr3:uid="{2D892242-7459-40C8-97C7-B9CEA50A84D4}" name="2019 Q4" dataDxfId="1129" dataCellStyle="Comma"/>
    <tableColumn id="16" xr3:uid="{B8116579-FFC1-4A1D-B0B7-FCFE7F905A4B}" name="2019" dataDxfId="1128" dataCellStyle="Comma"/>
    <tableColumn id="17" xr3:uid="{4D9EC1F0-FD7A-46BA-93C7-4ABDAA4A0CB5}" name="2020 Q1" dataDxfId="1127" dataCellStyle="Comma"/>
    <tableColumn id="18" xr3:uid="{1A0B5367-1E29-4318-A7EC-D4560F3807AF}" name="2020 Q2" dataDxfId="1126" dataCellStyle="Comma"/>
    <tableColumn id="19" xr3:uid="{457CC334-D6B0-4A4C-AE4D-95C7A666CCF2}" name="2020 Q3" dataDxfId="1125" dataCellStyle="Comma"/>
    <tableColumn id="20" xr3:uid="{3063BBF2-8E1D-4297-9564-7808AEF7FDC8}" name="2020 Q4" dataDxfId="1124" dataCellStyle="Comma"/>
    <tableColumn id="21" xr3:uid="{8C78CCF6-66FB-4B99-BA6D-FFD6BC9A253E}" name="2020" dataDxfId="1123" dataCellStyle="Comma"/>
  </tableColumns>
  <tableStyleInfo showFirstColumn="1" showLastColumn="0" showRowStripes="1" showColumnStripes="0"/>
  <extLst>
    <ext xmlns:x14="http://schemas.microsoft.com/office/spreadsheetml/2009/9/main" uri="{504A1905-F514-4f6f-8877-14C23A59335A}">
      <x14:table altText="Value of Imports from non-EU countries by Region (figures in £ million)." altTextSummary="The value of imports from non-EU countries each quarter, from 2017 quarter 1 to 2020 quarter 2, broken down by region."/>
    </ext>
  </extLst>
</table>
</file>

<file path=xl/tables/table5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3" xr:uid="{D90FAA63-05C5-4762-AAFB-7801B4249467}" name="Table53" displayName="Table53" ref="A34:U57" totalsRowShown="0" headerRowDxfId="24" dataDxfId="22" headerRowBorderDxfId="23" tableBorderDxfId="21" dataCellStyle="Comma">
  <autoFilter ref="A34:U57" xr:uid="{750EBD6C-B634-49AC-9400-5ADC273755A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autoFilter>
  <tableColumns count="21">
    <tableColumn id="1" xr3:uid="{C031C2B9-8264-40F7-BD94-381B58F47C5C}" name="Figures in £ million" dataDxfId="20"/>
    <tableColumn id="2" xr3:uid="{8DC86907-74BF-4446-B455-BB1A814A5445}" name="2017 Q1" dataDxfId="19" dataCellStyle="Comma"/>
    <tableColumn id="3" xr3:uid="{59828852-1032-41AE-98F3-454580477012}" name="2017 Q2" dataDxfId="18" dataCellStyle="Comma"/>
    <tableColumn id="4" xr3:uid="{607BA91F-53F8-4702-9CE2-82C01A98D6A8}" name="2017 Q3" dataDxfId="17" dataCellStyle="Comma"/>
    <tableColumn id="5" xr3:uid="{A770E066-7714-47A4-8EF6-A2699EFFB001}" name="2017 Q4" dataDxfId="16" dataCellStyle="Comma"/>
    <tableColumn id="6" xr3:uid="{CD74A3C5-DAB6-483F-981B-740F803417A5}" name="2017" dataDxfId="15" dataCellStyle="Comma"/>
    <tableColumn id="7" xr3:uid="{45C9EECB-2B46-4E15-BC7A-01E238BC51AB}" name="2018 Q1" dataDxfId="14" dataCellStyle="Comma"/>
    <tableColumn id="8" xr3:uid="{8CEBDB68-CC90-4EBF-B8C9-4C8801FD2976}" name="2018 Q2" dataDxfId="13" dataCellStyle="Comma"/>
    <tableColumn id="9" xr3:uid="{96CCC86C-0800-446D-A3B3-FBEE4647A0AA}" name="2018 Q3" dataDxfId="12" dataCellStyle="Comma"/>
    <tableColumn id="10" xr3:uid="{4E6541A0-42F8-4EE4-B856-4EB7E12EEF0F}" name="2018 Q4" dataDxfId="11" dataCellStyle="Comma"/>
    <tableColumn id="11" xr3:uid="{8A825B67-E6FD-4E7F-8652-6A4EA3C10D87}" name="2018" dataDxfId="10" dataCellStyle="Comma"/>
    <tableColumn id="12" xr3:uid="{754077E8-47F6-4944-8B85-3CEDB9E10F81}" name="2019 Q1" dataDxfId="9" dataCellStyle="Comma"/>
    <tableColumn id="13" xr3:uid="{D9D8D97E-FE1F-4720-9246-CE211B29491A}" name="2019 Q2" dataDxfId="8" dataCellStyle="Comma"/>
    <tableColumn id="14" xr3:uid="{C45D5A61-18FC-47FF-8C27-1737C0D13673}" name="2019 Q3" dataDxfId="7" dataCellStyle="Comma"/>
    <tableColumn id="15" xr3:uid="{CE13CD81-75BC-446A-94A4-977890100D49}" name="2019 Q4" dataDxfId="6" dataCellStyle="Comma"/>
    <tableColumn id="16" xr3:uid="{5BCA923B-CB71-4EEB-9D57-01F66BA45BA8}" name="2019" dataDxfId="5" dataCellStyle="Comma"/>
    <tableColumn id="17" xr3:uid="{6BBC57E9-EC5D-4A2A-B10D-74BE2BA54803}" name="2020 Q1" dataDxfId="4" dataCellStyle="Comma"/>
    <tableColumn id="18" xr3:uid="{BE818B5D-4BC9-4F7D-A63C-85E8558D946A}" name="2020 Q2" dataDxfId="3" dataCellStyle="Comma"/>
    <tableColumn id="19" xr3:uid="{07036EC6-0C63-4CCD-9BF4-B049A4BE4A1B}" name="2020 Q3" dataDxfId="2" dataCellStyle="Comma"/>
    <tableColumn id="20" xr3:uid="{BF01C36A-5C38-48E8-A677-8CAB7D290F84}" name="2020 Q4" dataDxfId="1" dataCellStyle="Comma"/>
    <tableColumn id="21" xr3:uid="{BD908CED-D90F-44EE-9215-48F25CA67773}" name="2020" dataDxfId="0" dataCellStyle="Comma"/>
  </tableColumns>
  <tableStyleInfo showFirstColumn="1" showLastColumn="0" showRowStripes="1" showColumnStripes="0"/>
  <extLst>
    <ext xmlns:x14="http://schemas.microsoft.com/office/spreadsheetml/2009/9/main" uri="{504A1905-F514-4f6f-8877-14C23A59335A}">
      <x14:table altText="Total Value of Unallocated - Unknown Trade by Country Group (figures in £ million). " altTextSummary="The total value of exports and imports in an Unallocated - Unknown region each quarter, from 2017 quarter 1 to 2020 quarter 2, broken down by country group."/>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99D623E0-520F-4FF1-93A3-7285D6D070A6}" name="Table6" displayName="Table6" ref="A49:U68" totalsRowShown="0" headerRowDxfId="1122" dataDxfId="1120" headerRowBorderDxfId="1121" tableBorderDxfId="1119" dataCellStyle="Comma">
  <autoFilter ref="A49:U68" xr:uid="{CD50BE4E-644C-48DC-8683-28411D83F13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autoFilter>
  <tableColumns count="21">
    <tableColumn id="1" xr3:uid="{476DD4C6-725C-423C-9E49-575852EF0526}" name="Total Imports " dataDxfId="1118"/>
    <tableColumn id="2" xr3:uid="{B6E1A0E2-0B39-49C7-8DDC-776C15060FE9}" name="2017 Q1" dataDxfId="1117" dataCellStyle="Comma"/>
    <tableColumn id="3" xr3:uid="{1DA69AF7-4102-468F-B70E-D04CB2BB474D}" name="2017 Q2" dataDxfId="1116" dataCellStyle="Comma"/>
    <tableColumn id="4" xr3:uid="{55964041-82A9-421E-943E-7057EF988395}" name="2017 Q3" dataDxfId="1115" dataCellStyle="Comma"/>
    <tableColumn id="5" xr3:uid="{8C9D1457-E8C1-44AC-B05F-BA0D0EADFEE7}" name="2017 Q4" dataDxfId="1114" dataCellStyle="Comma"/>
    <tableColumn id="6" xr3:uid="{8AD2C3BB-0E26-42EF-B960-AEFDD5664B69}" name="2017" dataDxfId="1113" dataCellStyle="Comma"/>
    <tableColumn id="7" xr3:uid="{66853BC0-A9C7-4740-8737-DDDF9AC3DAEA}" name="2018 Q1" dataDxfId="1112" dataCellStyle="Comma"/>
    <tableColumn id="8" xr3:uid="{E4B8E814-51D9-4E97-A50B-245E6EC9EA71}" name="2018 Q2" dataDxfId="1111" dataCellStyle="Comma"/>
    <tableColumn id="9" xr3:uid="{C6545088-C413-43A5-8D0E-4029D4F07EAE}" name="2018 Q3" dataDxfId="1110" dataCellStyle="Comma"/>
    <tableColumn id="10" xr3:uid="{9FDAB0DD-9ACF-4E55-8489-A083343AD735}" name="2018 Q4" dataDxfId="1109" dataCellStyle="Comma"/>
    <tableColumn id="11" xr3:uid="{F95CF71D-867C-46DC-A9BC-37FA96BAED78}" name="2018" dataDxfId="1108" dataCellStyle="Comma"/>
    <tableColumn id="12" xr3:uid="{4B47FF9C-8A81-4994-9514-517CB1866100}" name="2019 Q1" dataDxfId="1107" dataCellStyle="Comma"/>
    <tableColumn id="13" xr3:uid="{53598246-A374-4304-AD44-4A6F8F594731}" name="2019 Q2" dataDxfId="1106" dataCellStyle="Comma"/>
    <tableColumn id="14" xr3:uid="{56C6448E-076D-42D9-B088-BB6DBEF4C95B}" name="2019 Q3" dataDxfId="1105" dataCellStyle="Comma"/>
    <tableColumn id="15" xr3:uid="{5E6B72A4-3DA7-4679-A845-26EB445D32A9}" name="2019 Q4" dataDxfId="1104" dataCellStyle="Comma"/>
    <tableColumn id="16" xr3:uid="{1065767A-723D-4200-8399-C0FF2503B528}" name="2019" dataDxfId="1103" dataCellStyle="Comma"/>
    <tableColumn id="17" xr3:uid="{39C1F096-6B48-433F-88E8-57AF8197E0AD}" name="2020 Q1" dataDxfId="1102" dataCellStyle="Comma"/>
    <tableColumn id="18" xr3:uid="{53E843C0-D05C-4A79-A313-F84E33A43291}" name="2020 Q2" dataDxfId="1101" dataCellStyle="Comma"/>
    <tableColumn id="19" xr3:uid="{BFB6675D-6967-4E90-8D49-6464B415FB50}" name="2020 Q3" dataDxfId="1100" dataCellStyle="Comma"/>
    <tableColumn id="20" xr3:uid="{310F2EE4-AD32-4EBB-B499-D14CE0B21278}" name="2020 Q4" dataDxfId="1099" dataCellStyle="Comma"/>
    <tableColumn id="21" xr3:uid="{5E08B888-F34E-4544-A6D1-A06A3948C6CF}" name="2020" dataDxfId="1098" dataCellStyle="Comma"/>
  </tableColumns>
  <tableStyleInfo showFirstColumn="1" showLastColumn="0" showRowStripes="1" showColumnStripes="0"/>
  <extLst>
    <ext xmlns:x14="http://schemas.microsoft.com/office/spreadsheetml/2009/9/main" uri="{504A1905-F514-4f6f-8877-14C23A59335A}">
      <x14:table altText="Total Value of Imports by Region (figures in £ million). " altTextSummary="The total value of imports each quarter, from 2017 quarter 1 to 2020 quarter 2, broken down by region."/>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FA1D77D7-4D0D-4B0A-9135-E0B9CB6ED43F}" name="Table7" displayName="Table7" ref="A5:U24" totalsRowShown="0" headerRowDxfId="1097" dataDxfId="1095" headerRowBorderDxfId="1096" tableBorderDxfId="1094" dataCellStyle="Comma">
  <autoFilter ref="A5:U24" xr:uid="{315F78D3-2DBA-42D4-9D00-011108EDACCD}">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autoFilter>
  <tableColumns count="21">
    <tableColumn id="1" xr3:uid="{B59E13D6-045C-47AF-86A9-D8538173298C}" name="Exporters to EU" dataDxfId="1093"/>
    <tableColumn id="2" xr3:uid="{8322F342-ED83-4E40-BD6B-03D3D5402647}" name="2017 Q1" dataDxfId="1092" dataCellStyle="Comma"/>
    <tableColumn id="3" xr3:uid="{6B2F9D16-E32D-451F-B05F-79D9997458D1}" name="2017 Q2" dataDxfId="1091" dataCellStyle="Comma"/>
    <tableColumn id="4" xr3:uid="{9D8B16DF-361A-4582-992E-8197EE26711B}" name="2017 Q3" dataDxfId="1090" dataCellStyle="Comma"/>
    <tableColumn id="5" xr3:uid="{8C56DE8C-1D6F-46E1-BD0E-FCEFD2A083E3}" name="2017 Q4" dataDxfId="1089" dataCellStyle="Comma"/>
    <tableColumn id="6" xr3:uid="{C52E179A-CED1-4A47-87FE-8531BE1041CA}" name="2017" dataDxfId="1088" dataCellStyle="Comma"/>
    <tableColumn id="7" xr3:uid="{FC16700E-B19B-4F13-A18E-46023B2B094D}" name="2018 Q1" dataDxfId="1087" dataCellStyle="Comma"/>
    <tableColumn id="8" xr3:uid="{6C09F5C8-B9ED-4483-87EB-23CC8EE2A581}" name="2018 Q2" dataDxfId="1086" dataCellStyle="Comma"/>
    <tableColumn id="9" xr3:uid="{AA6CDC71-9E77-4ADD-A2A3-EC205E53275A}" name="2018 Q3" dataDxfId="1085" dataCellStyle="Comma"/>
    <tableColumn id="10" xr3:uid="{77152682-0738-4C04-99C5-6195AA885A14}" name="2018 Q4" dataDxfId="1084" dataCellStyle="Comma"/>
    <tableColumn id="11" xr3:uid="{3E8C3DC9-3243-46B5-80A2-CD71540E6A3C}" name="2018" dataDxfId="1083" dataCellStyle="Comma"/>
    <tableColumn id="12" xr3:uid="{84F0D7FB-AE45-4E91-978D-86B89BE5CCBB}" name="2019 Q1" dataDxfId="1082" dataCellStyle="Comma"/>
    <tableColumn id="13" xr3:uid="{CF3049F5-680A-4108-83E1-06411C6085A5}" name="2019 Q2" dataDxfId="1081" dataCellStyle="Comma"/>
    <tableColumn id="14" xr3:uid="{DF3CB4AD-8C19-4714-A5BF-F4ADA2A12492}" name="2019 Q3" dataDxfId="1080" dataCellStyle="Comma"/>
    <tableColumn id="15" xr3:uid="{C2ADC7E8-1095-4768-898B-AB2613AF878F}" name="2019 Q4" dataDxfId="1079" dataCellStyle="Comma"/>
    <tableColumn id="16" xr3:uid="{22DA5BA4-5939-4327-8FED-28382B948CD0}" name="2019" dataDxfId="1078" dataCellStyle="Comma"/>
    <tableColumn id="17" xr3:uid="{549B2248-882D-4DF2-A110-594444CD0186}" name="2020 Q1" dataDxfId="1077" dataCellStyle="Comma"/>
    <tableColumn id="18" xr3:uid="{E8DD3CCA-9F73-4938-B822-78E4A4A641B7}" name="2020 Q2" dataDxfId="1076" dataCellStyle="Comma"/>
    <tableColumn id="19" xr3:uid="{23AF6D87-BBAA-458A-BD0F-2683359CBF00}" name="2020 Q3" dataDxfId="1075" dataCellStyle="Comma"/>
    <tableColumn id="20" xr3:uid="{C81AFA71-F637-4BBC-B9F9-1433F5DCBACF}" name="2020 Q4" dataDxfId="1074" dataCellStyle="Comma"/>
    <tableColumn id="21" xr3:uid="{D0264C87-AF81-421E-B8D3-7AD3BCAF18C6}" name="2020" dataDxfId="1073" dataCellStyle="Comma"/>
  </tableColumns>
  <tableStyleInfo showFirstColumn="1" showLastColumn="0" showRowStripes="1" showColumnStripes="0"/>
  <extLst>
    <ext xmlns:x14="http://schemas.microsoft.com/office/spreadsheetml/2009/9/main" uri="{504A1905-F514-4f6f-8877-14C23A59335A}">
      <x14:table altText="Count of Exporters to EU by Region (according to the Whole Number Method)." altTextSummary="The count of exporters to the EU each quarter (according to the whole number method), from 2017 quarter 1 to 2020 quarter 2, broken down by region."/>
    </ext>
  </extLst>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75C1DBED-DB32-4277-854E-EE2E881CBB06}" name="Table8" displayName="Table8" ref="A27:U46" totalsRowShown="0" headerRowDxfId="1072" dataDxfId="1070" headerRowBorderDxfId="1071" tableBorderDxfId="1069" dataCellStyle="Comma">
  <autoFilter ref="A27:U46" xr:uid="{EFC11F70-FDD6-4F96-B90F-B697B07E72B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autoFilter>
  <tableColumns count="21">
    <tableColumn id="1" xr3:uid="{82D91531-A4C2-49FB-89B2-63A161CC099C}" name="Exporters to Non-EU" dataDxfId="1068"/>
    <tableColumn id="2" xr3:uid="{45A9C5EE-529B-436B-BC24-365CC6C8AD1F}" name="2017 Q1" dataDxfId="1067" dataCellStyle="Comma"/>
    <tableColumn id="3" xr3:uid="{3CDFB321-A527-4143-B9A9-A5028C2A44D3}" name="2017 Q2" dataDxfId="1066" dataCellStyle="Comma"/>
    <tableColumn id="4" xr3:uid="{28126E35-D937-4EDE-BBDF-73CC3644A964}" name="2017 Q3" dataDxfId="1065" dataCellStyle="Comma"/>
    <tableColumn id="5" xr3:uid="{A220E518-BEAA-441B-B14B-29F26F45CFD1}" name="2017 Q4" dataDxfId="1064" dataCellStyle="Comma"/>
    <tableColumn id="6" xr3:uid="{FE2D38C5-7B7E-43BF-8C9F-82689439601B}" name="2017" dataDxfId="1063" dataCellStyle="Comma"/>
    <tableColumn id="7" xr3:uid="{DB7AB491-057E-4AD8-959A-72A26EBF142C}" name="2018 Q1" dataDxfId="1062" dataCellStyle="Comma"/>
    <tableColumn id="8" xr3:uid="{5A0BED07-3A23-4372-9527-9C72ED9528C0}" name="2018 Q2" dataDxfId="1061" dataCellStyle="Comma"/>
    <tableColumn id="9" xr3:uid="{4DF5666E-6DD8-438D-9EB1-E45F23C29E9F}" name="2018 Q3" dataDxfId="1060" dataCellStyle="Comma"/>
    <tableColumn id="10" xr3:uid="{8C8FC94F-68C1-46D8-BA1E-D5A0A4A6CD31}" name="2018 Q4" dataDxfId="1059" dataCellStyle="Comma"/>
    <tableColumn id="11" xr3:uid="{17374CD4-1A86-44D0-98B6-EB35EAF92BB0}" name="2018" dataDxfId="1058" dataCellStyle="Comma"/>
    <tableColumn id="12" xr3:uid="{83752E58-1F76-4B95-9C56-1A22CCCC3D7F}" name="2019 Q1" dataDxfId="1057" dataCellStyle="Comma"/>
    <tableColumn id="13" xr3:uid="{6D2D65D6-A5D9-45E7-BF3C-BD26EEA431C8}" name="2019 Q2" dataDxfId="1056" dataCellStyle="Comma"/>
    <tableColumn id="14" xr3:uid="{B110F3D6-F219-4A56-8080-D0C8D8B4E9E5}" name="2019 Q3" dataDxfId="1055" dataCellStyle="Comma"/>
    <tableColumn id="15" xr3:uid="{7BA36D67-66BE-42DB-A7D7-4350CB30FAAB}" name="2019 Q4" dataDxfId="1054" dataCellStyle="Comma"/>
    <tableColumn id="16" xr3:uid="{7C1FCD7C-7045-4B50-B52F-50801779E2F6}" name="2019" dataDxfId="1053" dataCellStyle="Comma"/>
    <tableColumn id="17" xr3:uid="{9593D3D5-7365-4F76-996E-806B99158641}" name="2020 Q1" dataDxfId="1052" dataCellStyle="Comma"/>
    <tableColumn id="18" xr3:uid="{EC044560-E1E7-4B54-A4C7-B5B6F714BEFF}" name="2020 Q2" dataDxfId="1051" dataCellStyle="Comma"/>
    <tableColumn id="19" xr3:uid="{5206F615-17DB-41E6-8945-C21FC89F7637}" name="2020 Q3" dataDxfId="1050" dataCellStyle="Comma"/>
    <tableColumn id="20" xr3:uid="{80989DA0-75AA-4E5C-B0DC-EA6DECB9AAB9}" name="2020 Q4" dataDxfId="1049" dataCellStyle="Comma"/>
    <tableColumn id="21" xr3:uid="{0EDE39B0-DF1F-4CCF-8703-229D7C4BB471}" name="2020" dataDxfId="1048" dataCellStyle="Comma"/>
  </tableColumns>
  <tableStyleInfo showFirstColumn="1" showLastColumn="0" showRowStripes="1" showColumnStripes="0"/>
  <extLst>
    <ext xmlns:x14="http://schemas.microsoft.com/office/spreadsheetml/2009/9/main" uri="{504A1905-F514-4f6f-8877-14C23A59335A}">
      <x14:table altText="Count of Exporters to Non-EU Countries by Region (according to the Whole Number Method). " altTextSummary="The count of exporters to non-EU countries each quarter (according to the whole number method), from 2017 quarter 1 to 2020 quarter 2, broken down by region."/>
    </ext>
  </extLst>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7DA0E894-D2B8-4963-922F-D4D2AA159488}" name="Table9" displayName="Table9" ref="A49:U68" totalsRowShown="0" headerRowDxfId="1047" dataDxfId="1045" headerRowBorderDxfId="1046" tableBorderDxfId="1044" dataCellStyle="Comma">
  <autoFilter ref="A49:U68" xr:uid="{8F091DE3-8DCB-45BA-AF7D-2D57B03C770C}">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autoFilter>
  <tableColumns count="21">
    <tableColumn id="1" xr3:uid="{4F1E53AC-E8D8-40EA-B8B2-0A3032D801A3}" name="Total Exporter Count" dataDxfId="1043"/>
    <tableColumn id="2" xr3:uid="{20564506-05A7-4C1C-AFA6-94884D4BF0BA}" name="2017 Q1" dataDxfId="1042" dataCellStyle="Comma"/>
    <tableColumn id="3" xr3:uid="{40D9AD21-9C23-4951-89D3-4CD68BA93480}" name="2017 Q2" dataDxfId="1041" dataCellStyle="Comma"/>
    <tableColumn id="4" xr3:uid="{16BC58EC-3C84-4278-A68A-6543D49B2E77}" name="2017 Q3" dataDxfId="1040" dataCellStyle="Comma"/>
    <tableColumn id="5" xr3:uid="{36A463F3-8614-4B31-B9E6-6E789B8189C4}" name="2017 Q4" dataDxfId="1039" dataCellStyle="Comma"/>
    <tableColumn id="6" xr3:uid="{003F1138-DB9F-4A89-B530-1CEA1943154F}" name="2017" dataDxfId="1038" dataCellStyle="Comma"/>
    <tableColumn id="7" xr3:uid="{2D36B079-52F9-4188-88F7-04EA392BA54F}" name="2018 Q1" dataDxfId="1037" dataCellStyle="Comma"/>
    <tableColumn id="8" xr3:uid="{8B080151-21A2-4C5A-974E-16FC4D7E32CC}" name="2018 Q2" dataDxfId="1036" dataCellStyle="Comma"/>
    <tableColumn id="9" xr3:uid="{E8CA47D0-C803-4217-87A9-30DBB3D0733A}" name="2018 Q3" dataDxfId="1035" dataCellStyle="Comma"/>
    <tableColumn id="10" xr3:uid="{02B84E95-F915-4867-B0A5-77F20363A5B5}" name="2018 Q4" dataDxfId="1034" dataCellStyle="Comma"/>
    <tableColumn id="11" xr3:uid="{7C3036F9-76A0-4648-BD71-823DEB95D05B}" name="2018" dataDxfId="1033" dataCellStyle="Comma"/>
    <tableColumn id="12" xr3:uid="{879DDF15-7AB0-4258-8F3F-AEE93AE79947}" name="2019 Q1" dataDxfId="1032" dataCellStyle="Comma"/>
    <tableColumn id="13" xr3:uid="{6E061D9C-2E5D-4D63-8C50-A79AFA6A5278}" name="2019 Q2" dataDxfId="1031" dataCellStyle="Comma"/>
    <tableColumn id="14" xr3:uid="{AF27919D-49AE-48F4-BE59-D83E7A7C17DB}" name="2019 Q3" dataDxfId="1030" dataCellStyle="Comma"/>
    <tableColumn id="15" xr3:uid="{E2C2C37B-C70E-4346-BC01-81D0EF06E9F6}" name="2019 Q4" dataDxfId="1029" dataCellStyle="Comma"/>
    <tableColumn id="16" xr3:uid="{D39247D9-BFEA-4AB9-8E2E-C3CDE2CFD294}" name="2019" dataDxfId="1028" dataCellStyle="Comma"/>
    <tableColumn id="17" xr3:uid="{B9EF1901-E8D7-4C14-AB3E-9CBFAF1808A7}" name="2020 Q1" dataDxfId="1027" dataCellStyle="Comma"/>
    <tableColumn id="18" xr3:uid="{0FF2D359-0F31-4DAC-ABF9-A1F8DBBAAB63}" name="2020 Q2" dataDxfId="1026" dataCellStyle="Comma"/>
    <tableColumn id="19" xr3:uid="{0C815B7D-6005-45EB-BF75-47D89D79A896}" name="2020 Q3" dataDxfId="1025" dataCellStyle="Comma"/>
    <tableColumn id="20" xr3:uid="{66B120C8-FD42-4D2F-9E5D-CB22EC90BE19}" name="2020 Q4" dataDxfId="1024" dataCellStyle="Comma"/>
    <tableColumn id="21" xr3:uid="{48ED82B0-B533-47EB-9A27-95FF851F8EA1}" name="2020" dataDxfId="1023" dataCellStyle="Comma"/>
  </tableColumns>
  <tableStyleInfo showFirstColumn="1" showLastColumn="0" showRowStripes="1" showColumnStripes="0"/>
  <extLst>
    <ext xmlns:x14="http://schemas.microsoft.com/office/spreadsheetml/2009/9/main" uri="{504A1905-F514-4f6f-8877-14C23A59335A}">
      <x14:table altText="Total Count of Exporters by Region (according to the Whole Number Method). " altTextSummary="The total count of exporters each quarter (according to the whole number method), from 2017 quarter 1 to 2020 quarter 2, broken down by region."/>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22.xml"/><Relationship Id="rId2" Type="http://schemas.openxmlformats.org/officeDocument/2006/relationships/table" Target="../tables/table2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24.xml"/><Relationship Id="rId2" Type="http://schemas.openxmlformats.org/officeDocument/2006/relationships/table" Target="../tables/table2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table" Target="../tables/table26.xml"/><Relationship Id="rId2" Type="http://schemas.openxmlformats.org/officeDocument/2006/relationships/table" Target="../tables/table25.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table" Target="../tables/table28.xml"/><Relationship Id="rId2" Type="http://schemas.openxmlformats.org/officeDocument/2006/relationships/table" Target="../tables/table27.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table" Target="../tables/table30.xml"/><Relationship Id="rId2" Type="http://schemas.openxmlformats.org/officeDocument/2006/relationships/table" Target="../tables/table29.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table" Target="../tables/table32.xml"/><Relationship Id="rId2" Type="http://schemas.openxmlformats.org/officeDocument/2006/relationships/table" Target="../tables/table31.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table" Target="../tables/table34.xml"/><Relationship Id="rId2" Type="http://schemas.openxmlformats.org/officeDocument/2006/relationships/table" Target="../tables/table3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table" Target="../tables/table36.xml"/><Relationship Id="rId2" Type="http://schemas.openxmlformats.org/officeDocument/2006/relationships/table" Target="../tables/table3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table" Target="../tables/table38.xml"/><Relationship Id="rId2" Type="http://schemas.openxmlformats.org/officeDocument/2006/relationships/table" Target="../tables/table3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table" Target="../tables/table40.xml"/><Relationship Id="rId2" Type="http://schemas.openxmlformats.org/officeDocument/2006/relationships/table" Target="../tables/table3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table" Target="../tables/table42.xml"/><Relationship Id="rId2" Type="http://schemas.openxmlformats.org/officeDocument/2006/relationships/table" Target="../tables/table41.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table" Target="../tables/table44.xml"/><Relationship Id="rId2" Type="http://schemas.openxmlformats.org/officeDocument/2006/relationships/table" Target="../tables/table43.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table" Target="../tables/table46.xml"/><Relationship Id="rId2" Type="http://schemas.openxmlformats.org/officeDocument/2006/relationships/table" Target="../tables/table45.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table" Target="../tables/table48.xml"/><Relationship Id="rId2" Type="http://schemas.openxmlformats.org/officeDocument/2006/relationships/table" Target="../tables/table47.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table" Target="../tables/table50.xml"/><Relationship Id="rId2" Type="http://schemas.openxmlformats.org/officeDocument/2006/relationships/table" Target="../tables/table49.xml"/><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3.bin"/><Relationship Id="rId4" Type="http://schemas.openxmlformats.org/officeDocument/2006/relationships/table" Target="../tables/table3.xml"/></Relationships>
</file>

<file path=xl/worksheets/_rels/sheet4.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table" Target="../tables/table4.xml"/><Relationship Id="rId1" Type="http://schemas.openxmlformats.org/officeDocument/2006/relationships/printerSettings" Target="../printerSettings/printerSettings4.bin"/><Relationship Id="rId4" Type="http://schemas.openxmlformats.org/officeDocument/2006/relationships/table" Target="../tables/table6.xml"/></Relationships>
</file>

<file path=xl/worksheets/_rels/sheet5.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table" Target="../tables/table7.xml"/><Relationship Id="rId1" Type="http://schemas.openxmlformats.org/officeDocument/2006/relationships/printerSettings" Target="../printerSettings/printerSettings5.bin"/><Relationship Id="rId4" Type="http://schemas.openxmlformats.org/officeDocument/2006/relationships/table" Target="../tables/table9.xml"/></Relationships>
</file>

<file path=xl/worksheets/_rels/sheet6.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table" Target="../tables/table10.xml"/><Relationship Id="rId1" Type="http://schemas.openxmlformats.org/officeDocument/2006/relationships/printerSettings" Target="../printerSettings/printerSettings6.bin"/><Relationship Id="rId4" Type="http://schemas.openxmlformats.org/officeDocument/2006/relationships/table" Target="../tables/table12.xml"/></Relationships>
</file>

<file path=xl/worksheets/_rels/sheet7.xml.rels><?xml version="1.0" encoding="UTF-8" standalone="yes"?>
<Relationships xmlns="http://schemas.openxmlformats.org/package/2006/relationships"><Relationship Id="rId3" Type="http://schemas.openxmlformats.org/officeDocument/2006/relationships/table" Target="../tables/table14.xml"/><Relationship Id="rId2" Type="http://schemas.openxmlformats.org/officeDocument/2006/relationships/table" Target="../tables/table13.xml"/><Relationship Id="rId1" Type="http://schemas.openxmlformats.org/officeDocument/2006/relationships/printerSettings" Target="../printerSettings/printerSettings7.bin"/><Relationship Id="rId4" Type="http://schemas.openxmlformats.org/officeDocument/2006/relationships/table" Target="../tables/table15.xml"/></Relationships>
</file>

<file path=xl/worksheets/_rels/sheet8.xml.rels><?xml version="1.0" encoding="UTF-8" standalone="yes"?>
<Relationships xmlns="http://schemas.openxmlformats.org/package/2006/relationships"><Relationship Id="rId3" Type="http://schemas.openxmlformats.org/officeDocument/2006/relationships/table" Target="../tables/table17.xml"/><Relationship Id="rId2" Type="http://schemas.openxmlformats.org/officeDocument/2006/relationships/table" Target="../tables/table16.xml"/><Relationship Id="rId1" Type="http://schemas.openxmlformats.org/officeDocument/2006/relationships/printerSettings" Target="../printerSettings/printerSettings8.bin"/><Relationship Id="rId4" Type="http://schemas.openxmlformats.org/officeDocument/2006/relationships/table" Target="../tables/table18.xml"/></Relationships>
</file>

<file path=xl/worksheets/_rels/sheet9.xml.rels><?xml version="1.0" encoding="UTF-8" standalone="yes"?>
<Relationships xmlns="http://schemas.openxmlformats.org/package/2006/relationships"><Relationship Id="rId3" Type="http://schemas.openxmlformats.org/officeDocument/2006/relationships/table" Target="../tables/table20.xml"/><Relationship Id="rId2" Type="http://schemas.openxmlformats.org/officeDocument/2006/relationships/table" Target="../tables/table1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6">
    <pageSetUpPr fitToPage="1"/>
  </sheetPr>
  <dimension ref="A1:I62"/>
  <sheetViews>
    <sheetView showGridLines="0" tabSelected="1" zoomScaleNormal="100" workbookViewId="0"/>
  </sheetViews>
  <sheetFormatPr defaultRowHeight="12.75" x14ac:dyDescent="0.25"/>
  <cols>
    <col min="1" max="1" width="25.296875" customWidth="1"/>
    <col min="4" max="4" width="41.69921875" customWidth="1"/>
    <col min="5" max="5" width="22.69921875" customWidth="1"/>
    <col min="6" max="6" width="11.296875" customWidth="1"/>
  </cols>
  <sheetData>
    <row r="1" spans="1:6" ht="20.5" x14ac:dyDescent="0.4">
      <c r="A1" s="33"/>
      <c r="B1" s="33"/>
      <c r="C1" s="33"/>
      <c r="D1" s="33"/>
      <c r="E1" s="33"/>
      <c r="F1" s="33"/>
    </row>
    <row r="2" spans="1:6" ht="22.75" x14ac:dyDescent="0.4">
      <c r="A2" s="61"/>
      <c r="B2" s="61"/>
      <c r="C2" s="61"/>
      <c r="D2" s="61"/>
      <c r="E2" s="49"/>
      <c r="F2" s="17"/>
    </row>
    <row r="3" spans="1:6" ht="22.75" x14ac:dyDescent="0.4">
      <c r="A3" s="61"/>
      <c r="B3" s="61"/>
      <c r="C3" s="61"/>
      <c r="D3" s="61"/>
      <c r="E3" s="49"/>
    </row>
    <row r="13" spans="1:6" ht="50.95" customHeight="1" x14ac:dyDescent="0.7">
      <c r="A13" s="64" t="s">
        <v>52</v>
      </c>
      <c r="B13" s="62"/>
      <c r="C13" s="62"/>
      <c r="D13" s="62"/>
      <c r="E13" s="62"/>
      <c r="F13" s="62"/>
    </row>
    <row r="14" spans="1:6" ht="33.799999999999997" customHeight="1" x14ac:dyDescent="0.5">
      <c r="A14" s="65" t="s">
        <v>126</v>
      </c>
      <c r="B14" s="63"/>
      <c r="C14" s="63"/>
      <c r="D14" s="63"/>
      <c r="E14" s="63"/>
      <c r="F14" s="63"/>
    </row>
    <row r="15" spans="1:6" ht="34.5" customHeight="1" x14ac:dyDescent="0.4">
      <c r="A15" s="66"/>
      <c r="B15" s="59"/>
      <c r="C15" s="59"/>
      <c r="D15" s="59"/>
      <c r="E15" s="59"/>
      <c r="F15" s="59"/>
    </row>
    <row r="16" spans="1:6" ht="34.5" customHeight="1" x14ac:dyDescent="0.3">
      <c r="A16" s="67"/>
      <c r="B16" s="60"/>
      <c r="C16" s="60"/>
      <c r="D16" s="60"/>
      <c r="E16" s="60"/>
      <c r="F16" s="60"/>
    </row>
    <row r="17" spans="1:6" ht="34.5" customHeight="1" x14ac:dyDescent="0.4">
      <c r="A17" s="8"/>
      <c r="B17" s="14"/>
      <c r="C17" s="14"/>
      <c r="D17" s="14"/>
      <c r="E17" s="50"/>
      <c r="F17" s="14"/>
    </row>
    <row r="18" spans="1:6" ht="20.5" x14ac:dyDescent="0.4">
      <c r="A18" s="9" t="s">
        <v>39</v>
      </c>
      <c r="F18" s="33" t="s">
        <v>50</v>
      </c>
    </row>
    <row r="20" spans="1:6" ht="25.1" customHeight="1" x14ac:dyDescent="0.35">
      <c r="B20" s="77" t="s">
        <v>152</v>
      </c>
      <c r="C20" s="12"/>
      <c r="D20" s="12"/>
      <c r="E20" s="12"/>
      <c r="F20" s="15">
        <v>1</v>
      </c>
    </row>
    <row r="21" spans="1:6" ht="25.1" customHeight="1" x14ac:dyDescent="0.35">
      <c r="B21" s="77" t="s">
        <v>49</v>
      </c>
      <c r="C21" s="12"/>
      <c r="D21" s="12"/>
      <c r="E21" s="12"/>
      <c r="F21" s="15">
        <v>2</v>
      </c>
    </row>
    <row r="22" spans="1:6" ht="30.2" customHeight="1" x14ac:dyDescent="0.35">
      <c r="A22" s="10" t="s">
        <v>40</v>
      </c>
      <c r="B22" s="77" t="s">
        <v>41</v>
      </c>
      <c r="C22" s="11"/>
      <c r="D22" s="11"/>
      <c r="E22" s="11"/>
      <c r="F22" s="29">
        <v>3</v>
      </c>
    </row>
    <row r="23" spans="1:6" ht="30.2" customHeight="1" x14ac:dyDescent="0.35">
      <c r="A23" s="10" t="s">
        <v>42</v>
      </c>
      <c r="B23" s="77" t="s">
        <v>45</v>
      </c>
      <c r="C23" s="11"/>
      <c r="D23" s="11"/>
      <c r="E23" s="11"/>
      <c r="F23" s="29">
        <v>4</v>
      </c>
    </row>
    <row r="24" spans="1:6" ht="30.2" customHeight="1" x14ac:dyDescent="0.35">
      <c r="A24" s="10" t="s">
        <v>43</v>
      </c>
      <c r="B24" s="10" t="s">
        <v>46</v>
      </c>
      <c r="C24" s="11"/>
      <c r="D24" s="11"/>
      <c r="E24" s="11"/>
      <c r="F24" s="29"/>
    </row>
    <row r="25" spans="1:6" ht="30.2" customHeight="1" x14ac:dyDescent="0.35">
      <c r="A25" s="13"/>
      <c r="B25" s="78" t="s">
        <v>148</v>
      </c>
      <c r="C25" s="11"/>
      <c r="D25" s="11"/>
      <c r="E25" s="11"/>
      <c r="F25" s="29">
        <v>5</v>
      </c>
    </row>
    <row r="26" spans="1:6" ht="30.2" customHeight="1" x14ac:dyDescent="0.35">
      <c r="A26" s="13"/>
      <c r="B26" s="78" t="s">
        <v>149</v>
      </c>
      <c r="C26" s="11"/>
      <c r="D26" s="11"/>
      <c r="E26" s="11"/>
      <c r="F26" s="29">
        <v>6</v>
      </c>
    </row>
    <row r="27" spans="1:6" ht="30.2" customHeight="1" x14ac:dyDescent="0.35">
      <c r="A27" s="10" t="s">
        <v>44</v>
      </c>
      <c r="B27" s="10" t="s">
        <v>47</v>
      </c>
      <c r="C27" s="11"/>
      <c r="D27" s="11"/>
      <c r="E27" s="11"/>
      <c r="F27" s="29"/>
    </row>
    <row r="28" spans="1:6" ht="30.2" customHeight="1" x14ac:dyDescent="0.35">
      <c r="A28" s="13"/>
      <c r="B28" s="78" t="s">
        <v>150</v>
      </c>
      <c r="C28" s="11"/>
      <c r="D28" s="11"/>
      <c r="E28" s="11"/>
      <c r="F28" s="29">
        <v>7</v>
      </c>
    </row>
    <row r="29" spans="1:6" ht="30.2" customHeight="1" x14ac:dyDescent="0.35">
      <c r="A29" s="13"/>
      <c r="B29" s="78" t="s">
        <v>151</v>
      </c>
      <c r="C29" s="11"/>
      <c r="D29" s="11"/>
      <c r="E29" s="11"/>
      <c r="F29" s="29">
        <v>8</v>
      </c>
    </row>
    <row r="30" spans="1:6" ht="30.2" customHeight="1" x14ac:dyDescent="0.35">
      <c r="A30" s="13" t="s">
        <v>48</v>
      </c>
      <c r="B30" s="13" t="s">
        <v>51</v>
      </c>
      <c r="C30" s="11"/>
      <c r="D30" s="11"/>
      <c r="E30" s="11"/>
      <c r="F30" s="29"/>
    </row>
    <row r="31" spans="1:6" ht="30.2" customHeight="1" x14ac:dyDescent="0.35">
      <c r="A31" s="13"/>
      <c r="B31" s="78" t="s">
        <v>3</v>
      </c>
      <c r="C31" s="11"/>
      <c r="D31" s="11"/>
      <c r="E31" s="11"/>
      <c r="F31" s="29">
        <v>9</v>
      </c>
    </row>
    <row r="32" spans="1:6" ht="23.95" customHeight="1" x14ac:dyDescent="0.35">
      <c r="A32" s="11"/>
      <c r="B32" s="78" t="s">
        <v>4</v>
      </c>
      <c r="C32" s="11"/>
      <c r="D32" s="11"/>
      <c r="E32" s="11"/>
      <c r="F32" s="29">
        <v>10</v>
      </c>
    </row>
    <row r="33" spans="1:6" ht="23.95" customHeight="1" x14ac:dyDescent="0.35">
      <c r="A33" s="11"/>
      <c r="B33" s="78" t="s">
        <v>5</v>
      </c>
      <c r="C33" s="11"/>
      <c r="D33" s="11"/>
      <c r="E33" s="11"/>
      <c r="F33" s="29">
        <v>11</v>
      </c>
    </row>
    <row r="34" spans="1:6" ht="23.95" customHeight="1" x14ac:dyDescent="0.35">
      <c r="A34" s="11"/>
      <c r="B34" s="78" t="s">
        <v>6</v>
      </c>
      <c r="C34" s="11"/>
      <c r="D34" s="11"/>
      <c r="E34" s="11"/>
      <c r="F34" s="29">
        <v>12</v>
      </c>
    </row>
    <row r="35" spans="1:6" ht="23.95" customHeight="1" x14ac:dyDescent="0.35">
      <c r="A35" s="11"/>
      <c r="B35" s="78" t="s">
        <v>7</v>
      </c>
      <c r="C35" s="11"/>
      <c r="D35" s="11"/>
      <c r="E35" s="11"/>
      <c r="F35" s="29">
        <v>13</v>
      </c>
    </row>
    <row r="36" spans="1:6" ht="23.95" customHeight="1" x14ac:dyDescent="0.35">
      <c r="A36" s="11"/>
      <c r="B36" s="78" t="s">
        <v>8</v>
      </c>
      <c r="C36" s="11"/>
      <c r="D36" s="11"/>
      <c r="E36" s="11"/>
      <c r="F36" s="29">
        <v>14</v>
      </c>
    </row>
    <row r="37" spans="1:6" ht="23.95" customHeight="1" x14ac:dyDescent="0.35">
      <c r="A37" s="11"/>
      <c r="B37" s="78" t="s">
        <v>16</v>
      </c>
      <c r="C37" s="11"/>
      <c r="D37" s="11"/>
      <c r="E37" s="11"/>
      <c r="F37" s="29">
        <v>15</v>
      </c>
    </row>
    <row r="38" spans="1:6" ht="23.95" customHeight="1" x14ac:dyDescent="0.35">
      <c r="A38" s="11"/>
      <c r="B38" s="78" t="s">
        <v>9</v>
      </c>
      <c r="C38" s="11"/>
      <c r="D38" s="11"/>
      <c r="E38" s="11"/>
      <c r="F38" s="29">
        <v>16</v>
      </c>
    </row>
    <row r="39" spans="1:6" ht="23.95" customHeight="1" x14ac:dyDescent="0.35">
      <c r="A39" s="11"/>
      <c r="B39" s="78" t="s">
        <v>10</v>
      </c>
      <c r="C39" s="11"/>
      <c r="D39" s="11"/>
      <c r="E39" s="11"/>
      <c r="F39" s="29">
        <v>17</v>
      </c>
    </row>
    <row r="40" spans="1:6" ht="23.95" customHeight="1" x14ac:dyDescent="0.35">
      <c r="A40" s="11"/>
      <c r="B40" s="78" t="s">
        <v>11</v>
      </c>
      <c r="C40" s="11"/>
      <c r="D40" s="11"/>
      <c r="E40" s="11"/>
      <c r="F40" s="29">
        <v>18</v>
      </c>
    </row>
    <row r="41" spans="1:6" ht="23.95" customHeight="1" x14ac:dyDescent="0.35">
      <c r="A41" s="11"/>
      <c r="B41" s="78" t="s">
        <v>12</v>
      </c>
      <c r="C41" s="11"/>
      <c r="D41" s="11"/>
      <c r="E41" s="11"/>
      <c r="F41" s="29">
        <v>19</v>
      </c>
    </row>
    <row r="42" spans="1:6" ht="23.95" customHeight="1" x14ac:dyDescent="0.35">
      <c r="A42" s="11"/>
      <c r="B42" s="78" t="s">
        <v>13</v>
      </c>
      <c r="C42" s="11"/>
      <c r="D42" s="11"/>
      <c r="E42" s="11"/>
      <c r="F42" s="29">
        <v>20</v>
      </c>
    </row>
    <row r="43" spans="1:6" ht="23.95" customHeight="1" x14ac:dyDescent="0.35">
      <c r="A43" s="11"/>
      <c r="B43" s="78" t="s">
        <v>14</v>
      </c>
      <c r="C43" s="11"/>
      <c r="D43" s="11"/>
      <c r="E43" s="11"/>
      <c r="F43" s="29">
        <v>21</v>
      </c>
    </row>
    <row r="44" spans="1:6" ht="23.95" customHeight="1" x14ac:dyDescent="0.35">
      <c r="A44" s="11"/>
      <c r="B44" s="78" t="s">
        <v>15</v>
      </c>
      <c r="C44" s="11"/>
      <c r="D44" s="11"/>
      <c r="E44" s="11"/>
      <c r="F44" s="29">
        <v>22</v>
      </c>
    </row>
    <row r="45" spans="1:6" ht="23.95" customHeight="1" x14ac:dyDescent="0.35">
      <c r="A45" s="11"/>
      <c r="B45" s="78" t="s">
        <v>91</v>
      </c>
      <c r="C45" s="11"/>
      <c r="D45" s="11"/>
      <c r="E45" s="11"/>
      <c r="F45" s="29">
        <v>23</v>
      </c>
    </row>
    <row r="46" spans="1:6" ht="23.95" customHeight="1" x14ac:dyDescent="0.35">
      <c r="B46" s="78" t="s">
        <v>92</v>
      </c>
      <c r="F46" s="29">
        <v>24</v>
      </c>
    </row>
    <row r="47" spans="1:6" x14ac:dyDescent="0.25">
      <c r="D47" t="s">
        <v>2</v>
      </c>
    </row>
    <row r="52" spans="1:9" x14ac:dyDescent="0.25">
      <c r="A52" s="23"/>
      <c r="B52" s="23"/>
      <c r="C52" s="23"/>
      <c r="D52" s="23"/>
      <c r="E52" s="23"/>
      <c r="F52" s="23"/>
    </row>
    <row r="53" spans="1:9" ht="20.25" customHeight="1" x14ac:dyDescent="0.3">
      <c r="A53" s="56" t="s">
        <v>139</v>
      </c>
      <c r="B53" s="55"/>
      <c r="C53" s="55"/>
      <c r="D53" s="55"/>
      <c r="F53" s="57" t="s">
        <v>127</v>
      </c>
      <c r="G53" s="51"/>
      <c r="H53" s="51"/>
      <c r="I53" s="51"/>
    </row>
    <row r="54" spans="1:9" ht="20.25" customHeight="1" x14ac:dyDescent="0.3">
      <c r="A54" s="71"/>
      <c r="B54" s="51"/>
      <c r="C54" s="51"/>
      <c r="D54" s="51"/>
      <c r="F54" s="72"/>
      <c r="G54" s="51"/>
      <c r="H54" s="51"/>
      <c r="I54" s="51"/>
    </row>
    <row r="55" spans="1:9" ht="15.55" x14ac:dyDescent="0.3">
      <c r="A55" s="16"/>
      <c r="B55" s="16"/>
    </row>
    <row r="56" spans="1:9" ht="15.55" x14ac:dyDescent="0.3">
      <c r="A56" s="68" t="s">
        <v>140</v>
      </c>
      <c r="B56" s="16"/>
    </row>
    <row r="57" spans="1:9" x14ac:dyDescent="0.25">
      <c r="A57" s="69" t="s">
        <v>141</v>
      </c>
    </row>
    <row r="58" spans="1:9" x14ac:dyDescent="0.25">
      <c r="A58" s="70" t="s">
        <v>142</v>
      </c>
    </row>
    <row r="59" spans="1:9" x14ac:dyDescent="0.25">
      <c r="A59" s="70" t="s">
        <v>143</v>
      </c>
    </row>
    <row r="60" spans="1:9" x14ac:dyDescent="0.25">
      <c r="A60" s="70" t="s">
        <v>145</v>
      </c>
    </row>
    <row r="61" spans="1:9" x14ac:dyDescent="0.25">
      <c r="A61" s="70" t="s">
        <v>157</v>
      </c>
    </row>
    <row r="62" spans="1:9" x14ac:dyDescent="0.25">
      <c r="A62" s="70" t="s">
        <v>144</v>
      </c>
    </row>
  </sheetData>
  <phoneticPr fontId="0" type="noConversion"/>
  <hyperlinks>
    <hyperlink ref="B21" location="Notes!A1" display="Notes to the Tables" xr:uid="{828B2686-E41F-4947-A60B-95C691E172B5}"/>
    <hyperlink ref="B20" location="Title!A1" display="Title and Contents" xr:uid="{D9135C23-9B8F-4929-8151-8A39B097F6B0}"/>
    <hyperlink ref="B22" location="VE!A1" display="Value of Exports by Region" xr:uid="{DF76EDD9-8F53-47C9-85A7-BDD5B29FEA34}"/>
    <hyperlink ref="B23" location="VI!A1" display="Value of Imports by Region" xr:uid="{972C6BA7-B1F6-47C2-8AE7-899CAF421EC0}"/>
    <hyperlink ref="B25" location="CE!A1" display="Count of Exporters by Region - Whole Number Method" xr:uid="{CEB2A29E-B709-4B92-8D38-8380181E576D}"/>
    <hyperlink ref="B26" location="CEp!A1" display="Count of Exporters by Region - Proportion Method" xr:uid="{A6AA0AD1-097C-4A0D-BF1F-21B5C5E7BC31}"/>
    <hyperlink ref="B28" location="CI!A1" display="Count of Importers by Region - Whole Number Method" xr:uid="{CD4F2291-1B51-4A9C-B150-A6B43C9987CC}"/>
    <hyperlink ref="B29" location="CIp!A1" display="Count of Importers by Region - Proportion Method" xr:uid="{ABCB144C-F42B-42CA-AB94-D9FDF9F4D34D}"/>
    <hyperlink ref="B31" location="UK!A1" display="United Kingdom" xr:uid="{A8ADFB5E-B9EA-4771-A159-222F6F46BA17}"/>
    <hyperlink ref="B32" location="NE!A1" display="North East" xr:uid="{22EF3A16-585E-4E08-9211-DAAEC5CFD174}"/>
    <hyperlink ref="B33" location="NW!A1" display="North West" xr:uid="{9E908820-8202-45E6-B6D8-6C0257E43B93}"/>
    <hyperlink ref="B34" location="YH!A1" display="Yorkshire and the Humber" xr:uid="{13A0085A-858D-4340-A5D2-E5239987956D}"/>
    <hyperlink ref="B35" location="EM!A1" display="East Midlands" xr:uid="{686C484F-69BE-4FAB-BB3D-AD6CD18845B9}"/>
    <hyperlink ref="B36" location="WM!A1" display="West Midlands" xr:uid="{CA77D805-7F91-4749-BC58-2C508AF87D72}"/>
    <hyperlink ref="B37" location="EA!A1" display="East" xr:uid="{AA7B10C0-C1BB-49E0-A439-AC11C58A5375}"/>
    <hyperlink ref="B38" location="LO!A1" display="London" xr:uid="{A6402FF5-E859-4AC5-A487-116735D6AC80}"/>
    <hyperlink ref="B39" location="SE!A1" display="South East" xr:uid="{31262FF5-AF4A-4F97-9E79-441A680CA0E5}"/>
    <hyperlink ref="B40" location="SW!A1" display="South West" xr:uid="{95F8BDED-660F-41AF-B524-906DEAACB2B9}"/>
    <hyperlink ref="B41" location="EN!A1" display="England" xr:uid="{0AE9DF3C-CF8B-4CC2-84D2-8FA1A8D5ECA4}"/>
    <hyperlink ref="B42" location="WA!A1" display="Wales" xr:uid="{CC0EE644-6FEA-4F19-8900-35C24F1A158F}"/>
    <hyperlink ref="B43" location="SC!A1" display="Scotland" xr:uid="{47B07F48-BDC0-484E-8779-5E54939CC671}"/>
    <hyperlink ref="B44" location="NI!A1" display="Northern Ireland" xr:uid="{83BBEB0C-3B61-4B1E-934A-9587663B3B73}"/>
    <hyperlink ref="B45" location="ZA!A1" display="Unallocated - Known region" xr:uid="{8A1576A1-4F8E-4A6E-A17B-093A88BD1BD1}"/>
    <hyperlink ref="B46" location="ZB!A1" display="Unallocated - Unknown region" xr:uid="{799B46FF-08FB-4522-873F-464E1352BBE9}"/>
  </hyperlinks>
  <pageMargins left="0.74803149606299213" right="0.70866141732283472" top="0.78740157480314965" bottom="0.6692913385826772" header="0.55118110236220474" footer="0.35433070866141736"/>
  <pageSetup paperSize="9" scale="55" orientation="portrait" r:id="rId1"/>
  <headerFooter alignWithMargins="0">
    <oddFooter>&amp;C&amp;1#&amp;"Calibri"&amp;10&amp;K000000OFFICIAL</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6">
    <pageSetUpPr fitToPage="1"/>
  </sheetPr>
  <dimension ref="A1:U65"/>
  <sheetViews>
    <sheetView showGridLines="0" zoomScaleNormal="100" workbookViewId="0"/>
  </sheetViews>
  <sheetFormatPr defaultColWidth="9.09765625" defaultRowHeight="12.75" x14ac:dyDescent="0.25"/>
  <cols>
    <col min="1" max="1" width="34.09765625" style="28" customWidth="1"/>
    <col min="2" max="16384" width="9.09765625" style="28"/>
  </cols>
  <sheetData>
    <row r="1" spans="1:21" ht="17.75" x14ac:dyDescent="0.35">
      <c r="A1" s="74" t="s">
        <v>138</v>
      </c>
      <c r="B1" s="11"/>
      <c r="C1" s="11"/>
      <c r="D1" s="11"/>
      <c r="E1" s="11"/>
      <c r="F1" s="11"/>
      <c r="G1" s="11"/>
      <c r="H1" s="11"/>
      <c r="I1" s="11"/>
      <c r="J1" s="11"/>
      <c r="K1" s="75"/>
      <c r="L1" s="11"/>
      <c r="M1" s="11"/>
      <c r="N1" s="11"/>
      <c r="O1" s="11"/>
      <c r="P1" s="75"/>
      <c r="Q1" s="11"/>
      <c r="R1" s="11"/>
      <c r="S1" s="11"/>
      <c r="T1" s="11"/>
      <c r="U1" s="75" t="s">
        <v>129</v>
      </c>
    </row>
    <row r="2" spans="1:21" ht="17.75" x14ac:dyDescent="0.35">
      <c r="A2" s="11"/>
      <c r="B2" s="11"/>
      <c r="C2" s="11"/>
      <c r="D2" s="11"/>
      <c r="E2" s="11"/>
      <c r="F2" s="11"/>
      <c r="G2" s="11"/>
      <c r="H2" s="11"/>
      <c r="I2" s="11"/>
      <c r="J2" s="11"/>
      <c r="K2" s="75"/>
      <c r="L2" s="11"/>
      <c r="M2" s="11"/>
      <c r="N2" s="11"/>
      <c r="O2" s="11"/>
      <c r="P2" s="75"/>
      <c r="Q2" s="11"/>
      <c r="R2" s="11"/>
      <c r="S2" s="11"/>
      <c r="T2" s="11"/>
      <c r="U2" s="75" t="s">
        <v>132</v>
      </c>
    </row>
    <row r="3" spans="1:21" ht="19.399999999999999" x14ac:dyDescent="0.35">
      <c r="A3" s="76" t="s">
        <v>156</v>
      </c>
      <c r="B3" s="76"/>
      <c r="C3" s="76"/>
      <c r="D3" s="76"/>
      <c r="E3" s="76"/>
      <c r="F3" s="76"/>
      <c r="G3" s="76"/>
      <c r="H3" s="76"/>
      <c r="I3" s="76"/>
      <c r="J3" s="76"/>
      <c r="K3" s="76"/>
      <c r="L3" s="76"/>
      <c r="M3" s="76"/>
      <c r="N3" s="76"/>
      <c r="O3" s="76"/>
      <c r="P3" s="76"/>
      <c r="Q3" s="76"/>
      <c r="R3" s="76"/>
      <c r="S3" s="76"/>
      <c r="T3" s="76"/>
      <c r="U3" s="76"/>
    </row>
    <row r="4" spans="1:21" ht="16.100000000000001" x14ac:dyDescent="0.3">
      <c r="A4" s="107" t="s">
        <v>4</v>
      </c>
    </row>
    <row r="5" spans="1:21" ht="12.75" customHeight="1" x14ac:dyDescent="0.25">
      <c r="B5" s="45"/>
      <c r="C5" s="45"/>
      <c r="D5" s="45"/>
      <c r="E5" s="45"/>
      <c r="F5" s="45"/>
      <c r="G5" s="45"/>
      <c r="H5" s="53"/>
      <c r="I5" s="53"/>
      <c r="J5" s="53"/>
      <c r="K5" s="53"/>
      <c r="L5" s="53"/>
      <c r="M5" s="53"/>
      <c r="N5" s="53"/>
      <c r="O5" s="53"/>
      <c r="P5" s="53"/>
      <c r="Q5" s="53"/>
      <c r="R5" s="53"/>
      <c r="S5" s="53"/>
      <c r="T5" s="53"/>
      <c r="U5" s="53"/>
    </row>
    <row r="6" spans="1:21" s="58" customFormat="1" x14ac:dyDescent="0.25">
      <c r="A6" s="95" t="s">
        <v>29</v>
      </c>
      <c r="B6" s="91" t="s">
        <v>111</v>
      </c>
      <c r="C6" s="91" t="s">
        <v>112</v>
      </c>
      <c r="D6" s="91" t="s">
        <v>113</v>
      </c>
      <c r="E6" s="91" t="s">
        <v>114</v>
      </c>
      <c r="F6" s="91" t="s">
        <v>115</v>
      </c>
      <c r="G6" s="92" t="s">
        <v>116</v>
      </c>
      <c r="H6" s="92" t="s">
        <v>117</v>
      </c>
      <c r="I6" s="92" t="s">
        <v>118</v>
      </c>
      <c r="J6" s="92" t="s">
        <v>119</v>
      </c>
      <c r="K6" s="91" t="s">
        <v>135</v>
      </c>
      <c r="L6" s="92" t="s">
        <v>121</v>
      </c>
      <c r="M6" s="92" t="s">
        <v>122</v>
      </c>
      <c r="N6" s="92" t="s">
        <v>123</v>
      </c>
      <c r="O6" s="92" t="s">
        <v>124</v>
      </c>
      <c r="P6" s="91" t="s">
        <v>136</v>
      </c>
      <c r="Q6" s="92" t="s">
        <v>128</v>
      </c>
      <c r="R6" s="92" t="s">
        <v>129</v>
      </c>
      <c r="S6" s="92" t="s">
        <v>130</v>
      </c>
      <c r="T6" s="92" t="s">
        <v>131</v>
      </c>
      <c r="U6" s="91" t="s">
        <v>137</v>
      </c>
    </row>
    <row r="7" spans="1:21" s="58" customFormat="1" ht="20.25" customHeight="1" x14ac:dyDescent="0.3">
      <c r="A7" s="108" t="s">
        <v>31</v>
      </c>
      <c r="B7" s="43"/>
      <c r="C7" s="43"/>
      <c r="D7" s="43"/>
      <c r="E7" s="43"/>
      <c r="F7" s="43"/>
    </row>
    <row r="8" spans="1:21" s="58" customFormat="1" ht="12.75" customHeight="1" x14ac:dyDescent="0.25">
      <c r="A8" s="87" t="s">
        <v>21</v>
      </c>
      <c r="B8" s="83">
        <v>57</v>
      </c>
      <c r="C8" s="83">
        <v>55</v>
      </c>
      <c r="D8" s="83">
        <v>58</v>
      </c>
      <c r="E8" s="83">
        <v>58</v>
      </c>
      <c r="F8" s="84">
        <v>228</v>
      </c>
      <c r="G8" s="83">
        <v>58</v>
      </c>
      <c r="H8" s="83">
        <v>54</v>
      </c>
      <c r="I8" s="83">
        <v>54</v>
      </c>
      <c r="J8" s="83">
        <v>58</v>
      </c>
      <c r="K8" s="84">
        <v>223</v>
      </c>
      <c r="L8" s="83">
        <v>65</v>
      </c>
      <c r="M8" s="83">
        <v>52</v>
      </c>
      <c r="N8" s="83">
        <v>59</v>
      </c>
      <c r="O8" s="83">
        <v>58</v>
      </c>
      <c r="P8" s="84">
        <v>233</v>
      </c>
      <c r="Q8" s="83">
        <v>48</v>
      </c>
      <c r="R8" s="83">
        <v>42</v>
      </c>
      <c r="S8" s="83" t="s">
        <v>125</v>
      </c>
      <c r="T8" s="83" t="s">
        <v>125</v>
      </c>
      <c r="U8" s="84">
        <v>90</v>
      </c>
    </row>
    <row r="9" spans="1:21" s="58" customFormat="1" ht="12.75" customHeight="1" x14ac:dyDescent="0.25">
      <c r="A9" s="87" t="s">
        <v>22</v>
      </c>
      <c r="B9" s="83">
        <v>3</v>
      </c>
      <c r="C9" s="83">
        <v>4</v>
      </c>
      <c r="D9" s="83">
        <v>4</v>
      </c>
      <c r="E9" s="83">
        <v>4</v>
      </c>
      <c r="F9" s="84">
        <v>16</v>
      </c>
      <c r="G9" s="83">
        <v>4</v>
      </c>
      <c r="H9" s="83">
        <v>5</v>
      </c>
      <c r="I9" s="83">
        <v>6</v>
      </c>
      <c r="J9" s="83">
        <v>6</v>
      </c>
      <c r="K9" s="84">
        <v>21</v>
      </c>
      <c r="L9" s="83">
        <v>6</v>
      </c>
      <c r="M9" s="83">
        <v>8</v>
      </c>
      <c r="N9" s="83">
        <v>6</v>
      </c>
      <c r="O9" s="83">
        <v>5</v>
      </c>
      <c r="P9" s="84">
        <v>25</v>
      </c>
      <c r="Q9" s="83">
        <v>5</v>
      </c>
      <c r="R9" s="83">
        <v>5</v>
      </c>
      <c r="S9" s="83" t="s">
        <v>125</v>
      </c>
      <c r="T9" s="83" t="s">
        <v>125</v>
      </c>
      <c r="U9" s="84">
        <v>9</v>
      </c>
    </row>
    <row r="10" spans="1:21" s="58" customFormat="1" ht="12.75" customHeight="1" x14ac:dyDescent="0.25">
      <c r="A10" s="87" t="s">
        <v>23</v>
      </c>
      <c r="B10" s="83">
        <v>49</v>
      </c>
      <c r="C10" s="83">
        <v>54</v>
      </c>
      <c r="D10" s="83">
        <v>56</v>
      </c>
      <c r="E10" s="83">
        <v>54</v>
      </c>
      <c r="F10" s="84">
        <v>213</v>
      </c>
      <c r="G10" s="83">
        <v>51</v>
      </c>
      <c r="H10" s="83">
        <v>51</v>
      </c>
      <c r="I10" s="83">
        <v>49</v>
      </c>
      <c r="J10" s="83">
        <v>50</v>
      </c>
      <c r="K10" s="84">
        <v>200</v>
      </c>
      <c r="L10" s="83">
        <v>42</v>
      </c>
      <c r="M10" s="83">
        <v>40</v>
      </c>
      <c r="N10" s="83">
        <v>41</v>
      </c>
      <c r="O10" s="83">
        <v>33</v>
      </c>
      <c r="P10" s="84">
        <v>157</v>
      </c>
      <c r="Q10" s="83">
        <v>42</v>
      </c>
      <c r="R10" s="83">
        <v>31</v>
      </c>
      <c r="S10" s="83" t="s">
        <v>125</v>
      </c>
      <c r="T10" s="83" t="s">
        <v>125</v>
      </c>
      <c r="U10" s="84">
        <v>72</v>
      </c>
    </row>
    <row r="11" spans="1:21" s="58" customFormat="1" ht="12.75" customHeight="1" x14ac:dyDescent="0.25">
      <c r="A11" s="87" t="s">
        <v>24</v>
      </c>
      <c r="B11" s="83">
        <v>28</v>
      </c>
      <c r="C11" s="83">
        <v>19</v>
      </c>
      <c r="D11" s="83">
        <v>18</v>
      </c>
      <c r="E11" s="83">
        <v>6</v>
      </c>
      <c r="F11" s="84">
        <v>70</v>
      </c>
      <c r="G11" s="83">
        <v>5</v>
      </c>
      <c r="H11" s="83">
        <v>6</v>
      </c>
      <c r="I11" s="83">
        <v>7</v>
      </c>
      <c r="J11" s="83">
        <v>7</v>
      </c>
      <c r="K11" s="84">
        <v>26</v>
      </c>
      <c r="L11" s="83">
        <v>2</v>
      </c>
      <c r="M11" s="83">
        <v>11</v>
      </c>
      <c r="N11" s="83">
        <v>2</v>
      </c>
      <c r="O11" s="83">
        <v>2</v>
      </c>
      <c r="P11" s="84">
        <v>17</v>
      </c>
      <c r="Q11" s="83">
        <v>2</v>
      </c>
      <c r="R11" s="83">
        <v>4</v>
      </c>
      <c r="S11" s="83" t="s">
        <v>125</v>
      </c>
      <c r="T11" s="83" t="s">
        <v>125</v>
      </c>
      <c r="U11" s="84">
        <v>5</v>
      </c>
    </row>
    <row r="12" spans="1:21" s="58" customFormat="1" ht="12.75" customHeight="1" x14ac:dyDescent="0.25">
      <c r="A12" s="87" t="s">
        <v>25</v>
      </c>
      <c r="B12" s="83">
        <v>1</v>
      </c>
      <c r="C12" s="83">
        <v>1</v>
      </c>
      <c r="D12" s="83">
        <v>1</v>
      </c>
      <c r="E12" s="83">
        <v>3</v>
      </c>
      <c r="F12" s="84">
        <v>5</v>
      </c>
      <c r="G12" s="83">
        <v>0</v>
      </c>
      <c r="H12" s="83">
        <v>0</v>
      </c>
      <c r="I12" s="83">
        <v>0</v>
      </c>
      <c r="J12" s="83">
        <v>1</v>
      </c>
      <c r="K12" s="84">
        <v>1</v>
      </c>
      <c r="L12" s="83">
        <v>0</v>
      </c>
      <c r="M12" s="83">
        <v>2</v>
      </c>
      <c r="N12" s="83">
        <v>0</v>
      </c>
      <c r="O12" s="83">
        <v>1</v>
      </c>
      <c r="P12" s="84">
        <v>4</v>
      </c>
      <c r="Q12" s="83">
        <v>0</v>
      </c>
      <c r="R12" s="83">
        <v>0</v>
      </c>
      <c r="S12" s="83" t="s">
        <v>125</v>
      </c>
      <c r="T12" s="83" t="s">
        <v>125</v>
      </c>
      <c r="U12" s="84">
        <v>1</v>
      </c>
    </row>
    <row r="13" spans="1:21" s="58" customFormat="1" ht="12.75" customHeight="1" x14ac:dyDescent="0.25">
      <c r="A13" s="87" t="s">
        <v>26</v>
      </c>
      <c r="B13" s="83">
        <v>664</v>
      </c>
      <c r="C13" s="83">
        <v>672</v>
      </c>
      <c r="D13" s="83">
        <v>750</v>
      </c>
      <c r="E13" s="83">
        <v>707</v>
      </c>
      <c r="F13" s="84">
        <v>2793</v>
      </c>
      <c r="G13" s="83">
        <v>769</v>
      </c>
      <c r="H13" s="83">
        <v>697</v>
      </c>
      <c r="I13" s="83">
        <v>713</v>
      </c>
      <c r="J13" s="83">
        <v>660</v>
      </c>
      <c r="K13" s="84">
        <v>2840</v>
      </c>
      <c r="L13" s="83">
        <v>783</v>
      </c>
      <c r="M13" s="83">
        <v>708</v>
      </c>
      <c r="N13" s="83">
        <v>721</v>
      </c>
      <c r="O13" s="83">
        <v>588</v>
      </c>
      <c r="P13" s="84">
        <v>2800</v>
      </c>
      <c r="Q13" s="83">
        <v>712</v>
      </c>
      <c r="R13" s="83">
        <v>624</v>
      </c>
      <c r="S13" s="83" t="s">
        <v>125</v>
      </c>
      <c r="T13" s="83" t="s">
        <v>125</v>
      </c>
      <c r="U13" s="84">
        <v>1336</v>
      </c>
    </row>
    <row r="14" spans="1:21" s="58" customFormat="1" ht="12.75" customHeight="1" x14ac:dyDescent="0.25">
      <c r="A14" s="87" t="s">
        <v>27</v>
      </c>
      <c r="B14" s="83">
        <v>311</v>
      </c>
      <c r="C14" s="83">
        <v>338</v>
      </c>
      <c r="D14" s="83">
        <v>327</v>
      </c>
      <c r="E14" s="83">
        <v>348</v>
      </c>
      <c r="F14" s="84">
        <v>1324</v>
      </c>
      <c r="G14" s="83">
        <v>329</v>
      </c>
      <c r="H14" s="83">
        <v>334</v>
      </c>
      <c r="I14" s="83">
        <v>328</v>
      </c>
      <c r="J14" s="83">
        <v>348</v>
      </c>
      <c r="K14" s="84">
        <v>1340</v>
      </c>
      <c r="L14" s="83">
        <v>372</v>
      </c>
      <c r="M14" s="83">
        <v>402</v>
      </c>
      <c r="N14" s="83">
        <v>441</v>
      </c>
      <c r="O14" s="83">
        <v>418</v>
      </c>
      <c r="P14" s="84">
        <v>1633</v>
      </c>
      <c r="Q14" s="83">
        <v>481</v>
      </c>
      <c r="R14" s="83">
        <v>404</v>
      </c>
      <c r="S14" s="83" t="s">
        <v>125</v>
      </c>
      <c r="T14" s="83" t="s">
        <v>125</v>
      </c>
      <c r="U14" s="84">
        <v>885</v>
      </c>
    </row>
    <row r="15" spans="1:21" s="58" customFormat="1" ht="12.75" customHeight="1" x14ac:dyDescent="0.25">
      <c r="A15" s="87" t="s">
        <v>28</v>
      </c>
      <c r="B15" s="83">
        <v>1868</v>
      </c>
      <c r="C15" s="83">
        <v>1749</v>
      </c>
      <c r="D15" s="83">
        <v>1746</v>
      </c>
      <c r="E15" s="83">
        <v>2053</v>
      </c>
      <c r="F15" s="84">
        <v>7417</v>
      </c>
      <c r="G15" s="83">
        <v>1899</v>
      </c>
      <c r="H15" s="83">
        <v>2015</v>
      </c>
      <c r="I15" s="83">
        <v>1787</v>
      </c>
      <c r="J15" s="83">
        <v>1911</v>
      </c>
      <c r="K15" s="84">
        <v>7612</v>
      </c>
      <c r="L15" s="83">
        <v>1976</v>
      </c>
      <c r="M15" s="83">
        <v>1674</v>
      </c>
      <c r="N15" s="83">
        <v>1696</v>
      </c>
      <c r="O15" s="83">
        <v>1913</v>
      </c>
      <c r="P15" s="84">
        <v>7258</v>
      </c>
      <c r="Q15" s="83">
        <v>1663</v>
      </c>
      <c r="R15" s="83">
        <v>653</v>
      </c>
      <c r="S15" s="83" t="s">
        <v>125</v>
      </c>
      <c r="T15" s="83" t="s">
        <v>125</v>
      </c>
      <c r="U15" s="84">
        <v>2316</v>
      </c>
    </row>
    <row r="16" spans="1:21" s="58" customFormat="1" ht="12.75" customHeight="1" x14ac:dyDescent="0.25">
      <c r="A16" s="87" t="s">
        <v>1</v>
      </c>
      <c r="B16" s="83">
        <v>212</v>
      </c>
      <c r="C16" s="83">
        <v>207</v>
      </c>
      <c r="D16" s="83">
        <v>210</v>
      </c>
      <c r="E16" s="83">
        <v>202</v>
      </c>
      <c r="F16" s="84">
        <v>831</v>
      </c>
      <c r="G16" s="83">
        <v>223</v>
      </c>
      <c r="H16" s="83">
        <v>231</v>
      </c>
      <c r="I16" s="83">
        <v>231</v>
      </c>
      <c r="J16" s="83">
        <v>203</v>
      </c>
      <c r="K16" s="84">
        <v>888</v>
      </c>
      <c r="L16" s="83">
        <v>266</v>
      </c>
      <c r="M16" s="83">
        <v>276</v>
      </c>
      <c r="N16" s="83">
        <v>285</v>
      </c>
      <c r="O16" s="83">
        <v>302</v>
      </c>
      <c r="P16" s="84">
        <v>1129</v>
      </c>
      <c r="Q16" s="83">
        <v>254</v>
      </c>
      <c r="R16" s="83">
        <v>180</v>
      </c>
      <c r="S16" s="83" t="s">
        <v>125</v>
      </c>
      <c r="T16" s="83" t="s">
        <v>125</v>
      </c>
      <c r="U16" s="84">
        <v>434</v>
      </c>
    </row>
    <row r="17" spans="1:21" s="58" customFormat="1" ht="12.75" customHeight="1" x14ac:dyDescent="0.25">
      <c r="A17" s="87" t="s">
        <v>0</v>
      </c>
      <c r="B17" s="83">
        <v>5</v>
      </c>
      <c r="C17" s="83">
        <v>5</v>
      </c>
      <c r="D17" s="83">
        <v>3</v>
      </c>
      <c r="E17" s="83">
        <v>3</v>
      </c>
      <c r="F17" s="84">
        <v>16</v>
      </c>
      <c r="G17" s="83">
        <v>3</v>
      </c>
      <c r="H17" s="83">
        <v>5</v>
      </c>
      <c r="I17" s="83">
        <v>4</v>
      </c>
      <c r="J17" s="83">
        <v>4</v>
      </c>
      <c r="K17" s="84">
        <v>17</v>
      </c>
      <c r="L17" s="83">
        <v>4</v>
      </c>
      <c r="M17" s="83">
        <v>4</v>
      </c>
      <c r="N17" s="83">
        <v>4</v>
      </c>
      <c r="O17" s="83">
        <v>5</v>
      </c>
      <c r="P17" s="84">
        <v>17</v>
      </c>
      <c r="Q17" s="83">
        <v>5</v>
      </c>
      <c r="R17" s="83">
        <v>3</v>
      </c>
      <c r="S17" s="83" t="s">
        <v>125</v>
      </c>
      <c r="T17" s="83" t="s">
        <v>125</v>
      </c>
      <c r="U17" s="84">
        <v>9</v>
      </c>
    </row>
    <row r="18" spans="1:21" s="58" customFormat="1" ht="15.55" x14ac:dyDescent="0.25">
      <c r="A18" s="109" t="s">
        <v>17</v>
      </c>
      <c r="B18" s="113">
        <v>3197</v>
      </c>
      <c r="C18" s="113">
        <v>3104</v>
      </c>
      <c r="D18" s="113">
        <v>3173</v>
      </c>
      <c r="E18" s="113">
        <v>3438</v>
      </c>
      <c r="F18" s="115">
        <v>12912</v>
      </c>
      <c r="G18" s="113">
        <v>3342</v>
      </c>
      <c r="H18" s="113">
        <v>3399</v>
      </c>
      <c r="I18" s="113">
        <v>3180</v>
      </c>
      <c r="J18" s="113">
        <v>3248</v>
      </c>
      <c r="K18" s="115">
        <v>13169</v>
      </c>
      <c r="L18" s="113">
        <v>3515</v>
      </c>
      <c r="M18" s="113">
        <v>3177</v>
      </c>
      <c r="N18" s="113">
        <v>3257</v>
      </c>
      <c r="O18" s="113">
        <v>3325</v>
      </c>
      <c r="P18" s="115">
        <v>13274</v>
      </c>
      <c r="Q18" s="113">
        <v>3212</v>
      </c>
      <c r="R18" s="113">
        <v>1946</v>
      </c>
      <c r="S18" s="113" t="s">
        <v>125</v>
      </c>
      <c r="T18" s="113" t="s">
        <v>125</v>
      </c>
      <c r="U18" s="115">
        <v>5157</v>
      </c>
    </row>
    <row r="19" spans="1:21" s="58" customFormat="1" ht="12.75" customHeight="1" x14ac:dyDescent="0.25">
      <c r="A19" s="24"/>
      <c r="B19" s="43"/>
      <c r="C19" s="43"/>
      <c r="D19" s="43"/>
      <c r="E19" s="43"/>
      <c r="F19" s="43"/>
      <c r="G19" s="43"/>
      <c r="H19" s="43"/>
      <c r="I19" s="43"/>
      <c r="J19" s="43"/>
      <c r="K19" s="43"/>
      <c r="L19" s="43"/>
      <c r="M19" s="43"/>
      <c r="N19" s="43"/>
      <c r="O19" s="43"/>
      <c r="P19" s="43"/>
      <c r="Q19" s="43"/>
      <c r="R19" s="43"/>
      <c r="S19" s="43"/>
      <c r="T19" s="43"/>
      <c r="U19" s="43"/>
    </row>
    <row r="20" spans="1:21" s="58" customFormat="1" ht="20.25" customHeight="1" x14ac:dyDescent="0.3">
      <c r="A20" s="108" t="s">
        <v>30</v>
      </c>
      <c r="B20" s="43"/>
      <c r="C20" s="43"/>
      <c r="D20" s="43"/>
      <c r="E20" s="43"/>
      <c r="F20" s="43"/>
      <c r="G20" s="43"/>
      <c r="H20" s="43"/>
      <c r="I20" s="43"/>
      <c r="J20" s="43"/>
      <c r="K20" s="43"/>
      <c r="L20" s="43"/>
      <c r="M20" s="43"/>
      <c r="N20" s="43"/>
      <c r="O20" s="43"/>
      <c r="P20" s="43"/>
      <c r="Q20" s="43"/>
      <c r="R20" s="43"/>
      <c r="S20" s="43"/>
      <c r="T20" s="43"/>
      <c r="U20" s="43"/>
    </row>
    <row r="21" spans="1:21" s="58" customFormat="1" ht="12.75" customHeight="1" x14ac:dyDescent="0.25">
      <c r="A21" s="116" t="s">
        <v>21</v>
      </c>
      <c r="B21" s="83">
        <v>135</v>
      </c>
      <c r="C21" s="83">
        <v>148</v>
      </c>
      <c r="D21" s="83">
        <v>144</v>
      </c>
      <c r="E21" s="83">
        <v>153</v>
      </c>
      <c r="F21" s="84">
        <v>580</v>
      </c>
      <c r="G21" s="83">
        <v>144</v>
      </c>
      <c r="H21" s="83">
        <v>148</v>
      </c>
      <c r="I21" s="83">
        <v>155</v>
      </c>
      <c r="J21" s="83">
        <v>160</v>
      </c>
      <c r="K21" s="84">
        <v>607</v>
      </c>
      <c r="L21" s="83">
        <v>166</v>
      </c>
      <c r="M21" s="83">
        <v>155</v>
      </c>
      <c r="N21" s="83">
        <v>159</v>
      </c>
      <c r="O21" s="83">
        <v>156</v>
      </c>
      <c r="P21" s="84">
        <v>637</v>
      </c>
      <c r="Q21" s="83">
        <v>135</v>
      </c>
      <c r="R21" s="83">
        <v>139</v>
      </c>
      <c r="S21" s="83" t="s">
        <v>125</v>
      </c>
      <c r="T21" s="83" t="s">
        <v>125</v>
      </c>
      <c r="U21" s="84">
        <v>274</v>
      </c>
    </row>
    <row r="22" spans="1:21" s="58" customFormat="1" ht="12.75" customHeight="1" x14ac:dyDescent="0.25">
      <c r="A22" s="116" t="s">
        <v>22</v>
      </c>
      <c r="B22" s="83">
        <v>17</v>
      </c>
      <c r="C22" s="83">
        <v>19</v>
      </c>
      <c r="D22" s="83">
        <v>21</v>
      </c>
      <c r="E22" s="83">
        <v>25</v>
      </c>
      <c r="F22" s="84">
        <v>81</v>
      </c>
      <c r="G22" s="83">
        <v>18</v>
      </c>
      <c r="H22" s="83">
        <v>21</v>
      </c>
      <c r="I22" s="83">
        <v>23</v>
      </c>
      <c r="J22" s="83">
        <v>28</v>
      </c>
      <c r="K22" s="84">
        <v>90</v>
      </c>
      <c r="L22" s="83">
        <v>20</v>
      </c>
      <c r="M22" s="83">
        <v>24</v>
      </c>
      <c r="N22" s="83">
        <v>23</v>
      </c>
      <c r="O22" s="83">
        <v>27</v>
      </c>
      <c r="P22" s="84">
        <v>94</v>
      </c>
      <c r="Q22" s="83">
        <v>18</v>
      </c>
      <c r="R22" s="83">
        <v>23</v>
      </c>
      <c r="S22" s="83" t="s">
        <v>125</v>
      </c>
      <c r="T22" s="83" t="s">
        <v>125</v>
      </c>
      <c r="U22" s="84">
        <v>41</v>
      </c>
    </row>
    <row r="23" spans="1:21" s="58" customFormat="1" ht="12.75" customHeight="1" x14ac:dyDescent="0.25">
      <c r="A23" s="116" t="s">
        <v>23</v>
      </c>
      <c r="B23" s="83">
        <v>89</v>
      </c>
      <c r="C23" s="83">
        <v>90</v>
      </c>
      <c r="D23" s="83">
        <v>98</v>
      </c>
      <c r="E23" s="83">
        <v>88</v>
      </c>
      <c r="F23" s="84">
        <v>365</v>
      </c>
      <c r="G23" s="83">
        <v>95</v>
      </c>
      <c r="H23" s="83">
        <v>113</v>
      </c>
      <c r="I23" s="83">
        <v>133</v>
      </c>
      <c r="J23" s="83">
        <v>121</v>
      </c>
      <c r="K23" s="84">
        <v>463</v>
      </c>
      <c r="L23" s="83">
        <v>132</v>
      </c>
      <c r="M23" s="83">
        <v>151</v>
      </c>
      <c r="N23" s="83">
        <v>150</v>
      </c>
      <c r="O23" s="83">
        <v>175</v>
      </c>
      <c r="P23" s="84">
        <v>609</v>
      </c>
      <c r="Q23" s="83">
        <v>200</v>
      </c>
      <c r="R23" s="83">
        <v>183</v>
      </c>
      <c r="S23" s="83" t="s">
        <v>125</v>
      </c>
      <c r="T23" s="83" t="s">
        <v>125</v>
      </c>
      <c r="U23" s="84">
        <v>382</v>
      </c>
    </row>
    <row r="24" spans="1:21" s="58" customFormat="1" ht="12.75" customHeight="1" x14ac:dyDescent="0.25">
      <c r="A24" s="116" t="s">
        <v>24</v>
      </c>
      <c r="B24" s="83">
        <v>132</v>
      </c>
      <c r="C24" s="83">
        <v>104</v>
      </c>
      <c r="D24" s="83">
        <v>97</v>
      </c>
      <c r="E24" s="83">
        <v>101</v>
      </c>
      <c r="F24" s="84">
        <v>434</v>
      </c>
      <c r="G24" s="83">
        <v>120</v>
      </c>
      <c r="H24" s="83">
        <v>154</v>
      </c>
      <c r="I24" s="83">
        <v>148</v>
      </c>
      <c r="J24" s="83">
        <v>163</v>
      </c>
      <c r="K24" s="84">
        <v>584</v>
      </c>
      <c r="L24" s="83">
        <v>101</v>
      </c>
      <c r="M24" s="83">
        <v>119</v>
      </c>
      <c r="N24" s="83">
        <v>109</v>
      </c>
      <c r="O24" s="83">
        <v>111</v>
      </c>
      <c r="P24" s="84">
        <v>440</v>
      </c>
      <c r="Q24" s="83">
        <v>101</v>
      </c>
      <c r="R24" s="83">
        <v>53</v>
      </c>
      <c r="S24" s="83" t="s">
        <v>125</v>
      </c>
      <c r="T24" s="83" t="s">
        <v>125</v>
      </c>
      <c r="U24" s="84">
        <v>154</v>
      </c>
    </row>
    <row r="25" spans="1:21" s="58" customFormat="1" ht="12.75" customHeight="1" x14ac:dyDescent="0.25">
      <c r="A25" s="87" t="s">
        <v>25</v>
      </c>
      <c r="B25" s="83">
        <v>7</v>
      </c>
      <c r="C25" s="83">
        <v>6</v>
      </c>
      <c r="D25" s="83">
        <v>7</v>
      </c>
      <c r="E25" s="83">
        <v>7</v>
      </c>
      <c r="F25" s="84">
        <v>26</v>
      </c>
      <c r="G25" s="83">
        <v>6</v>
      </c>
      <c r="H25" s="83">
        <v>6</v>
      </c>
      <c r="I25" s="83">
        <v>8</v>
      </c>
      <c r="J25" s="83">
        <v>7</v>
      </c>
      <c r="K25" s="84">
        <v>28</v>
      </c>
      <c r="L25" s="83">
        <v>5</v>
      </c>
      <c r="M25" s="83">
        <v>9</v>
      </c>
      <c r="N25" s="83">
        <v>7</v>
      </c>
      <c r="O25" s="83">
        <v>10</v>
      </c>
      <c r="P25" s="84">
        <v>32</v>
      </c>
      <c r="Q25" s="83">
        <v>6</v>
      </c>
      <c r="R25" s="83">
        <v>7</v>
      </c>
      <c r="S25" s="83" t="s">
        <v>125</v>
      </c>
      <c r="T25" s="83" t="s">
        <v>125</v>
      </c>
      <c r="U25" s="84">
        <v>12</v>
      </c>
    </row>
    <row r="26" spans="1:21" s="58" customFormat="1" ht="12.75" customHeight="1" x14ac:dyDescent="0.25">
      <c r="A26" s="116" t="s">
        <v>26</v>
      </c>
      <c r="B26" s="83">
        <v>534</v>
      </c>
      <c r="C26" s="83">
        <v>540</v>
      </c>
      <c r="D26" s="83">
        <v>598</v>
      </c>
      <c r="E26" s="83">
        <v>572</v>
      </c>
      <c r="F26" s="84">
        <v>2243</v>
      </c>
      <c r="G26" s="83">
        <v>543</v>
      </c>
      <c r="H26" s="83">
        <v>612</v>
      </c>
      <c r="I26" s="83">
        <v>647</v>
      </c>
      <c r="J26" s="83">
        <v>658</v>
      </c>
      <c r="K26" s="84">
        <v>2460</v>
      </c>
      <c r="L26" s="83">
        <v>679</v>
      </c>
      <c r="M26" s="83">
        <v>571</v>
      </c>
      <c r="N26" s="83">
        <v>620</v>
      </c>
      <c r="O26" s="83">
        <v>555</v>
      </c>
      <c r="P26" s="84">
        <v>2425</v>
      </c>
      <c r="Q26" s="83">
        <v>552</v>
      </c>
      <c r="R26" s="83">
        <v>524</v>
      </c>
      <c r="S26" s="83" t="s">
        <v>125</v>
      </c>
      <c r="T26" s="83" t="s">
        <v>125</v>
      </c>
      <c r="U26" s="84">
        <v>1076</v>
      </c>
    </row>
    <row r="27" spans="1:21" s="58" customFormat="1" ht="12.75" customHeight="1" x14ac:dyDescent="0.25">
      <c r="A27" s="116" t="s">
        <v>27</v>
      </c>
      <c r="B27" s="83">
        <v>490</v>
      </c>
      <c r="C27" s="83">
        <v>481</v>
      </c>
      <c r="D27" s="83">
        <v>511</v>
      </c>
      <c r="E27" s="83">
        <v>500</v>
      </c>
      <c r="F27" s="84">
        <v>1982</v>
      </c>
      <c r="G27" s="83">
        <v>533</v>
      </c>
      <c r="H27" s="83">
        <v>557</v>
      </c>
      <c r="I27" s="83">
        <v>533</v>
      </c>
      <c r="J27" s="83">
        <v>573</v>
      </c>
      <c r="K27" s="84">
        <v>2196</v>
      </c>
      <c r="L27" s="83">
        <v>594</v>
      </c>
      <c r="M27" s="83">
        <v>570</v>
      </c>
      <c r="N27" s="83">
        <v>568</v>
      </c>
      <c r="O27" s="83">
        <v>514</v>
      </c>
      <c r="P27" s="84">
        <v>2247</v>
      </c>
      <c r="Q27" s="83">
        <v>618</v>
      </c>
      <c r="R27" s="83">
        <v>519</v>
      </c>
      <c r="S27" s="83" t="s">
        <v>125</v>
      </c>
      <c r="T27" s="83" t="s">
        <v>125</v>
      </c>
      <c r="U27" s="84">
        <v>1137</v>
      </c>
    </row>
    <row r="28" spans="1:21" s="58" customFormat="1" ht="12.75" customHeight="1" x14ac:dyDescent="0.25">
      <c r="A28" s="87" t="s">
        <v>28</v>
      </c>
      <c r="B28" s="83">
        <v>1432</v>
      </c>
      <c r="C28" s="83">
        <v>1387</v>
      </c>
      <c r="D28" s="83">
        <v>1324</v>
      </c>
      <c r="E28" s="83">
        <v>1335</v>
      </c>
      <c r="F28" s="84">
        <v>5478</v>
      </c>
      <c r="G28" s="83">
        <v>1357</v>
      </c>
      <c r="H28" s="83">
        <v>1431</v>
      </c>
      <c r="I28" s="83">
        <v>1286</v>
      </c>
      <c r="J28" s="83">
        <v>1488</v>
      </c>
      <c r="K28" s="84">
        <v>5561</v>
      </c>
      <c r="L28" s="83">
        <v>1581</v>
      </c>
      <c r="M28" s="83">
        <v>1437</v>
      </c>
      <c r="N28" s="83">
        <v>1547</v>
      </c>
      <c r="O28" s="83">
        <v>1403</v>
      </c>
      <c r="P28" s="84">
        <v>5969</v>
      </c>
      <c r="Q28" s="83">
        <v>1300</v>
      </c>
      <c r="R28" s="83">
        <v>613</v>
      </c>
      <c r="S28" s="83" t="s">
        <v>125</v>
      </c>
      <c r="T28" s="83" t="s">
        <v>125</v>
      </c>
      <c r="U28" s="84">
        <v>1913</v>
      </c>
    </row>
    <row r="29" spans="1:21" s="58" customFormat="1" ht="12.75" customHeight="1" x14ac:dyDescent="0.25">
      <c r="A29" s="116" t="s">
        <v>1</v>
      </c>
      <c r="B29" s="83">
        <v>484</v>
      </c>
      <c r="C29" s="83">
        <v>465</v>
      </c>
      <c r="D29" s="83">
        <v>517</v>
      </c>
      <c r="E29" s="83">
        <v>511</v>
      </c>
      <c r="F29" s="84">
        <v>1976</v>
      </c>
      <c r="G29" s="83">
        <v>500</v>
      </c>
      <c r="H29" s="83">
        <v>468</v>
      </c>
      <c r="I29" s="83">
        <v>512</v>
      </c>
      <c r="J29" s="83">
        <v>503</v>
      </c>
      <c r="K29" s="84">
        <v>1983</v>
      </c>
      <c r="L29" s="83">
        <v>515</v>
      </c>
      <c r="M29" s="83">
        <v>481</v>
      </c>
      <c r="N29" s="83">
        <v>559</v>
      </c>
      <c r="O29" s="83">
        <v>519</v>
      </c>
      <c r="P29" s="84">
        <v>2073</v>
      </c>
      <c r="Q29" s="83">
        <v>469</v>
      </c>
      <c r="R29" s="83">
        <v>325</v>
      </c>
      <c r="S29" s="83" t="s">
        <v>125</v>
      </c>
      <c r="T29" s="83" t="s">
        <v>125</v>
      </c>
      <c r="U29" s="84">
        <v>795</v>
      </c>
    </row>
    <row r="30" spans="1:21" s="58" customFormat="1" ht="12.75" customHeight="1" x14ac:dyDescent="0.25">
      <c r="A30" s="116" t="s">
        <v>0</v>
      </c>
      <c r="B30" s="83">
        <v>3</v>
      </c>
      <c r="C30" s="83">
        <v>3</v>
      </c>
      <c r="D30" s="83">
        <v>4</v>
      </c>
      <c r="E30" s="83">
        <v>3</v>
      </c>
      <c r="F30" s="84">
        <v>13</v>
      </c>
      <c r="G30" s="83">
        <v>4</v>
      </c>
      <c r="H30" s="83">
        <v>6</v>
      </c>
      <c r="I30" s="83">
        <v>8</v>
      </c>
      <c r="J30" s="83">
        <v>9</v>
      </c>
      <c r="K30" s="84">
        <v>27</v>
      </c>
      <c r="L30" s="83">
        <v>5</v>
      </c>
      <c r="M30" s="83">
        <v>5</v>
      </c>
      <c r="N30" s="83">
        <v>3</v>
      </c>
      <c r="O30" s="83">
        <v>3</v>
      </c>
      <c r="P30" s="84">
        <v>17</v>
      </c>
      <c r="Q30" s="83">
        <v>3</v>
      </c>
      <c r="R30" s="83">
        <v>3</v>
      </c>
      <c r="S30" s="83" t="s">
        <v>125</v>
      </c>
      <c r="T30" s="83" t="s">
        <v>125</v>
      </c>
      <c r="U30" s="84">
        <v>6</v>
      </c>
    </row>
    <row r="31" spans="1:21" s="58" customFormat="1" ht="12.75" customHeight="1" x14ac:dyDescent="0.25">
      <c r="A31" s="110" t="s">
        <v>18</v>
      </c>
      <c r="B31" s="89">
        <v>3320</v>
      </c>
      <c r="C31" s="89">
        <v>3244</v>
      </c>
      <c r="D31" s="89">
        <v>3319</v>
      </c>
      <c r="E31" s="89">
        <v>3296</v>
      </c>
      <c r="F31" s="90">
        <v>13179</v>
      </c>
      <c r="G31" s="89">
        <v>3321</v>
      </c>
      <c r="H31" s="89">
        <v>3515</v>
      </c>
      <c r="I31" s="89">
        <v>3453</v>
      </c>
      <c r="J31" s="89">
        <v>3710</v>
      </c>
      <c r="K31" s="90">
        <v>13999</v>
      </c>
      <c r="L31" s="89">
        <v>3798</v>
      </c>
      <c r="M31" s="89">
        <v>3522</v>
      </c>
      <c r="N31" s="89">
        <v>3746</v>
      </c>
      <c r="O31" s="89">
        <v>3474</v>
      </c>
      <c r="P31" s="90">
        <v>14541</v>
      </c>
      <c r="Q31" s="89">
        <v>3401</v>
      </c>
      <c r="R31" s="89">
        <v>2389</v>
      </c>
      <c r="S31" s="89" t="s">
        <v>125</v>
      </c>
      <c r="T31" s="89" t="s">
        <v>125</v>
      </c>
      <c r="U31" s="90">
        <v>5790</v>
      </c>
    </row>
    <row r="32" spans="1:21" s="58" customFormat="1" ht="12.75" customHeight="1" x14ac:dyDescent="0.25">
      <c r="A32" s="96"/>
      <c r="B32" s="43"/>
      <c r="C32" s="43"/>
      <c r="D32" s="43"/>
      <c r="E32" s="43"/>
      <c r="F32" s="43"/>
    </row>
    <row r="33" spans="1:21" s="58" customFormat="1" ht="12.75" customHeight="1" x14ac:dyDescent="0.25">
      <c r="A33" s="96"/>
      <c r="B33" s="48"/>
      <c r="C33" s="48"/>
      <c r="D33" s="48"/>
      <c r="E33" s="48"/>
      <c r="F33" s="48"/>
      <c r="G33" s="48"/>
      <c r="H33" s="98"/>
      <c r="I33" s="98"/>
      <c r="J33" s="98"/>
      <c r="K33" s="98"/>
      <c r="L33" s="98"/>
      <c r="M33" s="98"/>
      <c r="N33" s="98"/>
      <c r="O33" s="98"/>
      <c r="P33" s="98"/>
      <c r="Q33" s="98"/>
      <c r="R33" s="98"/>
      <c r="S33" s="98"/>
      <c r="T33" s="98"/>
      <c r="U33" s="98"/>
    </row>
    <row r="34" spans="1:21" s="58" customFormat="1" x14ac:dyDescent="0.25">
      <c r="A34" s="95" t="s">
        <v>29</v>
      </c>
      <c r="B34" s="91" t="s">
        <v>111</v>
      </c>
      <c r="C34" s="91" t="s">
        <v>112</v>
      </c>
      <c r="D34" s="91" t="s">
        <v>113</v>
      </c>
      <c r="E34" s="91" t="s">
        <v>114</v>
      </c>
      <c r="F34" s="91" t="s">
        <v>115</v>
      </c>
      <c r="G34" s="92" t="s">
        <v>116</v>
      </c>
      <c r="H34" s="92" t="s">
        <v>117</v>
      </c>
      <c r="I34" s="92" t="s">
        <v>118</v>
      </c>
      <c r="J34" s="92" t="s">
        <v>119</v>
      </c>
      <c r="K34" s="91" t="s">
        <v>135</v>
      </c>
      <c r="L34" s="92" t="s">
        <v>121</v>
      </c>
      <c r="M34" s="92" t="s">
        <v>122</v>
      </c>
      <c r="N34" s="92" t="s">
        <v>123</v>
      </c>
      <c r="O34" s="92" t="s">
        <v>124</v>
      </c>
      <c r="P34" s="91" t="s">
        <v>136</v>
      </c>
      <c r="Q34" s="92" t="s">
        <v>128</v>
      </c>
      <c r="R34" s="92" t="s">
        <v>129</v>
      </c>
      <c r="S34" s="92" t="s">
        <v>130</v>
      </c>
      <c r="T34" s="92" t="s">
        <v>131</v>
      </c>
      <c r="U34" s="91" t="s">
        <v>137</v>
      </c>
    </row>
    <row r="35" spans="1:21" s="58" customFormat="1" ht="20.25" customHeight="1" x14ac:dyDescent="0.3">
      <c r="A35" s="111" t="s">
        <v>37</v>
      </c>
      <c r="B35" s="43"/>
      <c r="C35" s="43"/>
      <c r="D35" s="43"/>
      <c r="E35" s="43"/>
      <c r="F35" s="43"/>
    </row>
    <row r="36" spans="1:21" s="58" customFormat="1" ht="12.75" customHeight="1" x14ac:dyDescent="0.25">
      <c r="A36" s="87" t="s">
        <v>33</v>
      </c>
      <c r="B36" s="83">
        <v>431</v>
      </c>
      <c r="C36" s="83">
        <v>441</v>
      </c>
      <c r="D36" s="83">
        <v>402</v>
      </c>
      <c r="E36" s="83">
        <v>430</v>
      </c>
      <c r="F36" s="84">
        <v>1703</v>
      </c>
      <c r="G36" s="83">
        <v>373</v>
      </c>
      <c r="H36" s="83">
        <v>433</v>
      </c>
      <c r="I36" s="83">
        <v>420</v>
      </c>
      <c r="J36" s="83">
        <v>449</v>
      </c>
      <c r="K36" s="84">
        <v>1675</v>
      </c>
      <c r="L36" s="83">
        <v>382</v>
      </c>
      <c r="M36" s="83">
        <v>470</v>
      </c>
      <c r="N36" s="83">
        <v>488</v>
      </c>
      <c r="O36" s="83">
        <v>516</v>
      </c>
      <c r="P36" s="84">
        <v>1856</v>
      </c>
      <c r="Q36" s="83">
        <v>448</v>
      </c>
      <c r="R36" s="83">
        <v>437</v>
      </c>
      <c r="S36" s="83" t="s">
        <v>125</v>
      </c>
      <c r="T36" s="83" t="s">
        <v>125</v>
      </c>
      <c r="U36" s="84">
        <v>886</v>
      </c>
    </row>
    <row r="37" spans="1:21" s="58" customFormat="1" ht="12.75" customHeight="1" x14ac:dyDescent="0.25">
      <c r="A37" s="87" t="s">
        <v>71</v>
      </c>
      <c r="B37" s="83">
        <v>85</v>
      </c>
      <c r="C37" s="83">
        <v>102</v>
      </c>
      <c r="D37" s="83">
        <v>130</v>
      </c>
      <c r="E37" s="83">
        <v>142</v>
      </c>
      <c r="F37" s="84">
        <v>460</v>
      </c>
      <c r="G37" s="83">
        <v>115</v>
      </c>
      <c r="H37" s="83">
        <v>139</v>
      </c>
      <c r="I37" s="83">
        <v>134</v>
      </c>
      <c r="J37" s="83">
        <v>115</v>
      </c>
      <c r="K37" s="84">
        <v>503</v>
      </c>
      <c r="L37" s="83">
        <v>133</v>
      </c>
      <c r="M37" s="83">
        <v>128</v>
      </c>
      <c r="N37" s="83">
        <v>137</v>
      </c>
      <c r="O37" s="83">
        <v>114</v>
      </c>
      <c r="P37" s="84">
        <v>512</v>
      </c>
      <c r="Q37" s="83">
        <v>112</v>
      </c>
      <c r="R37" s="83">
        <v>66</v>
      </c>
      <c r="S37" s="83" t="s">
        <v>125</v>
      </c>
      <c r="T37" s="83" t="s">
        <v>125</v>
      </c>
      <c r="U37" s="84">
        <v>178</v>
      </c>
    </row>
    <row r="38" spans="1:21" s="58" customFormat="1" ht="12.75" customHeight="1" x14ac:dyDescent="0.25">
      <c r="A38" s="87" t="s">
        <v>82</v>
      </c>
      <c r="B38" s="83">
        <v>1938</v>
      </c>
      <c r="C38" s="83">
        <v>1738</v>
      </c>
      <c r="D38" s="83">
        <v>1934</v>
      </c>
      <c r="E38" s="83">
        <v>2003</v>
      </c>
      <c r="F38" s="84">
        <v>7613</v>
      </c>
      <c r="G38" s="83">
        <v>2090</v>
      </c>
      <c r="H38" s="83">
        <v>2022</v>
      </c>
      <c r="I38" s="83">
        <v>1835</v>
      </c>
      <c r="J38" s="83">
        <v>1949</v>
      </c>
      <c r="K38" s="84">
        <v>7896</v>
      </c>
      <c r="L38" s="83">
        <v>2222</v>
      </c>
      <c r="M38" s="83">
        <v>1858</v>
      </c>
      <c r="N38" s="83">
        <v>1836</v>
      </c>
      <c r="O38" s="83">
        <v>1985</v>
      </c>
      <c r="P38" s="84">
        <v>7902</v>
      </c>
      <c r="Q38" s="83">
        <v>1926</v>
      </c>
      <c r="R38" s="83">
        <v>966</v>
      </c>
      <c r="S38" s="83" t="s">
        <v>125</v>
      </c>
      <c r="T38" s="83" t="s">
        <v>125</v>
      </c>
      <c r="U38" s="84">
        <v>2893</v>
      </c>
    </row>
    <row r="39" spans="1:21" s="58" customFormat="1" ht="12.75" customHeight="1" x14ac:dyDescent="0.25">
      <c r="A39" s="87" t="s">
        <v>35</v>
      </c>
      <c r="B39" s="83">
        <v>64</v>
      </c>
      <c r="C39" s="83">
        <v>59</v>
      </c>
      <c r="D39" s="83">
        <v>40</v>
      </c>
      <c r="E39" s="83">
        <v>64</v>
      </c>
      <c r="F39" s="84">
        <v>226</v>
      </c>
      <c r="G39" s="83">
        <v>56</v>
      </c>
      <c r="H39" s="83">
        <v>64</v>
      </c>
      <c r="I39" s="83">
        <v>75</v>
      </c>
      <c r="J39" s="83">
        <v>64</v>
      </c>
      <c r="K39" s="84">
        <v>259</v>
      </c>
      <c r="L39" s="83">
        <v>55</v>
      </c>
      <c r="M39" s="83">
        <v>72</v>
      </c>
      <c r="N39" s="83">
        <v>77</v>
      </c>
      <c r="O39" s="83">
        <v>72</v>
      </c>
      <c r="P39" s="84">
        <v>275</v>
      </c>
      <c r="Q39" s="83">
        <v>53</v>
      </c>
      <c r="R39" s="83">
        <v>26</v>
      </c>
      <c r="S39" s="83" t="s">
        <v>125</v>
      </c>
      <c r="T39" s="83" t="s">
        <v>125</v>
      </c>
      <c r="U39" s="84">
        <v>79</v>
      </c>
    </row>
    <row r="40" spans="1:21" s="58" customFormat="1" ht="12.75" customHeight="1" x14ac:dyDescent="0.25">
      <c r="A40" s="87" t="s">
        <v>72</v>
      </c>
      <c r="B40" s="83">
        <v>155</v>
      </c>
      <c r="C40" s="83">
        <v>164</v>
      </c>
      <c r="D40" s="83">
        <v>157</v>
      </c>
      <c r="E40" s="83">
        <v>159</v>
      </c>
      <c r="F40" s="84">
        <v>635</v>
      </c>
      <c r="G40" s="83">
        <v>127</v>
      </c>
      <c r="H40" s="83">
        <v>134</v>
      </c>
      <c r="I40" s="83">
        <v>128</v>
      </c>
      <c r="J40" s="83">
        <v>129</v>
      </c>
      <c r="K40" s="84">
        <v>517</v>
      </c>
      <c r="L40" s="83">
        <v>149</v>
      </c>
      <c r="M40" s="83">
        <v>105</v>
      </c>
      <c r="N40" s="83">
        <v>149</v>
      </c>
      <c r="O40" s="83">
        <v>114</v>
      </c>
      <c r="P40" s="84">
        <v>517</v>
      </c>
      <c r="Q40" s="83">
        <v>117</v>
      </c>
      <c r="R40" s="83">
        <v>83</v>
      </c>
      <c r="S40" s="83" t="s">
        <v>125</v>
      </c>
      <c r="T40" s="83" t="s">
        <v>125</v>
      </c>
      <c r="U40" s="84">
        <v>200</v>
      </c>
    </row>
    <row r="41" spans="1:21" s="58" customFormat="1" ht="12.75" customHeight="1" x14ac:dyDescent="0.25">
      <c r="A41" s="87" t="s">
        <v>36</v>
      </c>
      <c r="B41" s="83">
        <v>291</v>
      </c>
      <c r="C41" s="83">
        <v>314</v>
      </c>
      <c r="D41" s="83">
        <v>301</v>
      </c>
      <c r="E41" s="83">
        <v>295</v>
      </c>
      <c r="F41" s="84">
        <v>1200</v>
      </c>
      <c r="G41" s="83">
        <v>303</v>
      </c>
      <c r="H41" s="83">
        <v>309</v>
      </c>
      <c r="I41" s="83">
        <v>291</v>
      </c>
      <c r="J41" s="83">
        <v>342</v>
      </c>
      <c r="K41" s="84">
        <v>1245</v>
      </c>
      <c r="L41" s="83">
        <v>358</v>
      </c>
      <c r="M41" s="83">
        <v>351</v>
      </c>
      <c r="N41" s="83">
        <v>343</v>
      </c>
      <c r="O41" s="83">
        <v>324</v>
      </c>
      <c r="P41" s="84">
        <v>1377</v>
      </c>
      <c r="Q41" s="83">
        <v>362</v>
      </c>
      <c r="R41" s="83">
        <v>263</v>
      </c>
      <c r="S41" s="83" t="s">
        <v>125</v>
      </c>
      <c r="T41" s="83" t="s">
        <v>125</v>
      </c>
      <c r="U41" s="84">
        <v>625</v>
      </c>
    </row>
    <row r="42" spans="1:21" s="58" customFormat="1" ht="12.75" customHeight="1" x14ac:dyDescent="0.25">
      <c r="A42" s="87" t="s">
        <v>34</v>
      </c>
      <c r="B42" s="83">
        <v>54</v>
      </c>
      <c r="C42" s="83">
        <v>71</v>
      </c>
      <c r="D42" s="83">
        <v>67</v>
      </c>
      <c r="E42" s="83">
        <v>116</v>
      </c>
      <c r="F42" s="84">
        <v>308</v>
      </c>
      <c r="G42" s="83">
        <v>41</v>
      </c>
      <c r="H42" s="83">
        <v>37</v>
      </c>
      <c r="I42" s="83">
        <v>47</v>
      </c>
      <c r="J42" s="83">
        <v>41</v>
      </c>
      <c r="K42" s="84">
        <v>167</v>
      </c>
      <c r="L42" s="83">
        <v>41</v>
      </c>
      <c r="M42" s="83">
        <v>44</v>
      </c>
      <c r="N42" s="83">
        <v>60</v>
      </c>
      <c r="O42" s="83">
        <v>54</v>
      </c>
      <c r="P42" s="84">
        <v>200</v>
      </c>
      <c r="Q42" s="83">
        <v>29</v>
      </c>
      <c r="R42" s="83">
        <v>24</v>
      </c>
      <c r="S42" s="83" t="s">
        <v>125</v>
      </c>
      <c r="T42" s="83" t="s">
        <v>125</v>
      </c>
      <c r="U42" s="84">
        <v>52</v>
      </c>
    </row>
    <row r="43" spans="1:21" s="58" customFormat="1" ht="12.75" customHeight="1" x14ac:dyDescent="0.25">
      <c r="A43" s="87" t="s">
        <v>73</v>
      </c>
      <c r="B43" s="83">
        <v>180</v>
      </c>
      <c r="C43" s="83">
        <v>215</v>
      </c>
      <c r="D43" s="83">
        <v>142</v>
      </c>
      <c r="E43" s="83">
        <v>230</v>
      </c>
      <c r="F43" s="84">
        <v>767</v>
      </c>
      <c r="G43" s="83">
        <v>239</v>
      </c>
      <c r="H43" s="83">
        <v>261</v>
      </c>
      <c r="I43" s="83">
        <v>250</v>
      </c>
      <c r="J43" s="83">
        <v>159</v>
      </c>
      <c r="K43" s="84">
        <v>908</v>
      </c>
      <c r="L43" s="83">
        <v>174</v>
      </c>
      <c r="M43" s="83">
        <v>148</v>
      </c>
      <c r="N43" s="83">
        <v>167</v>
      </c>
      <c r="O43" s="83">
        <v>146</v>
      </c>
      <c r="P43" s="84">
        <v>636</v>
      </c>
      <c r="Q43" s="83">
        <v>164</v>
      </c>
      <c r="R43" s="83">
        <v>81</v>
      </c>
      <c r="S43" s="83" t="s">
        <v>125</v>
      </c>
      <c r="T43" s="83" t="s">
        <v>125</v>
      </c>
      <c r="U43" s="84">
        <v>245</v>
      </c>
    </row>
    <row r="44" spans="1:21" s="58" customFormat="1" ht="12.75" customHeight="1" x14ac:dyDescent="0.25">
      <c r="A44" s="87" t="s">
        <v>86</v>
      </c>
      <c r="B44" s="83">
        <v>0</v>
      </c>
      <c r="C44" s="83">
        <v>0</v>
      </c>
      <c r="D44" s="83">
        <v>0</v>
      </c>
      <c r="E44" s="83" t="s">
        <v>125</v>
      </c>
      <c r="F44" s="84">
        <v>0</v>
      </c>
      <c r="G44" s="83">
        <v>0</v>
      </c>
      <c r="H44" s="83">
        <v>0</v>
      </c>
      <c r="I44" s="83">
        <v>0</v>
      </c>
      <c r="J44" s="83">
        <v>0</v>
      </c>
      <c r="K44" s="84">
        <v>0</v>
      </c>
      <c r="L44" s="83">
        <v>0</v>
      </c>
      <c r="M44" s="83">
        <v>0</v>
      </c>
      <c r="N44" s="83">
        <v>0</v>
      </c>
      <c r="O44" s="83">
        <v>0</v>
      </c>
      <c r="P44" s="84">
        <v>0</v>
      </c>
      <c r="Q44" s="83">
        <v>0</v>
      </c>
      <c r="R44" s="83">
        <v>0</v>
      </c>
      <c r="S44" s="83" t="s">
        <v>125</v>
      </c>
      <c r="T44" s="83" t="s">
        <v>125</v>
      </c>
      <c r="U44" s="84">
        <v>0</v>
      </c>
    </row>
    <row r="45" spans="1:21" s="58" customFormat="1" ht="12.75" customHeight="1" x14ac:dyDescent="0.25">
      <c r="A45" s="109" t="s">
        <v>17</v>
      </c>
      <c r="B45" s="113">
        <v>3197</v>
      </c>
      <c r="C45" s="113">
        <v>3104</v>
      </c>
      <c r="D45" s="113">
        <v>3173</v>
      </c>
      <c r="E45" s="113">
        <v>3438</v>
      </c>
      <c r="F45" s="114">
        <v>12912</v>
      </c>
      <c r="G45" s="113">
        <v>3342</v>
      </c>
      <c r="H45" s="113">
        <v>3399</v>
      </c>
      <c r="I45" s="113">
        <v>3180</v>
      </c>
      <c r="J45" s="113">
        <v>3248</v>
      </c>
      <c r="K45" s="114">
        <v>13169</v>
      </c>
      <c r="L45" s="113">
        <v>3515</v>
      </c>
      <c r="M45" s="113">
        <v>3177</v>
      </c>
      <c r="N45" s="113">
        <v>3257</v>
      </c>
      <c r="O45" s="113">
        <v>3325</v>
      </c>
      <c r="P45" s="114">
        <v>13274</v>
      </c>
      <c r="Q45" s="113">
        <v>3212</v>
      </c>
      <c r="R45" s="113">
        <v>1946</v>
      </c>
      <c r="S45" s="113" t="s">
        <v>125</v>
      </c>
      <c r="T45" s="113" t="s">
        <v>125</v>
      </c>
      <c r="U45" s="114">
        <v>5157</v>
      </c>
    </row>
    <row r="46" spans="1:21" s="58" customFormat="1" x14ac:dyDescent="0.25">
      <c r="A46" s="88"/>
      <c r="B46" s="43"/>
      <c r="C46" s="43"/>
      <c r="D46" s="43"/>
      <c r="E46" s="43"/>
      <c r="F46" s="43"/>
      <c r="G46" s="43"/>
      <c r="H46" s="43"/>
      <c r="I46" s="43"/>
      <c r="J46" s="43"/>
      <c r="K46" s="43"/>
      <c r="L46" s="43"/>
      <c r="M46" s="43"/>
      <c r="N46" s="43"/>
      <c r="O46" s="43"/>
      <c r="P46" s="43"/>
      <c r="Q46" s="43"/>
      <c r="R46" s="43"/>
      <c r="S46" s="43"/>
      <c r="T46" s="43"/>
      <c r="U46" s="43"/>
    </row>
    <row r="47" spans="1:21" s="58" customFormat="1" ht="20.25" customHeight="1" x14ac:dyDescent="0.3">
      <c r="A47" s="102" t="s">
        <v>32</v>
      </c>
      <c r="B47" s="90"/>
      <c r="C47" s="90"/>
      <c r="D47" s="90"/>
      <c r="E47" s="90"/>
      <c r="F47" s="43"/>
      <c r="G47" s="90"/>
      <c r="H47" s="90"/>
      <c r="I47" s="90"/>
      <c r="J47" s="90"/>
      <c r="K47" s="43"/>
      <c r="L47" s="90"/>
      <c r="M47" s="90"/>
      <c r="N47" s="90"/>
      <c r="O47" s="90"/>
      <c r="P47" s="43"/>
      <c r="Q47" s="90"/>
      <c r="R47" s="90"/>
      <c r="S47" s="90"/>
      <c r="T47" s="90"/>
      <c r="U47" s="43"/>
    </row>
    <row r="48" spans="1:21" s="58" customFormat="1" ht="12.75" customHeight="1" x14ac:dyDescent="0.25">
      <c r="A48" s="87" t="s">
        <v>33</v>
      </c>
      <c r="B48" s="83">
        <v>791</v>
      </c>
      <c r="C48" s="83">
        <v>795</v>
      </c>
      <c r="D48" s="83">
        <v>865</v>
      </c>
      <c r="E48" s="83">
        <v>785</v>
      </c>
      <c r="F48" s="84">
        <v>3237</v>
      </c>
      <c r="G48" s="83">
        <v>852</v>
      </c>
      <c r="H48" s="83">
        <v>849</v>
      </c>
      <c r="I48" s="83">
        <v>917</v>
      </c>
      <c r="J48" s="83">
        <v>916</v>
      </c>
      <c r="K48" s="84">
        <v>3535</v>
      </c>
      <c r="L48" s="83">
        <v>909</v>
      </c>
      <c r="M48" s="83">
        <v>903</v>
      </c>
      <c r="N48" s="83">
        <v>966</v>
      </c>
      <c r="O48" s="83">
        <v>760</v>
      </c>
      <c r="P48" s="84">
        <v>3537</v>
      </c>
      <c r="Q48" s="83">
        <v>732</v>
      </c>
      <c r="R48" s="83">
        <v>574</v>
      </c>
      <c r="S48" s="83" t="s">
        <v>125</v>
      </c>
      <c r="T48" s="83" t="s">
        <v>125</v>
      </c>
      <c r="U48" s="84">
        <v>1305</v>
      </c>
    </row>
    <row r="49" spans="1:21" s="58" customFormat="1" ht="12.75" customHeight="1" x14ac:dyDescent="0.25">
      <c r="A49" s="87" t="s">
        <v>71</v>
      </c>
      <c r="B49" s="83">
        <v>72</v>
      </c>
      <c r="C49" s="83">
        <v>91</v>
      </c>
      <c r="D49" s="83">
        <v>63</v>
      </c>
      <c r="E49" s="83">
        <v>80</v>
      </c>
      <c r="F49" s="84">
        <v>306</v>
      </c>
      <c r="G49" s="83">
        <v>111</v>
      </c>
      <c r="H49" s="83">
        <v>126</v>
      </c>
      <c r="I49" s="83">
        <v>130</v>
      </c>
      <c r="J49" s="83">
        <v>119</v>
      </c>
      <c r="K49" s="84">
        <v>486</v>
      </c>
      <c r="L49" s="83">
        <v>117</v>
      </c>
      <c r="M49" s="83">
        <v>96</v>
      </c>
      <c r="N49" s="83">
        <v>96</v>
      </c>
      <c r="O49" s="83">
        <v>90</v>
      </c>
      <c r="P49" s="84">
        <v>398</v>
      </c>
      <c r="Q49" s="83">
        <v>88</v>
      </c>
      <c r="R49" s="83">
        <v>60</v>
      </c>
      <c r="S49" s="83" t="s">
        <v>125</v>
      </c>
      <c r="T49" s="83" t="s">
        <v>125</v>
      </c>
      <c r="U49" s="84">
        <v>147</v>
      </c>
    </row>
    <row r="50" spans="1:21" s="58" customFormat="1" ht="12.75" customHeight="1" x14ac:dyDescent="0.25">
      <c r="A50" s="87" t="s">
        <v>82</v>
      </c>
      <c r="B50" s="83">
        <v>2028</v>
      </c>
      <c r="C50" s="83">
        <v>1901</v>
      </c>
      <c r="D50" s="83">
        <v>1954</v>
      </c>
      <c r="E50" s="83">
        <v>2002</v>
      </c>
      <c r="F50" s="84">
        <v>7885</v>
      </c>
      <c r="G50" s="83">
        <v>1912</v>
      </c>
      <c r="H50" s="83">
        <v>2051</v>
      </c>
      <c r="I50" s="83">
        <v>1899</v>
      </c>
      <c r="J50" s="83">
        <v>2199</v>
      </c>
      <c r="K50" s="84">
        <v>8061</v>
      </c>
      <c r="L50" s="83">
        <v>2273</v>
      </c>
      <c r="M50" s="83">
        <v>2025</v>
      </c>
      <c r="N50" s="83">
        <v>2120</v>
      </c>
      <c r="O50" s="83">
        <v>2076</v>
      </c>
      <c r="P50" s="84">
        <v>8494</v>
      </c>
      <c r="Q50" s="83">
        <v>1996</v>
      </c>
      <c r="R50" s="83">
        <v>1278</v>
      </c>
      <c r="S50" s="83" t="s">
        <v>125</v>
      </c>
      <c r="T50" s="83" t="s">
        <v>125</v>
      </c>
      <c r="U50" s="84">
        <v>3275</v>
      </c>
    </row>
    <row r="51" spans="1:21" s="58" customFormat="1" ht="12.75" customHeight="1" x14ac:dyDescent="0.25">
      <c r="A51" s="87" t="s">
        <v>35</v>
      </c>
      <c r="B51" s="83">
        <v>15</v>
      </c>
      <c r="C51" s="83">
        <v>16</v>
      </c>
      <c r="D51" s="83">
        <v>16</v>
      </c>
      <c r="E51" s="83">
        <v>15</v>
      </c>
      <c r="F51" s="84">
        <v>63</v>
      </c>
      <c r="G51" s="83">
        <v>18</v>
      </c>
      <c r="H51" s="83">
        <v>20</v>
      </c>
      <c r="I51" s="83">
        <v>19</v>
      </c>
      <c r="J51" s="83">
        <v>17</v>
      </c>
      <c r="K51" s="84">
        <v>74</v>
      </c>
      <c r="L51" s="83">
        <v>25</v>
      </c>
      <c r="M51" s="83">
        <v>21</v>
      </c>
      <c r="N51" s="83">
        <v>23</v>
      </c>
      <c r="O51" s="83">
        <v>20</v>
      </c>
      <c r="P51" s="84">
        <v>88</v>
      </c>
      <c r="Q51" s="83">
        <v>18</v>
      </c>
      <c r="R51" s="83">
        <v>20</v>
      </c>
      <c r="S51" s="83" t="s">
        <v>125</v>
      </c>
      <c r="T51" s="83" t="s">
        <v>125</v>
      </c>
      <c r="U51" s="84">
        <v>38</v>
      </c>
    </row>
    <row r="52" spans="1:21" s="58" customFormat="1" ht="12.75" customHeight="1" x14ac:dyDescent="0.25">
      <c r="A52" s="87" t="s">
        <v>72</v>
      </c>
      <c r="B52" s="83">
        <v>33</v>
      </c>
      <c r="C52" s="83">
        <v>29</v>
      </c>
      <c r="D52" s="83">
        <v>28</v>
      </c>
      <c r="E52" s="83">
        <v>34</v>
      </c>
      <c r="F52" s="84">
        <v>124</v>
      </c>
      <c r="G52" s="83">
        <v>35</v>
      </c>
      <c r="H52" s="83">
        <v>33</v>
      </c>
      <c r="I52" s="83">
        <v>32</v>
      </c>
      <c r="J52" s="83">
        <v>34</v>
      </c>
      <c r="K52" s="84">
        <v>134</v>
      </c>
      <c r="L52" s="83">
        <v>40</v>
      </c>
      <c r="M52" s="83">
        <v>35</v>
      </c>
      <c r="N52" s="83">
        <v>38</v>
      </c>
      <c r="O52" s="83">
        <v>34</v>
      </c>
      <c r="P52" s="84">
        <v>147</v>
      </c>
      <c r="Q52" s="83">
        <v>38</v>
      </c>
      <c r="R52" s="83">
        <v>24</v>
      </c>
      <c r="S52" s="83" t="s">
        <v>125</v>
      </c>
      <c r="T52" s="83" t="s">
        <v>125</v>
      </c>
      <c r="U52" s="84">
        <v>62</v>
      </c>
    </row>
    <row r="53" spans="1:21" s="58" customFormat="1" ht="12.75" customHeight="1" x14ac:dyDescent="0.25">
      <c r="A53" s="87" t="s">
        <v>36</v>
      </c>
      <c r="B53" s="83">
        <v>262</v>
      </c>
      <c r="C53" s="83">
        <v>271</v>
      </c>
      <c r="D53" s="83">
        <v>236</v>
      </c>
      <c r="E53" s="83">
        <v>247</v>
      </c>
      <c r="F53" s="84">
        <v>1015</v>
      </c>
      <c r="G53" s="83">
        <v>252</v>
      </c>
      <c r="H53" s="83">
        <v>270</v>
      </c>
      <c r="I53" s="83">
        <v>306</v>
      </c>
      <c r="J53" s="83">
        <v>264</v>
      </c>
      <c r="K53" s="84">
        <v>1093</v>
      </c>
      <c r="L53" s="83">
        <v>294</v>
      </c>
      <c r="M53" s="83">
        <v>304</v>
      </c>
      <c r="N53" s="83">
        <v>347</v>
      </c>
      <c r="O53" s="83">
        <v>337</v>
      </c>
      <c r="P53" s="84">
        <v>1282</v>
      </c>
      <c r="Q53" s="83">
        <v>340</v>
      </c>
      <c r="R53" s="83">
        <v>277</v>
      </c>
      <c r="S53" s="83" t="s">
        <v>125</v>
      </c>
      <c r="T53" s="83" t="s">
        <v>125</v>
      </c>
      <c r="U53" s="84">
        <v>617</v>
      </c>
    </row>
    <row r="54" spans="1:21" s="58" customFormat="1" ht="12.75" customHeight="1" x14ac:dyDescent="0.25">
      <c r="A54" s="87" t="s">
        <v>34</v>
      </c>
      <c r="B54" s="83">
        <v>30</v>
      </c>
      <c r="C54" s="83">
        <v>39</v>
      </c>
      <c r="D54" s="83">
        <v>60</v>
      </c>
      <c r="E54" s="83">
        <v>37</v>
      </c>
      <c r="F54" s="84">
        <v>167</v>
      </c>
      <c r="G54" s="83">
        <v>34</v>
      </c>
      <c r="H54" s="83">
        <v>65</v>
      </c>
      <c r="I54" s="83">
        <v>54</v>
      </c>
      <c r="J54" s="83">
        <v>53</v>
      </c>
      <c r="K54" s="84">
        <v>206</v>
      </c>
      <c r="L54" s="83">
        <v>40</v>
      </c>
      <c r="M54" s="83">
        <v>47</v>
      </c>
      <c r="N54" s="83">
        <v>50</v>
      </c>
      <c r="O54" s="83">
        <v>54</v>
      </c>
      <c r="P54" s="84">
        <v>191</v>
      </c>
      <c r="Q54" s="83">
        <v>60</v>
      </c>
      <c r="R54" s="83">
        <v>62</v>
      </c>
      <c r="S54" s="83" t="s">
        <v>125</v>
      </c>
      <c r="T54" s="83" t="s">
        <v>125</v>
      </c>
      <c r="U54" s="84">
        <v>123</v>
      </c>
    </row>
    <row r="55" spans="1:21" s="58" customFormat="1" ht="12.75" customHeight="1" x14ac:dyDescent="0.25">
      <c r="A55" s="87" t="s">
        <v>73</v>
      </c>
      <c r="B55" s="83">
        <v>90</v>
      </c>
      <c r="C55" s="83">
        <v>102</v>
      </c>
      <c r="D55" s="83">
        <v>96</v>
      </c>
      <c r="E55" s="83">
        <v>95</v>
      </c>
      <c r="F55" s="84">
        <v>383</v>
      </c>
      <c r="G55" s="83">
        <v>105</v>
      </c>
      <c r="H55" s="83">
        <v>101</v>
      </c>
      <c r="I55" s="83">
        <v>97</v>
      </c>
      <c r="J55" s="83">
        <v>107</v>
      </c>
      <c r="K55" s="84">
        <v>409</v>
      </c>
      <c r="L55" s="83">
        <v>102</v>
      </c>
      <c r="M55" s="83">
        <v>91</v>
      </c>
      <c r="N55" s="83">
        <v>108</v>
      </c>
      <c r="O55" s="83">
        <v>103</v>
      </c>
      <c r="P55" s="84">
        <v>404</v>
      </c>
      <c r="Q55" s="83">
        <v>130</v>
      </c>
      <c r="R55" s="83">
        <v>93</v>
      </c>
      <c r="S55" s="83" t="s">
        <v>125</v>
      </c>
      <c r="T55" s="83" t="s">
        <v>125</v>
      </c>
      <c r="U55" s="84">
        <v>223</v>
      </c>
    </row>
    <row r="56" spans="1:21" s="58" customFormat="1" ht="12.75" customHeight="1" x14ac:dyDescent="0.25">
      <c r="A56" s="87" t="s">
        <v>86</v>
      </c>
      <c r="B56" s="83" t="s">
        <v>125</v>
      </c>
      <c r="C56" s="83" t="s">
        <v>125</v>
      </c>
      <c r="D56" s="83" t="s">
        <v>125</v>
      </c>
      <c r="E56" s="83" t="s">
        <v>125</v>
      </c>
      <c r="F56" s="84" t="s">
        <v>125</v>
      </c>
      <c r="G56" s="83" t="s">
        <v>125</v>
      </c>
      <c r="H56" s="83" t="s">
        <v>125</v>
      </c>
      <c r="I56" s="83" t="s">
        <v>125</v>
      </c>
      <c r="J56" s="83" t="s">
        <v>125</v>
      </c>
      <c r="K56" s="84" t="s">
        <v>125</v>
      </c>
      <c r="L56" s="83" t="s">
        <v>125</v>
      </c>
      <c r="M56" s="83" t="s">
        <v>125</v>
      </c>
      <c r="N56" s="83" t="s">
        <v>125</v>
      </c>
      <c r="O56" s="83" t="s">
        <v>125</v>
      </c>
      <c r="P56" s="84" t="s">
        <v>125</v>
      </c>
      <c r="Q56" s="83" t="s">
        <v>125</v>
      </c>
      <c r="R56" s="83" t="s">
        <v>125</v>
      </c>
      <c r="S56" s="83" t="s">
        <v>125</v>
      </c>
      <c r="T56" s="83" t="s">
        <v>125</v>
      </c>
      <c r="U56" s="84" t="s">
        <v>125</v>
      </c>
    </row>
    <row r="57" spans="1:21" s="58" customFormat="1" ht="15.55" x14ac:dyDescent="0.25">
      <c r="A57" s="110" t="s">
        <v>18</v>
      </c>
      <c r="B57" s="89">
        <v>3320</v>
      </c>
      <c r="C57" s="89">
        <v>3244</v>
      </c>
      <c r="D57" s="89">
        <v>3319</v>
      </c>
      <c r="E57" s="89">
        <v>3296</v>
      </c>
      <c r="F57" s="112">
        <v>13179</v>
      </c>
      <c r="G57" s="89">
        <v>3321</v>
      </c>
      <c r="H57" s="89">
        <v>3515</v>
      </c>
      <c r="I57" s="89">
        <v>3453</v>
      </c>
      <c r="J57" s="89">
        <v>3710</v>
      </c>
      <c r="K57" s="112">
        <v>13999</v>
      </c>
      <c r="L57" s="89">
        <v>3798</v>
      </c>
      <c r="M57" s="89">
        <v>3522</v>
      </c>
      <c r="N57" s="89">
        <v>3746</v>
      </c>
      <c r="O57" s="89">
        <v>3474</v>
      </c>
      <c r="P57" s="112">
        <v>14541</v>
      </c>
      <c r="Q57" s="89">
        <v>3401</v>
      </c>
      <c r="R57" s="89">
        <v>2389</v>
      </c>
      <c r="S57" s="89" t="s">
        <v>125</v>
      </c>
      <c r="T57" s="89" t="s">
        <v>125</v>
      </c>
      <c r="U57" s="112">
        <v>5790</v>
      </c>
    </row>
    <row r="58" spans="1:21" ht="13.85" x14ac:dyDescent="0.25">
      <c r="A58" s="5"/>
    </row>
    <row r="59" spans="1:21" ht="14.4" x14ac:dyDescent="0.25">
      <c r="A59" s="94" t="s">
        <v>85</v>
      </c>
    </row>
    <row r="60" spans="1:21" x14ac:dyDescent="0.25">
      <c r="A60" s="28" t="s">
        <v>88</v>
      </c>
    </row>
    <row r="61" spans="1:21" x14ac:dyDescent="0.25">
      <c r="A61" s="44" t="s">
        <v>120</v>
      </c>
    </row>
    <row r="62" spans="1:21" x14ac:dyDescent="0.25">
      <c r="A62" s="35" t="s">
        <v>84</v>
      </c>
    </row>
    <row r="63" spans="1:21" x14ac:dyDescent="0.25">
      <c r="A63" s="58" t="s">
        <v>134</v>
      </c>
    </row>
    <row r="65" spans="1:1" ht="14.4" x14ac:dyDescent="0.3">
      <c r="A65" s="79" t="s">
        <v>153</v>
      </c>
    </row>
  </sheetData>
  <phoneticPr fontId="0" type="noConversion"/>
  <hyperlinks>
    <hyperlink ref="A65" location="Title!A1" display="Return to Title and Contents" xr:uid="{E3258DD9-71E0-4BCF-ACF0-B03794002A11}"/>
  </hyperlinks>
  <pageMargins left="0.74803149606299213" right="0.70866141732283472" top="0.78740157480314965" bottom="0.6692913385826772" header="0.55118110236220474" footer="0.35433070866141736"/>
  <pageSetup paperSize="9" scale="55" orientation="landscape" r:id="rId1"/>
  <headerFooter alignWithMargins="0">
    <oddFooter>&amp;C&amp;1#&amp;"Calibri"&amp;10&amp;K000000OFFICIAL</oddFooter>
  </headerFooter>
  <tableParts count="2">
    <tablePart r:id="rId2"/>
    <tablePart r:id="rId3"/>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0">
    <pageSetUpPr fitToPage="1"/>
  </sheetPr>
  <dimension ref="A1:U65"/>
  <sheetViews>
    <sheetView showGridLines="0" zoomScaleNormal="100" workbookViewId="0"/>
  </sheetViews>
  <sheetFormatPr defaultColWidth="9.09765625" defaultRowHeight="12.75" x14ac:dyDescent="0.25"/>
  <cols>
    <col min="1" max="1" width="34.09765625" style="28" customWidth="1"/>
    <col min="2" max="16384" width="9.09765625" style="28"/>
  </cols>
  <sheetData>
    <row r="1" spans="1:21" ht="17.75" x14ac:dyDescent="0.35">
      <c r="A1" s="74" t="s">
        <v>138</v>
      </c>
      <c r="B1" s="11"/>
      <c r="C1" s="11"/>
      <c r="D1" s="11"/>
      <c r="E1" s="11"/>
      <c r="F1" s="75"/>
      <c r="G1" s="11"/>
      <c r="H1" s="11"/>
      <c r="I1" s="11"/>
      <c r="J1" s="11"/>
      <c r="K1" s="75"/>
      <c r="L1" s="11"/>
      <c r="M1" s="11"/>
      <c r="N1" s="11"/>
      <c r="O1" s="11"/>
      <c r="P1" s="75"/>
      <c r="Q1" s="11"/>
      <c r="R1" s="11"/>
      <c r="S1" s="11"/>
      <c r="T1" s="11"/>
      <c r="U1" s="75" t="s">
        <v>129</v>
      </c>
    </row>
    <row r="2" spans="1:21" ht="17.75" x14ac:dyDescent="0.35">
      <c r="A2" s="11"/>
      <c r="B2" s="11"/>
      <c r="C2" s="11"/>
      <c r="D2" s="11"/>
      <c r="E2" s="11"/>
      <c r="F2" s="75"/>
      <c r="G2" s="11"/>
      <c r="H2" s="11"/>
      <c r="I2" s="11"/>
      <c r="J2" s="11"/>
      <c r="K2" s="75"/>
      <c r="L2" s="11"/>
      <c r="M2" s="11"/>
      <c r="N2" s="11"/>
      <c r="O2" s="11"/>
      <c r="P2" s="75"/>
      <c r="Q2" s="11"/>
      <c r="R2" s="11"/>
      <c r="S2" s="11"/>
      <c r="T2" s="11"/>
      <c r="U2" s="75" t="s">
        <v>132</v>
      </c>
    </row>
    <row r="3" spans="1:21" ht="19.399999999999999" x14ac:dyDescent="0.35">
      <c r="A3" s="76" t="s">
        <v>156</v>
      </c>
      <c r="B3" s="76"/>
      <c r="C3" s="76"/>
      <c r="D3" s="76"/>
      <c r="E3" s="76"/>
      <c r="F3" s="76"/>
      <c r="G3" s="76"/>
      <c r="H3" s="76"/>
      <c r="I3" s="76"/>
      <c r="J3" s="76"/>
      <c r="K3" s="76"/>
      <c r="L3" s="76"/>
      <c r="M3" s="76"/>
      <c r="N3" s="76"/>
      <c r="O3" s="76"/>
      <c r="P3" s="76"/>
      <c r="Q3" s="76"/>
      <c r="R3" s="76"/>
      <c r="S3" s="76"/>
      <c r="T3" s="76"/>
      <c r="U3" s="76"/>
    </row>
    <row r="4" spans="1:21" ht="16.100000000000001" x14ac:dyDescent="0.3">
      <c r="A4" s="118" t="s">
        <v>5</v>
      </c>
    </row>
    <row r="5" spans="1:21" ht="12.75" customHeight="1" x14ac:dyDescent="0.25">
      <c r="B5" s="45"/>
      <c r="C5" s="45"/>
      <c r="D5" s="45"/>
      <c r="E5" s="45"/>
      <c r="F5" s="45"/>
      <c r="G5" s="45"/>
      <c r="H5" s="53"/>
      <c r="I5" s="53"/>
      <c r="J5" s="53"/>
      <c r="K5" s="53"/>
      <c r="L5" s="53"/>
      <c r="M5" s="53"/>
      <c r="N5" s="53"/>
      <c r="O5" s="53"/>
      <c r="P5" s="53"/>
      <c r="Q5" s="53"/>
      <c r="R5" s="53"/>
      <c r="S5" s="53"/>
      <c r="T5" s="53"/>
      <c r="U5" s="53"/>
    </row>
    <row r="6" spans="1:21" s="58" customFormat="1" x14ac:dyDescent="0.25">
      <c r="A6" s="95" t="s">
        <v>29</v>
      </c>
      <c r="B6" s="91" t="s">
        <v>111</v>
      </c>
      <c r="C6" s="91" t="s">
        <v>112</v>
      </c>
      <c r="D6" s="91" t="s">
        <v>113</v>
      </c>
      <c r="E6" s="91" t="s">
        <v>114</v>
      </c>
      <c r="F6" s="91" t="s">
        <v>115</v>
      </c>
      <c r="G6" s="92" t="s">
        <v>116</v>
      </c>
      <c r="H6" s="92" t="s">
        <v>117</v>
      </c>
      <c r="I6" s="92" t="s">
        <v>118</v>
      </c>
      <c r="J6" s="92" t="s">
        <v>119</v>
      </c>
      <c r="K6" s="91" t="s">
        <v>135</v>
      </c>
      <c r="L6" s="92" t="s">
        <v>121</v>
      </c>
      <c r="M6" s="92" t="s">
        <v>122</v>
      </c>
      <c r="N6" s="92" t="s">
        <v>123</v>
      </c>
      <c r="O6" s="92" t="s">
        <v>124</v>
      </c>
      <c r="P6" s="91" t="s">
        <v>136</v>
      </c>
      <c r="Q6" s="92" t="s">
        <v>128</v>
      </c>
      <c r="R6" s="92" t="s">
        <v>129</v>
      </c>
      <c r="S6" s="92" t="s">
        <v>130</v>
      </c>
      <c r="T6" s="92" t="s">
        <v>131</v>
      </c>
      <c r="U6" s="91" t="s">
        <v>137</v>
      </c>
    </row>
    <row r="7" spans="1:21" s="58" customFormat="1" ht="20.25" customHeight="1" x14ac:dyDescent="0.3">
      <c r="A7" s="108" t="s">
        <v>31</v>
      </c>
      <c r="B7" s="43"/>
      <c r="C7" s="43"/>
      <c r="D7" s="43"/>
      <c r="E7" s="43"/>
      <c r="F7" s="43"/>
    </row>
    <row r="8" spans="1:21" s="58" customFormat="1" ht="12.75" customHeight="1" x14ac:dyDescent="0.25">
      <c r="A8" s="87" t="s">
        <v>21</v>
      </c>
      <c r="B8" s="83">
        <v>385</v>
      </c>
      <c r="C8" s="83">
        <v>417</v>
      </c>
      <c r="D8" s="83">
        <v>446</v>
      </c>
      <c r="E8" s="83">
        <v>459</v>
      </c>
      <c r="F8" s="84">
        <v>1707</v>
      </c>
      <c r="G8" s="83">
        <v>397</v>
      </c>
      <c r="H8" s="83">
        <v>397</v>
      </c>
      <c r="I8" s="83">
        <v>405</v>
      </c>
      <c r="J8" s="83">
        <v>432</v>
      </c>
      <c r="K8" s="84">
        <v>1631</v>
      </c>
      <c r="L8" s="83">
        <v>461</v>
      </c>
      <c r="M8" s="83">
        <v>389</v>
      </c>
      <c r="N8" s="83">
        <v>426</v>
      </c>
      <c r="O8" s="83">
        <v>434</v>
      </c>
      <c r="P8" s="84">
        <v>1711</v>
      </c>
      <c r="Q8" s="83">
        <v>418</v>
      </c>
      <c r="R8" s="83">
        <v>408</v>
      </c>
      <c r="S8" s="83" t="s">
        <v>125</v>
      </c>
      <c r="T8" s="83" t="s">
        <v>125</v>
      </c>
      <c r="U8" s="84">
        <v>826</v>
      </c>
    </row>
    <row r="9" spans="1:21" s="58" customFormat="1" ht="12.75" customHeight="1" x14ac:dyDescent="0.25">
      <c r="A9" s="87" t="s">
        <v>22</v>
      </c>
      <c r="B9" s="83">
        <v>53</v>
      </c>
      <c r="C9" s="83">
        <v>46</v>
      </c>
      <c r="D9" s="83">
        <v>51</v>
      </c>
      <c r="E9" s="83">
        <v>44</v>
      </c>
      <c r="F9" s="84">
        <v>195</v>
      </c>
      <c r="G9" s="83">
        <v>36</v>
      </c>
      <c r="H9" s="83">
        <v>40</v>
      </c>
      <c r="I9" s="83">
        <v>42</v>
      </c>
      <c r="J9" s="83">
        <v>51</v>
      </c>
      <c r="K9" s="84">
        <v>168</v>
      </c>
      <c r="L9" s="83">
        <v>48</v>
      </c>
      <c r="M9" s="83">
        <v>44</v>
      </c>
      <c r="N9" s="83">
        <v>48</v>
      </c>
      <c r="O9" s="83">
        <v>44</v>
      </c>
      <c r="P9" s="84">
        <v>184</v>
      </c>
      <c r="Q9" s="83">
        <v>36</v>
      </c>
      <c r="R9" s="83">
        <v>25</v>
      </c>
      <c r="S9" s="83" t="s">
        <v>125</v>
      </c>
      <c r="T9" s="83" t="s">
        <v>125</v>
      </c>
      <c r="U9" s="84">
        <v>61</v>
      </c>
    </row>
    <row r="10" spans="1:21" s="58" customFormat="1" ht="12.75" customHeight="1" x14ac:dyDescent="0.25">
      <c r="A10" s="87" t="s">
        <v>23</v>
      </c>
      <c r="B10" s="83">
        <v>186</v>
      </c>
      <c r="C10" s="83">
        <v>220</v>
      </c>
      <c r="D10" s="83">
        <v>204</v>
      </c>
      <c r="E10" s="83">
        <v>207</v>
      </c>
      <c r="F10" s="84">
        <v>818</v>
      </c>
      <c r="G10" s="83">
        <v>194</v>
      </c>
      <c r="H10" s="83">
        <v>229</v>
      </c>
      <c r="I10" s="83">
        <v>194</v>
      </c>
      <c r="J10" s="83">
        <v>202</v>
      </c>
      <c r="K10" s="84">
        <v>819</v>
      </c>
      <c r="L10" s="83">
        <v>198</v>
      </c>
      <c r="M10" s="83">
        <v>177</v>
      </c>
      <c r="N10" s="83">
        <v>166</v>
      </c>
      <c r="O10" s="83">
        <v>140</v>
      </c>
      <c r="P10" s="84">
        <v>681</v>
      </c>
      <c r="Q10" s="83">
        <v>155</v>
      </c>
      <c r="R10" s="83">
        <v>126</v>
      </c>
      <c r="S10" s="83" t="s">
        <v>125</v>
      </c>
      <c r="T10" s="83" t="s">
        <v>125</v>
      </c>
      <c r="U10" s="84">
        <v>281</v>
      </c>
    </row>
    <row r="11" spans="1:21" s="58" customFormat="1" ht="12.75" customHeight="1" x14ac:dyDescent="0.25">
      <c r="A11" s="87" t="s">
        <v>24</v>
      </c>
      <c r="B11" s="83">
        <v>323</v>
      </c>
      <c r="C11" s="83">
        <v>287</v>
      </c>
      <c r="D11" s="83">
        <v>291</v>
      </c>
      <c r="E11" s="83">
        <v>250</v>
      </c>
      <c r="F11" s="84">
        <v>1151</v>
      </c>
      <c r="G11" s="83">
        <v>159</v>
      </c>
      <c r="H11" s="83">
        <v>313</v>
      </c>
      <c r="I11" s="83">
        <v>315</v>
      </c>
      <c r="J11" s="83">
        <v>241</v>
      </c>
      <c r="K11" s="84">
        <v>1028</v>
      </c>
      <c r="L11" s="83">
        <v>265</v>
      </c>
      <c r="M11" s="83">
        <v>335</v>
      </c>
      <c r="N11" s="83">
        <v>288</v>
      </c>
      <c r="O11" s="83">
        <v>295</v>
      </c>
      <c r="P11" s="84">
        <v>1184</v>
      </c>
      <c r="Q11" s="83">
        <v>235</v>
      </c>
      <c r="R11" s="83">
        <v>172</v>
      </c>
      <c r="S11" s="83" t="s">
        <v>125</v>
      </c>
      <c r="T11" s="83" t="s">
        <v>125</v>
      </c>
      <c r="U11" s="84">
        <v>407</v>
      </c>
    </row>
    <row r="12" spans="1:21" s="58" customFormat="1" ht="12.75" customHeight="1" x14ac:dyDescent="0.25">
      <c r="A12" s="87" t="s">
        <v>25</v>
      </c>
      <c r="B12" s="83">
        <v>17</v>
      </c>
      <c r="C12" s="83">
        <v>19</v>
      </c>
      <c r="D12" s="83">
        <v>21</v>
      </c>
      <c r="E12" s="83">
        <v>20</v>
      </c>
      <c r="F12" s="84">
        <v>77</v>
      </c>
      <c r="G12" s="83">
        <v>20</v>
      </c>
      <c r="H12" s="83">
        <v>19</v>
      </c>
      <c r="I12" s="83">
        <v>19</v>
      </c>
      <c r="J12" s="83">
        <v>18</v>
      </c>
      <c r="K12" s="84">
        <v>76</v>
      </c>
      <c r="L12" s="83">
        <v>23</v>
      </c>
      <c r="M12" s="83">
        <v>23</v>
      </c>
      <c r="N12" s="83">
        <v>19</v>
      </c>
      <c r="O12" s="83">
        <v>21</v>
      </c>
      <c r="P12" s="84">
        <v>86</v>
      </c>
      <c r="Q12" s="83">
        <v>24</v>
      </c>
      <c r="R12" s="83">
        <v>23</v>
      </c>
      <c r="S12" s="83" t="s">
        <v>125</v>
      </c>
      <c r="T12" s="83" t="s">
        <v>125</v>
      </c>
      <c r="U12" s="84">
        <v>47</v>
      </c>
    </row>
    <row r="13" spans="1:21" s="58" customFormat="1" ht="12.75" customHeight="1" x14ac:dyDescent="0.25">
      <c r="A13" s="87" t="s">
        <v>26</v>
      </c>
      <c r="B13" s="83">
        <v>1757</v>
      </c>
      <c r="C13" s="83">
        <v>1701</v>
      </c>
      <c r="D13" s="83">
        <v>1588</v>
      </c>
      <c r="E13" s="83">
        <v>1490</v>
      </c>
      <c r="F13" s="84">
        <v>6536</v>
      </c>
      <c r="G13" s="83">
        <v>1519</v>
      </c>
      <c r="H13" s="83">
        <v>1693</v>
      </c>
      <c r="I13" s="83">
        <v>1599</v>
      </c>
      <c r="J13" s="83">
        <v>1640</v>
      </c>
      <c r="K13" s="84">
        <v>6451</v>
      </c>
      <c r="L13" s="83">
        <v>1852</v>
      </c>
      <c r="M13" s="83">
        <v>1476</v>
      </c>
      <c r="N13" s="83">
        <v>1556</v>
      </c>
      <c r="O13" s="83">
        <v>1592</v>
      </c>
      <c r="P13" s="84">
        <v>6476</v>
      </c>
      <c r="Q13" s="83">
        <v>1559</v>
      </c>
      <c r="R13" s="83">
        <v>1557</v>
      </c>
      <c r="S13" s="83" t="s">
        <v>125</v>
      </c>
      <c r="T13" s="83" t="s">
        <v>125</v>
      </c>
      <c r="U13" s="84">
        <v>3115</v>
      </c>
    </row>
    <row r="14" spans="1:21" s="58" customFormat="1" ht="12.75" customHeight="1" x14ac:dyDescent="0.25">
      <c r="A14" s="87" t="s">
        <v>27</v>
      </c>
      <c r="B14" s="83">
        <v>783</v>
      </c>
      <c r="C14" s="83">
        <v>789</v>
      </c>
      <c r="D14" s="83">
        <v>781</v>
      </c>
      <c r="E14" s="83">
        <v>796</v>
      </c>
      <c r="F14" s="84">
        <v>3148</v>
      </c>
      <c r="G14" s="83">
        <v>799</v>
      </c>
      <c r="H14" s="83">
        <v>826</v>
      </c>
      <c r="I14" s="83">
        <v>771</v>
      </c>
      <c r="J14" s="83">
        <v>784</v>
      </c>
      <c r="K14" s="84">
        <v>3180</v>
      </c>
      <c r="L14" s="83">
        <v>827</v>
      </c>
      <c r="M14" s="83">
        <v>784</v>
      </c>
      <c r="N14" s="83">
        <v>802</v>
      </c>
      <c r="O14" s="83">
        <v>753</v>
      </c>
      <c r="P14" s="84">
        <v>3166</v>
      </c>
      <c r="Q14" s="83">
        <v>744</v>
      </c>
      <c r="R14" s="83">
        <v>589</v>
      </c>
      <c r="S14" s="83" t="s">
        <v>125</v>
      </c>
      <c r="T14" s="83" t="s">
        <v>125</v>
      </c>
      <c r="U14" s="84">
        <v>1332</v>
      </c>
    </row>
    <row r="15" spans="1:21" s="58" customFormat="1" ht="12.75" customHeight="1" x14ac:dyDescent="0.25">
      <c r="A15" s="87" t="s">
        <v>28</v>
      </c>
      <c r="B15" s="83">
        <v>2947</v>
      </c>
      <c r="C15" s="83">
        <v>2803</v>
      </c>
      <c r="D15" s="83">
        <v>2642</v>
      </c>
      <c r="E15" s="83">
        <v>3126</v>
      </c>
      <c r="F15" s="84">
        <v>11518</v>
      </c>
      <c r="G15" s="83">
        <v>2808</v>
      </c>
      <c r="H15" s="83">
        <v>2621</v>
      </c>
      <c r="I15" s="83">
        <v>2615</v>
      </c>
      <c r="J15" s="83">
        <v>2753</v>
      </c>
      <c r="K15" s="84">
        <v>10797</v>
      </c>
      <c r="L15" s="83">
        <v>2445</v>
      </c>
      <c r="M15" s="83">
        <v>2392</v>
      </c>
      <c r="N15" s="83">
        <v>2605</v>
      </c>
      <c r="O15" s="83">
        <v>2818</v>
      </c>
      <c r="P15" s="84">
        <v>10260</v>
      </c>
      <c r="Q15" s="83">
        <v>2358</v>
      </c>
      <c r="R15" s="83">
        <v>1379</v>
      </c>
      <c r="S15" s="83" t="s">
        <v>125</v>
      </c>
      <c r="T15" s="83" t="s">
        <v>125</v>
      </c>
      <c r="U15" s="84">
        <v>3738</v>
      </c>
    </row>
    <row r="16" spans="1:21" s="58" customFormat="1" ht="12.75" customHeight="1" x14ac:dyDescent="0.25">
      <c r="A16" s="87" t="s">
        <v>1</v>
      </c>
      <c r="B16" s="83">
        <v>775</v>
      </c>
      <c r="C16" s="83">
        <v>809</v>
      </c>
      <c r="D16" s="83">
        <v>830</v>
      </c>
      <c r="E16" s="83">
        <v>934</v>
      </c>
      <c r="F16" s="84">
        <v>3347</v>
      </c>
      <c r="G16" s="83">
        <v>836</v>
      </c>
      <c r="H16" s="83">
        <v>841</v>
      </c>
      <c r="I16" s="83">
        <v>937</v>
      </c>
      <c r="J16" s="83">
        <v>918</v>
      </c>
      <c r="K16" s="84">
        <v>3532</v>
      </c>
      <c r="L16" s="83">
        <v>849</v>
      </c>
      <c r="M16" s="83">
        <v>800</v>
      </c>
      <c r="N16" s="83">
        <v>877</v>
      </c>
      <c r="O16" s="83">
        <v>875</v>
      </c>
      <c r="P16" s="84">
        <v>3400</v>
      </c>
      <c r="Q16" s="83">
        <v>770</v>
      </c>
      <c r="R16" s="83">
        <v>630</v>
      </c>
      <c r="S16" s="83" t="s">
        <v>125</v>
      </c>
      <c r="T16" s="83" t="s">
        <v>125</v>
      </c>
      <c r="U16" s="84">
        <v>1400</v>
      </c>
    </row>
    <row r="17" spans="1:21" s="58" customFormat="1" ht="12.75" customHeight="1" x14ac:dyDescent="0.25">
      <c r="A17" s="87" t="s">
        <v>0</v>
      </c>
      <c r="B17" s="83">
        <v>92</v>
      </c>
      <c r="C17" s="83">
        <v>39</v>
      </c>
      <c r="D17" s="83">
        <v>33</v>
      </c>
      <c r="E17" s="83">
        <v>41</v>
      </c>
      <c r="F17" s="84">
        <v>205</v>
      </c>
      <c r="G17" s="83">
        <v>37</v>
      </c>
      <c r="H17" s="83">
        <v>42</v>
      </c>
      <c r="I17" s="83">
        <v>46</v>
      </c>
      <c r="J17" s="83">
        <v>57</v>
      </c>
      <c r="K17" s="84">
        <v>182</v>
      </c>
      <c r="L17" s="83">
        <v>47</v>
      </c>
      <c r="M17" s="83">
        <v>50</v>
      </c>
      <c r="N17" s="83">
        <v>51</v>
      </c>
      <c r="O17" s="83">
        <v>50</v>
      </c>
      <c r="P17" s="84">
        <v>197</v>
      </c>
      <c r="Q17" s="83">
        <v>39</v>
      </c>
      <c r="R17" s="83">
        <v>57</v>
      </c>
      <c r="S17" s="83" t="s">
        <v>125</v>
      </c>
      <c r="T17" s="83" t="s">
        <v>125</v>
      </c>
      <c r="U17" s="84">
        <v>96</v>
      </c>
    </row>
    <row r="18" spans="1:21" s="58" customFormat="1" ht="15.55" x14ac:dyDescent="0.25">
      <c r="A18" s="109" t="s">
        <v>17</v>
      </c>
      <c r="B18" s="113">
        <v>7319</v>
      </c>
      <c r="C18" s="113">
        <v>7131</v>
      </c>
      <c r="D18" s="113">
        <v>6885</v>
      </c>
      <c r="E18" s="113">
        <v>7367</v>
      </c>
      <c r="F18" s="115">
        <v>28701</v>
      </c>
      <c r="G18" s="113">
        <v>6804</v>
      </c>
      <c r="H18" s="113">
        <v>7021</v>
      </c>
      <c r="I18" s="113">
        <v>6943</v>
      </c>
      <c r="J18" s="113">
        <v>7095</v>
      </c>
      <c r="K18" s="115">
        <v>27863</v>
      </c>
      <c r="L18" s="113">
        <v>7015</v>
      </c>
      <c r="M18" s="113">
        <v>6470</v>
      </c>
      <c r="N18" s="113">
        <v>6839</v>
      </c>
      <c r="O18" s="113">
        <v>7022</v>
      </c>
      <c r="P18" s="115">
        <v>27345</v>
      </c>
      <c r="Q18" s="113">
        <v>6338</v>
      </c>
      <c r="R18" s="113">
        <v>4966</v>
      </c>
      <c r="S18" s="113" t="s">
        <v>125</v>
      </c>
      <c r="T18" s="113" t="s">
        <v>125</v>
      </c>
      <c r="U18" s="115">
        <v>11304</v>
      </c>
    </row>
    <row r="19" spans="1:21" s="58" customFormat="1" ht="12.75" customHeight="1" x14ac:dyDescent="0.25">
      <c r="A19" s="24"/>
      <c r="B19" s="43"/>
      <c r="C19" s="43"/>
      <c r="D19" s="43"/>
      <c r="E19" s="43"/>
      <c r="F19" s="43"/>
      <c r="G19" s="43"/>
      <c r="H19" s="43"/>
      <c r="I19" s="43"/>
      <c r="J19" s="43"/>
      <c r="K19" s="43"/>
      <c r="L19" s="43"/>
      <c r="M19" s="43"/>
      <c r="N19" s="43"/>
      <c r="O19" s="43"/>
      <c r="P19" s="43"/>
      <c r="Q19" s="43"/>
      <c r="R19" s="43"/>
      <c r="S19" s="43"/>
      <c r="T19" s="43"/>
      <c r="U19" s="43"/>
    </row>
    <row r="20" spans="1:21" s="58" customFormat="1" ht="20.25" customHeight="1" x14ac:dyDescent="0.3">
      <c r="A20" s="108" t="s">
        <v>30</v>
      </c>
      <c r="B20" s="43"/>
      <c r="C20" s="43"/>
      <c r="D20" s="43"/>
      <c r="E20" s="43"/>
      <c r="F20" s="43"/>
      <c r="G20" s="43"/>
      <c r="H20" s="43"/>
      <c r="I20" s="43"/>
      <c r="J20" s="43"/>
      <c r="K20" s="43"/>
      <c r="L20" s="43"/>
      <c r="M20" s="43"/>
      <c r="N20" s="43"/>
      <c r="O20" s="43"/>
      <c r="P20" s="43"/>
      <c r="Q20" s="43"/>
      <c r="R20" s="43"/>
      <c r="S20" s="43"/>
      <c r="T20" s="43"/>
      <c r="U20" s="43"/>
    </row>
    <row r="21" spans="1:21" s="58" customFormat="1" ht="12.75" customHeight="1" x14ac:dyDescent="0.25">
      <c r="A21" s="116" t="s">
        <v>21</v>
      </c>
      <c r="B21" s="83">
        <v>890</v>
      </c>
      <c r="C21" s="83">
        <v>908</v>
      </c>
      <c r="D21" s="83">
        <v>986</v>
      </c>
      <c r="E21" s="83">
        <v>1030</v>
      </c>
      <c r="F21" s="84">
        <v>3813</v>
      </c>
      <c r="G21" s="83">
        <v>927</v>
      </c>
      <c r="H21" s="83">
        <v>945</v>
      </c>
      <c r="I21" s="83">
        <v>952</v>
      </c>
      <c r="J21" s="83">
        <v>1039</v>
      </c>
      <c r="K21" s="84">
        <v>3863</v>
      </c>
      <c r="L21" s="83">
        <v>1015</v>
      </c>
      <c r="M21" s="83">
        <v>948</v>
      </c>
      <c r="N21" s="83">
        <v>970</v>
      </c>
      <c r="O21" s="83">
        <v>980</v>
      </c>
      <c r="P21" s="84">
        <v>3913</v>
      </c>
      <c r="Q21" s="83">
        <v>983</v>
      </c>
      <c r="R21" s="83">
        <v>924</v>
      </c>
      <c r="S21" s="83" t="s">
        <v>125</v>
      </c>
      <c r="T21" s="83" t="s">
        <v>125</v>
      </c>
      <c r="U21" s="84">
        <v>1906</v>
      </c>
    </row>
    <row r="22" spans="1:21" s="58" customFormat="1" ht="12.75" customHeight="1" x14ac:dyDescent="0.25">
      <c r="A22" s="116" t="s">
        <v>22</v>
      </c>
      <c r="B22" s="83">
        <v>95</v>
      </c>
      <c r="C22" s="83">
        <v>126</v>
      </c>
      <c r="D22" s="83">
        <v>144</v>
      </c>
      <c r="E22" s="83">
        <v>164</v>
      </c>
      <c r="F22" s="84">
        <v>529</v>
      </c>
      <c r="G22" s="83">
        <v>123</v>
      </c>
      <c r="H22" s="83">
        <v>139</v>
      </c>
      <c r="I22" s="83">
        <v>150</v>
      </c>
      <c r="J22" s="83">
        <v>175</v>
      </c>
      <c r="K22" s="84">
        <v>588</v>
      </c>
      <c r="L22" s="83">
        <v>189</v>
      </c>
      <c r="M22" s="83">
        <v>132</v>
      </c>
      <c r="N22" s="83">
        <v>143</v>
      </c>
      <c r="O22" s="83">
        <v>154</v>
      </c>
      <c r="P22" s="84">
        <v>619</v>
      </c>
      <c r="Q22" s="83">
        <v>132</v>
      </c>
      <c r="R22" s="83">
        <v>147</v>
      </c>
      <c r="S22" s="83" t="s">
        <v>125</v>
      </c>
      <c r="T22" s="83" t="s">
        <v>125</v>
      </c>
      <c r="U22" s="84">
        <v>278</v>
      </c>
    </row>
    <row r="23" spans="1:21" s="58" customFormat="1" ht="12.75" customHeight="1" x14ac:dyDescent="0.25">
      <c r="A23" s="116" t="s">
        <v>23</v>
      </c>
      <c r="B23" s="83">
        <v>208</v>
      </c>
      <c r="C23" s="83">
        <v>205</v>
      </c>
      <c r="D23" s="83">
        <v>202</v>
      </c>
      <c r="E23" s="83">
        <v>187</v>
      </c>
      <c r="F23" s="84">
        <v>801</v>
      </c>
      <c r="G23" s="83">
        <v>211</v>
      </c>
      <c r="H23" s="83">
        <v>225</v>
      </c>
      <c r="I23" s="83">
        <v>217</v>
      </c>
      <c r="J23" s="83">
        <v>216</v>
      </c>
      <c r="K23" s="84">
        <v>868</v>
      </c>
      <c r="L23" s="83">
        <v>232</v>
      </c>
      <c r="M23" s="83">
        <v>205</v>
      </c>
      <c r="N23" s="83">
        <v>213</v>
      </c>
      <c r="O23" s="83">
        <v>188</v>
      </c>
      <c r="P23" s="84">
        <v>838</v>
      </c>
      <c r="Q23" s="83">
        <v>204</v>
      </c>
      <c r="R23" s="83">
        <v>177</v>
      </c>
      <c r="S23" s="83" t="s">
        <v>125</v>
      </c>
      <c r="T23" s="83" t="s">
        <v>125</v>
      </c>
      <c r="U23" s="84">
        <v>381</v>
      </c>
    </row>
    <row r="24" spans="1:21" s="58" customFormat="1" ht="12.75" customHeight="1" x14ac:dyDescent="0.25">
      <c r="A24" s="116" t="s">
        <v>24</v>
      </c>
      <c r="B24" s="83">
        <v>402</v>
      </c>
      <c r="C24" s="83">
        <v>463</v>
      </c>
      <c r="D24" s="83">
        <v>343</v>
      </c>
      <c r="E24" s="83">
        <v>473</v>
      </c>
      <c r="F24" s="84">
        <v>1680</v>
      </c>
      <c r="G24" s="83">
        <v>642</v>
      </c>
      <c r="H24" s="83">
        <v>735</v>
      </c>
      <c r="I24" s="83">
        <v>698</v>
      </c>
      <c r="J24" s="83">
        <v>680</v>
      </c>
      <c r="K24" s="84">
        <v>2755</v>
      </c>
      <c r="L24" s="83">
        <v>650</v>
      </c>
      <c r="M24" s="83">
        <v>439</v>
      </c>
      <c r="N24" s="83">
        <v>846</v>
      </c>
      <c r="O24" s="83">
        <v>895</v>
      </c>
      <c r="P24" s="84">
        <v>2830</v>
      </c>
      <c r="Q24" s="83">
        <v>1030</v>
      </c>
      <c r="R24" s="83">
        <v>405</v>
      </c>
      <c r="S24" s="83" t="s">
        <v>125</v>
      </c>
      <c r="T24" s="83" t="s">
        <v>125</v>
      </c>
      <c r="U24" s="84">
        <v>1434</v>
      </c>
    </row>
    <row r="25" spans="1:21" s="58" customFormat="1" ht="12.75" customHeight="1" x14ac:dyDescent="0.25">
      <c r="A25" s="87" t="s">
        <v>25</v>
      </c>
      <c r="B25" s="83">
        <v>69</v>
      </c>
      <c r="C25" s="83">
        <v>66</v>
      </c>
      <c r="D25" s="83">
        <v>59</v>
      </c>
      <c r="E25" s="83">
        <v>69</v>
      </c>
      <c r="F25" s="84">
        <v>263</v>
      </c>
      <c r="G25" s="83">
        <v>55</v>
      </c>
      <c r="H25" s="83">
        <v>64</v>
      </c>
      <c r="I25" s="83">
        <v>60</v>
      </c>
      <c r="J25" s="83">
        <v>51</v>
      </c>
      <c r="K25" s="84">
        <v>230</v>
      </c>
      <c r="L25" s="83">
        <v>66</v>
      </c>
      <c r="M25" s="83">
        <v>60</v>
      </c>
      <c r="N25" s="83">
        <v>70</v>
      </c>
      <c r="O25" s="83">
        <v>66</v>
      </c>
      <c r="P25" s="84">
        <v>262</v>
      </c>
      <c r="Q25" s="83">
        <v>72</v>
      </c>
      <c r="R25" s="83">
        <v>67</v>
      </c>
      <c r="S25" s="83" t="s">
        <v>125</v>
      </c>
      <c r="T25" s="83" t="s">
        <v>125</v>
      </c>
      <c r="U25" s="84">
        <v>139</v>
      </c>
    </row>
    <row r="26" spans="1:21" s="58" customFormat="1" ht="12.75" customHeight="1" x14ac:dyDescent="0.25">
      <c r="A26" s="116" t="s">
        <v>26</v>
      </c>
      <c r="B26" s="83">
        <v>1382</v>
      </c>
      <c r="C26" s="83">
        <v>1436</v>
      </c>
      <c r="D26" s="83">
        <v>1418</v>
      </c>
      <c r="E26" s="83">
        <v>1392</v>
      </c>
      <c r="F26" s="84">
        <v>5628</v>
      </c>
      <c r="G26" s="83">
        <v>1426</v>
      </c>
      <c r="H26" s="83">
        <v>1465</v>
      </c>
      <c r="I26" s="83">
        <v>1514</v>
      </c>
      <c r="J26" s="83">
        <v>1529</v>
      </c>
      <c r="K26" s="84">
        <v>5935</v>
      </c>
      <c r="L26" s="83">
        <v>1618</v>
      </c>
      <c r="M26" s="83">
        <v>1301</v>
      </c>
      <c r="N26" s="83">
        <v>1511</v>
      </c>
      <c r="O26" s="83">
        <v>1404</v>
      </c>
      <c r="P26" s="84">
        <v>5834</v>
      </c>
      <c r="Q26" s="83">
        <v>1258</v>
      </c>
      <c r="R26" s="83">
        <v>1156</v>
      </c>
      <c r="S26" s="83" t="s">
        <v>125</v>
      </c>
      <c r="T26" s="83" t="s">
        <v>125</v>
      </c>
      <c r="U26" s="84">
        <v>2415</v>
      </c>
    </row>
    <row r="27" spans="1:21" s="58" customFormat="1" ht="12.75" customHeight="1" x14ac:dyDescent="0.25">
      <c r="A27" s="116" t="s">
        <v>27</v>
      </c>
      <c r="B27" s="83">
        <v>1251</v>
      </c>
      <c r="C27" s="83">
        <v>1271</v>
      </c>
      <c r="D27" s="83">
        <v>1338</v>
      </c>
      <c r="E27" s="83">
        <v>1254</v>
      </c>
      <c r="F27" s="84">
        <v>5114</v>
      </c>
      <c r="G27" s="83">
        <v>1311</v>
      </c>
      <c r="H27" s="83">
        <v>1374</v>
      </c>
      <c r="I27" s="83">
        <v>1372</v>
      </c>
      <c r="J27" s="83">
        <v>1368</v>
      </c>
      <c r="K27" s="84">
        <v>5425</v>
      </c>
      <c r="L27" s="83">
        <v>1439</v>
      </c>
      <c r="M27" s="83">
        <v>1441</v>
      </c>
      <c r="N27" s="83">
        <v>1299</v>
      </c>
      <c r="O27" s="83">
        <v>1244</v>
      </c>
      <c r="P27" s="84">
        <v>5423</v>
      </c>
      <c r="Q27" s="83">
        <v>1182</v>
      </c>
      <c r="R27" s="83">
        <v>956</v>
      </c>
      <c r="S27" s="83" t="s">
        <v>125</v>
      </c>
      <c r="T27" s="83" t="s">
        <v>125</v>
      </c>
      <c r="U27" s="84">
        <v>2139</v>
      </c>
    </row>
    <row r="28" spans="1:21" s="58" customFormat="1" ht="12.75" customHeight="1" x14ac:dyDescent="0.25">
      <c r="A28" s="87" t="s">
        <v>28</v>
      </c>
      <c r="B28" s="83">
        <v>2933</v>
      </c>
      <c r="C28" s="83">
        <v>2710</v>
      </c>
      <c r="D28" s="83">
        <v>2920</v>
      </c>
      <c r="E28" s="83">
        <v>2959</v>
      </c>
      <c r="F28" s="84">
        <v>11521</v>
      </c>
      <c r="G28" s="83">
        <v>2921</v>
      </c>
      <c r="H28" s="83">
        <v>2848</v>
      </c>
      <c r="I28" s="83">
        <v>2858</v>
      </c>
      <c r="J28" s="83">
        <v>3076</v>
      </c>
      <c r="K28" s="84">
        <v>11703</v>
      </c>
      <c r="L28" s="83">
        <v>2955</v>
      </c>
      <c r="M28" s="83">
        <v>2658</v>
      </c>
      <c r="N28" s="83">
        <v>2688</v>
      </c>
      <c r="O28" s="83">
        <v>2715</v>
      </c>
      <c r="P28" s="84">
        <v>11016</v>
      </c>
      <c r="Q28" s="83">
        <v>2327</v>
      </c>
      <c r="R28" s="83">
        <v>1516</v>
      </c>
      <c r="S28" s="83" t="s">
        <v>125</v>
      </c>
      <c r="T28" s="83" t="s">
        <v>125</v>
      </c>
      <c r="U28" s="84">
        <v>3843</v>
      </c>
    </row>
    <row r="29" spans="1:21" s="58" customFormat="1" ht="12.75" customHeight="1" x14ac:dyDescent="0.25">
      <c r="A29" s="116" t="s">
        <v>1</v>
      </c>
      <c r="B29" s="83">
        <v>1720</v>
      </c>
      <c r="C29" s="83">
        <v>1775</v>
      </c>
      <c r="D29" s="83">
        <v>1970</v>
      </c>
      <c r="E29" s="83">
        <v>1939</v>
      </c>
      <c r="F29" s="84">
        <v>7403</v>
      </c>
      <c r="G29" s="83">
        <v>1725</v>
      </c>
      <c r="H29" s="83">
        <v>1668</v>
      </c>
      <c r="I29" s="83">
        <v>1938</v>
      </c>
      <c r="J29" s="83">
        <v>2067</v>
      </c>
      <c r="K29" s="84">
        <v>7399</v>
      </c>
      <c r="L29" s="83">
        <v>1816</v>
      </c>
      <c r="M29" s="83">
        <v>1799</v>
      </c>
      <c r="N29" s="83">
        <v>2020</v>
      </c>
      <c r="O29" s="83">
        <v>1885</v>
      </c>
      <c r="P29" s="84">
        <v>7520</v>
      </c>
      <c r="Q29" s="83">
        <v>1528</v>
      </c>
      <c r="R29" s="83">
        <v>1139</v>
      </c>
      <c r="S29" s="83" t="s">
        <v>125</v>
      </c>
      <c r="T29" s="83" t="s">
        <v>125</v>
      </c>
      <c r="U29" s="84">
        <v>2667</v>
      </c>
    </row>
    <row r="30" spans="1:21" s="58" customFormat="1" ht="12.75" customHeight="1" x14ac:dyDescent="0.25">
      <c r="A30" s="116" t="s">
        <v>0</v>
      </c>
      <c r="B30" s="83">
        <v>32</v>
      </c>
      <c r="C30" s="83">
        <v>15</v>
      </c>
      <c r="D30" s="83">
        <v>15</v>
      </c>
      <c r="E30" s="83">
        <v>9</v>
      </c>
      <c r="F30" s="84">
        <v>71</v>
      </c>
      <c r="G30" s="83">
        <v>9</v>
      </c>
      <c r="H30" s="83">
        <v>11</v>
      </c>
      <c r="I30" s="83">
        <v>11</v>
      </c>
      <c r="J30" s="83">
        <v>10</v>
      </c>
      <c r="K30" s="84">
        <v>42</v>
      </c>
      <c r="L30" s="83">
        <v>11</v>
      </c>
      <c r="M30" s="83">
        <v>7</v>
      </c>
      <c r="N30" s="83">
        <v>10</v>
      </c>
      <c r="O30" s="83">
        <v>1</v>
      </c>
      <c r="P30" s="84">
        <v>29</v>
      </c>
      <c r="Q30" s="83">
        <v>1</v>
      </c>
      <c r="R30" s="83">
        <v>1</v>
      </c>
      <c r="S30" s="83" t="s">
        <v>125</v>
      </c>
      <c r="T30" s="83" t="s">
        <v>125</v>
      </c>
      <c r="U30" s="84">
        <v>2</v>
      </c>
    </row>
    <row r="31" spans="1:21" s="58" customFormat="1" ht="12.75" customHeight="1" x14ac:dyDescent="0.25">
      <c r="A31" s="110" t="s">
        <v>18</v>
      </c>
      <c r="B31" s="89">
        <v>8981</v>
      </c>
      <c r="C31" s="89">
        <v>8973</v>
      </c>
      <c r="D31" s="89">
        <v>9394</v>
      </c>
      <c r="E31" s="89">
        <v>9475</v>
      </c>
      <c r="F31" s="90">
        <v>36823</v>
      </c>
      <c r="G31" s="89">
        <v>9351</v>
      </c>
      <c r="H31" s="89">
        <v>9474</v>
      </c>
      <c r="I31" s="89">
        <v>9772</v>
      </c>
      <c r="J31" s="89">
        <v>10212</v>
      </c>
      <c r="K31" s="90">
        <v>38809</v>
      </c>
      <c r="L31" s="89">
        <v>9991</v>
      </c>
      <c r="M31" s="89">
        <v>8991</v>
      </c>
      <c r="N31" s="89">
        <v>9769</v>
      </c>
      <c r="O31" s="89">
        <v>9533</v>
      </c>
      <c r="P31" s="90">
        <v>38284</v>
      </c>
      <c r="Q31" s="89">
        <v>8717</v>
      </c>
      <c r="R31" s="89">
        <v>6487</v>
      </c>
      <c r="S31" s="89" t="s">
        <v>125</v>
      </c>
      <c r="T31" s="89" t="s">
        <v>125</v>
      </c>
      <c r="U31" s="90">
        <v>15204</v>
      </c>
    </row>
    <row r="32" spans="1:21" s="58" customFormat="1" ht="12.75" customHeight="1" x14ac:dyDescent="0.25">
      <c r="A32" s="96"/>
      <c r="B32" s="43"/>
      <c r="C32" s="43"/>
      <c r="D32" s="43"/>
      <c r="E32" s="43"/>
      <c r="F32" s="43"/>
    </row>
    <row r="33" spans="1:21" s="58" customFormat="1" ht="12.75" customHeight="1" x14ac:dyDescent="0.25">
      <c r="A33" s="96"/>
      <c r="B33" s="48"/>
      <c r="C33" s="48"/>
      <c r="D33" s="48"/>
      <c r="E33" s="48"/>
      <c r="F33" s="48"/>
      <c r="G33" s="48"/>
      <c r="H33" s="98"/>
      <c r="I33" s="98"/>
      <c r="J33" s="98"/>
      <c r="K33" s="98"/>
      <c r="L33" s="98"/>
      <c r="M33" s="98"/>
      <c r="N33" s="98"/>
      <c r="O33" s="98"/>
      <c r="P33" s="98"/>
      <c r="Q33" s="98"/>
      <c r="R33" s="98"/>
      <c r="S33" s="98"/>
      <c r="T33" s="98"/>
      <c r="U33" s="98"/>
    </row>
    <row r="34" spans="1:21" s="58" customFormat="1" x14ac:dyDescent="0.25">
      <c r="A34" s="95" t="s">
        <v>29</v>
      </c>
      <c r="B34" s="91" t="s">
        <v>111</v>
      </c>
      <c r="C34" s="91" t="s">
        <v>112</v>
      </c>
      <c r="D34" s="91" t="s">
        <v>113</v>
      </c>
      <c r="E34" s="91" t="s">
        <v>114</v>
      </c>
      <c r="F34" s="91" t="s">
        <v>115</v>
      </c>
      <c r="G34" s="92" t="s">
        <v>116</v>
      </c>
      <c r="H34" s="92" t="s">
        <v>117</v>
      </c>
      <c r="I34" s="92" t="s">
        <v>118</v>
      </c>
      <c r="J34" s="92" t="s">
        <v>119</v>
      </c>
      <c r="K34" s="91" t="s">
        <v>135</v>
      </c>
      <c r="L34" s="92" t="s">
        <v>121</v>
      </c>
      <c r="M34" s="92" t="s">
        <v>122</v>
      </c>
      <c r="N34" s="92" t="s">
        <v>123</v>
      </c>
      <c r="O34" s="92" t="s">
        <v>124</v>
      </c>
      <c r="P34" s="91" t="s">
        <v>136</v>
      </c>
      <c r="Q34" s="92" t="s">
        <v>128</v>
      </c>
      <c r="R34" s="92" t="s">
        <v>129</v>
      </c>
      <c r="S34" s="92" t="s">
        <v>130</v>
      </c>
      <c r="T34" s="92" t="s">
        <v>131</v>
      </c>
      <c r="U34" s="91" t="s">
        <v>137</v>
      </c>
    </row>
    <row r="35" spans="1:21" s="58" customFormat="1" ht="20.25" customHeight="1" x14ac:dyDescent="0.3">
      <c r="A35" s="111" t="s">
        <v>37</v>
      </c>
      <c r="B35" s="43"/>
      <c r="C35" s="43"/>
      <c r="D35" s="43"/>
      <c r="E35" s="43"/>
      <c r="F35" s="43"/>
    </row>
    <row r="36" spans="1:21" s="58" customFormat="1" ht="12.75" customHeight="1" x14ac:dyDescent="0.25">
      <c r="A36" s="87" t="s">
        <v>33</v>
      </c>
      <c r="B36" s="83">
        <v>1142</v>
      </c>
      <c r="C36" s="83">
        <v>1244</v>
      </c>
      <c r="D36" s="83">
        <v>1131</v>
      </c>
      <c r="E36" s="83">
        <v>1213</v>
      </c>
      <c r="F36" s="84">
        <v>4730</v>
      </c>
      <c r="G36" s="83">
        <v>1073</v>
      </c>
      <c r="H36" s="83">
        <v>1131</v>
      </c>
      <c r="I36" s="83">
        <v>1197</v>
      </c>
      <c r="J36" s="83">
        <v>1193</v>
      </c>
      <c r="K36" s="84">
        <v>4593</v>
      </c>
      <c r="L36" s="83">
        <v>949</v>
      </c>
      <c r="M36" s="83">
        <v>988</v>
      </c>
      <c r="N36" s="83">
        <v>1125</v>
      </c>
      <c r="O36" s="83">
        <v>1375</v>
      </c>
      <c r="P36" s="84">
        <v>4437</v>
      </c>
      <c r="Q36" s="83">
        <v>1115</v>
      </c>
      <c r="R36" s="83">
        <v>878</v>
      </c>
      <c r="S36" s="83" t="s">
        <v>125</v>
      </c>
      <c r="T36" s="83" t="s">
        <v>125</v>
      </c>
      <c r="U36" s="84">
        <v>1993</v>
      </c>
    </row>
    <row r="37" spans="1:21" s="58" customFormat="1" ht="12.75" customHeight="1" x14ac:dyDescent="0.25">
      <c r="A37" s="87" t="s">
        <v>71</v>
      </c>
      <c r="B37" s="83">
        <v>91</v>
      </c>
      <c r="C37" s="83">
        <v>100</v>
      </c>
      <c r="D37" s="83">
        <v>95</v>
      </c>
      <c r="E37" s="83">
        <v>98</v>
      </c>
      <c r="F37" s="84">
        <v>384</v>
      </c>
      <c r="G37" s="83">
        <v>99</v>
      </c>
      <c r="H37" s="83">
        <v>89</v>
      </c>
      <c r="I37" s="83">
        <v>94</v>
      </c>
      <c r="J37" s="83">
        <v>104</v>
      </c>
      <c r="K37" s="84">
        <v>385</v>
      </c>
      <c r="L37" s="83">
        <v>105</v>
      </c>
      <c r="M37" s="83">
        <v>93</v>
      </c>
      <c r="N37" s="83">
        <v>92</v>
      </c>
      <c r="O37" s="83">
        <v>100</v>
      </c>
      <c r="P37" s="84">
        <v>389</v>
      </c>
      <c r="Q37" s="83">
        <v>94</v>
      </c>
      <c r="R37" s="83">
        <v>73</v>
      </c>
      <c r="S37" s="83" t="s">
        <v>125</v>
      </c>
      <c r="T37" s="83" t="s">
        <v>125</v>
      </c>
      <c r="U37" s="84">
        <v>167</v>
      </c>
    </row>
    <row r="38" spans="1:21" s="58" customFormat="1" ht="12.75" customHeight="1" x14ac:dyDescent="0.25">
      <c r="A38" s="87" t="s">
        <v>82</v>
      </c>
      <c r="B38" s="83">
        <v>3674</v>
      </c>
      <c r="C38" s="83">
        <v>3444</v>
      </c>
      <c r="D38" s="83">
        <v>3518</v>
      </c>
      <c r="E38" s="83">
        <v>3527</v>
      </c>
      <c r="F38" s="84">
        <v>14163</v>
      </c>
      <c r="G38" s="83">
        <v>3545</v>
      </c>
      <c r="H38" s="83">
        <v>3634</v>
      </c>
      <c r="I38" s="83">
        <v>3481</v>
      </c>
      <c r="J38" s="83">
        <v>3630</v>
      </c>
      <c r="K38" s="84">
        <v>14290</v>
      </c>
      <c r="L38" s="83">
        <v>3894</v>
      </c>
      <c r="M38" s="83">
        <v>3434</v>
      </c>
      <c r="N38" s="83">
        <v>3514</v>
      </c>
      <c r="O38" s="83">
        <v>3455</v>
      </c>
      <c r="P38" s="84">
        <v>14296</v>
      </c>
      <c r="Q38" s="83">
        <v>3294</v>
      </c>
      <c r="R38" s="83">
        <v>2563</v>
      </c>
      <c r="S38" s="83" t="s">
        <v>125</v>
      </c>
      <c r="T38" s="83" t="s">
        <v>125</v>
      </c>
      <c r="U38" s="84">
        <v>5857</v>
      </c>
    </row>
    <row r="39" spans="1:21" s="58" customFormat="1" ht="12.75" customHeight="1" x14ac:dyDescent="0.25">
      <c r="A39" s="87" t="s">
        <v>35</v>
      </c>
      <c r="B39" s="83">
        <v>79</v>
      </c>
      <c r="C39" s="83">
        <v>72</v>
      </c>
      <c r="D39" s="83">
        <v>86</v>
      </c>
      <c r="E39" s="83">
        <v>113</v>
      </c>
      <c r="F39" s="84">
        <v>350</v>
      </c>
      <c r="G39" s="83">
        <v>85</v>
      </c>
      <c r="H39" s="83">
        <v>97</v>
      </c>
      <c r="I39" s="83">
        <v>88</v>
      </c>
      <c r="J39" s="83">
        <v>103</v>
      </c>
      <c r="K39" s="84">
        <v>374</v>
      </c>
      <c r="L39" s="83">
        <v>96</v>
      </c>
      <c r="M39" s="83">
        <v>104</v>
      </c>
      <c r="N39" s="83">
        <v>88</v>
      </c>
      <c r="O39" s="83">
        <v>104</v>
      </c>
      <c r="P39" s="84">
        <v>393</v>
      </c>
      <c r="Q39" s="83">
        <v>95</v>
      </c>
      <c r="R39" s="83">
        <v>74</v>
      </c>
      <c r="S39" s="83" t="s">
        <v>125</v>
      </c>
      <c r="T39" s="83" t="s">
        <v>125</v>
      </c>
      <c r="U39" s="84">
        <v>169</v>
      </c>
    </row>
    <row r="40" spans="1:21" s="58" customFormat="1" ht="12.75" customHeight="1" x14ac:dyDescent="0.25">
      <c r="A40" s="87" t="s">
        <v>72</v>
      </c>
      <c r="B40" s="83">
        <v>766</v>
      </c>
      <c r="C40" s="83">
        <v>791</v>
      </c>
      <c r="D40" s="83">
        <v>683</v>
      </c>
      <c r="E40" s="83">
        <v>1005</v>
      </c>
      <c r="F40" s="84">
        <v>3245</v>
      </c>
      <c r="G40" s="83">
        <v>673</v>
      </c>
      <c r="H40" s="83">
        <v>678</v>
      </c>
      <c r="I40" s="83">
        <v>625</v>
      </c>
      <c r="J40" s="83">
        <v>595</v>
      </c>
      <c r="K40" s="84">
        <v>2570</v>
      </c>
      <c r="L40" s="83">
        <v>468</v>
      </c>
      <c r="M40" s="83">
        <v>437</v>
      </c>
      <c r="N40" s="83">
        <v>478</v>
      </c>
      <c r="O40" s="83">
        <v>487</v>
      </c>
      <c r="P40" s="84">
        <v>1870</v>
      </c>
      <c r="Q40" s="83">
        <v>387</v>
      </c>
      <c r="R40" s="83">
        <v>388</v>
      </c>
      <c r="S40" s="83" t="s">
        <v>125</v>
      </c>
      <c r="T40" s="83" t="s">
        <v>125</v>
      </c>
      <c r="U40" s="84">
        <v>775</v>
      </c>
    </row>
    <row r="41" spans="1:21" s="58" customFormat="1" ht="12.75" customHeight="1" x14ac:dyDescent="0.25">
      <c r="A41" s="87" t="s">
        <v>36</v>
      </c>
      <c r="B41" s="83">
        <v>1212</v>
      </c>
      <c r="C41" s="83">
        <v>1097</v>
      </c>
      <c r="D41" s="83">
        <v>1013</v>
      </c>
      <c r="E41" s="83">
        <v>1038</v>
      </c>
      <c r="F41" s="84">
        <v>4360</v>
      </c>
      <c r="G41" s="83">
        <v>979</v>
      </c>
      <c r="H41" s="83">
        <v>1036</v>
      </c>
      <c r="I41" s="83">
        <v>1131</v>
      </c>
      <c r="J41" s="83">
        <v>1137</v>
      </c>
      <c r="K41" s="84">
        <v>4283</v>
      </c>
      <c r="L41" s="83">
        <v>1161</v>
      </c>
      <c r="M41" s="83">
        <v>1036</v>
      </c>
      <c r="N41" s="83">
        <v>1232</v>
      </c>
      <c r="O41" s="83">
        <v>1182</v>
      </c>
      <c r="P41" s="84">
        <v>4611</v>
      </c>
      <c r="Q41" s="83">
        <v>1009</v>
      </c>
      <c r="R41" s="83">
        <v>748</v>
      </c>
      <c r="S41" s="83" t="s">
        <v>125</v>
      </c>
      <c r="T41" s="83" t="s">
        <v>125</v>
      </c>
      <c r="U41" s="84">
        <v>1757</v>
      </c>
    </row>
    <row r="42" spans="1:21" s="58" customFormat="1" ht="12.75" customHeight="1" x14ac:dyDescent="0.25">
      <c r="A42" s="87" t="s">
        <v>34</v>
      </c>
      <c r="B42" s="83">
        <v>96</v>
      </c>
      <c r="C42" s="83">
        <v>97</v>
      </c>
      <c r="D42" s="83">
        <v>104</v>
      </c>
      <c r="E42" s="83">
        <v>97</v>
      </c>
      <c r="F42" s="84">
        <v>394</v>
      </c>
      <c r="G42" s="83">
        <v>98</v>
      </c>
      <c r="H42" s="83">
        <v>97</v>
      </c>
      <c r="I42" s="83">
        <v>81</v>
      </c>
      <c r="J42" s="83">
        <v>93</v>
      </c>
      <c r="K42" s="84">
        <v>368</v>
      </c>
      <c r="L42" s="83">
        <v>98</v>
      </c>
      <c r="M42" s="83">
        <v>86</v>
      </c>
      <c r="N42" s="83">
        <v>96</v>
      </c>
      <c r="O42" s="83">
        <v>80</v>
      </c>
      <c r="P42" s="84">
        <v>360</v>
      </c>
      <c r="Q42" s="83">
        <v>77</v>
      </c>
      <c r="R42" s="83">
        <v>54</v>
      </c>
      <c r="S42" s="83" t="s">
        <v>125</v>
      </c>
      <c r="T42" s="83" t="s">
        <v>125</v>
      </c>
      <c r="U42" s="84">
        <v>131</v>
      </c>
    </row>
    <row r="43" spans="1:21" s="58" customFormat="1" ht="12.75" customHeight="1" x14ac:dyDescent="0.25">
      <c r="A43" s="87" t="s">
        <v>73</v>
      </c>
      <c r="B43" s="83">
        <v>259</v>
      </c>
      <c r="C43" s="83">
        <v>287</v>
      </c>
      <c r="D43" s="83">
        <v>253</v>
      </c>
      <c r="E43" s="83">
        <v>276</v>
      </c>
      <c r="F43" s="84">
        <v>1075</v>
      </c>
      <c r="G43" s="83">
        <v>252</v>
      </c>
      <c r="H43" s="83">
        <v>260</v>
      </c>
      <c r="I43" s="83">
        <v>244</v>
      </c>
      <c r="J43" s="83">
        <v>239</v>
      </c>
      <c r="K43" s="84">
        <v>995</v>
      </c>
      <c r="L43" s="83">
        <v>242</v>
      </c>
      <c r="M43" s="83">
        <v>292</v>
      </c>
      <c r="N43" s="83">
        <v>214</v>
      </c>
      <c r="O43" s="83">
        <v>239</v>
      </c>
      <c r="P43" s="84">
        <v>988</v>
      </c>
      <c r="Q43" s="83">
        <v>267</v>
      </c>
      <c r="R43" s="83">
        <v>188</v>
      </c>
      <c r="S43" s="83" t="s">
        <v>125</v>
      </c>
      <c r="T43" s="83" t="s">
        <v>125</v>
      </c>
      <c r="U43" s="84">
        <v>456</v>
      </c>
    </row>
    <row r="44" spans="1:21" s="58" customFormat="1" ht="12.75" customHeight="1" x14ac:dyDescent="0.25">
      <c r="A44" s="87" t="s">
        <v>86</v>
      </c>
      <c r="B44" s="83">
        <v>0</v>
      </c>
      <c r="C44" s="83">
        <v>0</v>
      </c>
      <c r="D44" s="83">
        <v>0</v>
      </c>
      <c r="E44" s="83">
        <v>0</v>
      </c>
      <c r="F44" s="84">
        <v>0</v>
      </c>
      <c r="G44" s="83">
        <v>1</v>
      </c>
      <c r="H44" s="83">
        <v>1</v>
      </c>
      <c r="I44" s="83">
        <v>2</v>
      </c>
      <c r="J44" s="83">
        <v>1</v>
      </c>
      <c r="K44" s="84">
        <v>4</v>
      </c>
      <c r="L44" s="83">
        <v>1</v>
      </c>
      <c r="M44" s="83">
        <v>1</v>
      </c>
      <c r="N44" s="83">
        <v>0</v>
      </c>
      <c r="O44" s="83">
        <v>0</v>
      </c>
      <c r="P44" s="84">
        <v>2</v>
      </c>
      <c r="Q44" s="83">
        <v>0</v>
      </c>
      <c r="R44" s="83">
        <v>0</v>
      </c>
      <c r="S44" s="83" t="s">
        <v>125</v>
      </c>
      <c r="T44" s="83" t="s">
        <v>125</v>
      </c>
      <c r="U44" s="84">
        <v>1</v>
      </c>
    </row>
    <row r="45" spans="1:21" s="58" customFormat="1" ht="12.75" customHeight="1" x14ac:dyDescent="0.25">
      <c r="A45" s="109" t="s">
        <v>17</v>
      </c>
      <c r="B45" s="113">
        <v>7319</v>
      </c>
      <c r="C45" s="113">
        <v>7131</v>
      </c>
      <c r="D45" s="113">
        <v>6885</v>
      </c>
      <c r="E45" s="113">
        <v>7367</v>
      </c>
      <c r="F45" s="114">
        <v>28701</v>
      </c>
      <c r="G45" s="113">
        <v>6804</v>
      </c>
      <c r="H45" s="113">
        <v>7021</v>
      </c>
      <c r="I45" s="113">
        <v>6943</v>
      </c>
      <c r="J45" s="113">
        <v>7095</v>
      </c>
      <c r="K45" s="114">
        <v>27863</v>
      </c>
      <c r="L45" s="113">
        <v>7015</v>
      </c>
      <c r="M45" s="113">
        <v>6470</v>
      </c>
      <c r="N45" s="113">
        <v>6839</v>
      </c>
      <c r="O45" s="113">
        <v>7022</v>
      </c>
      <c r="P45" s="114">
        <v>27345</v>
      </c>
      <c r="Q45" s="113">
        <v>6338</v>
      </c>
      <c r="R45" s="113">
        <v>4966</v>
      </c>
      <c r="S45" s="113" t="s">
        <v>125</v>
      </c>
      <c r="T45" s="113" t="s">
        <v>125</v>
      </c>
      <c r="U45" s="114">
        <v>11304</v>
      </c>
    </row>
    <row r="46" spans="1:21" s="58" customFormat="1" x14ac:dyDescent="0.25">
      <c r="A46" s="88"/>
      <c r="B46" s="43"/>
      <c r="C46" s="43"/>
      <c r="D46" s="43"/>
      <c r="E46" s="43"/>
      <c r="F46" s="43"/>
      <c r="G46" s="43"/>
      <c r="H46" s="43"/>
      <c r="I46" s="43"/>
      <c r="J46" s="43"/>
      <c r="K46" s="43"/>
      <c r="L46" s="43"/>
      <c r="M46" s="43"/>
      <c r="N46" s="43"/>
      <c r="O46" s="43"/>
      <c r="P46" s="43"/>
      <c r="Q46" s="43"/>
      <c r="R46" s="43"/>
      <c r="S46" s="43"/>
      <c r="T46" s="43"/>
      <c r="U46" s="43"/>
    </row>
    <row r="47" spans="1:21" s="58" customFormat="1" ht="20.25" customHeight="1" x14ac:dyDescent="0.3">
      <c r="A47" s="102" t="s">
        <v>32</v>
      </c>
      <c r="B47" s="90"/>
      <c r="C47" s="90"/>
      <c r="D47" s="90"/>
      <c r="E47" s="90"/>
      <c r="F47" s="43"/>
      <c r="G47" s="90"/>
      <c r="H47" s="90"/>
      <c r="I47" s="90"/>
      <c r="J47" s="90"/>
      <c r="K47" s="43"/>
      <c r="L47" s="90"/>
      <c r="M47" s="90"/>
      <c r="N47" s="90"/>
      <c r="O47" s="90"/>
      <c r="P47" s="43"/>
      <c r="Q47" s="90"/>
      <c r="R47" s="90"/>
      <c r="S47" s="90"/>
      <c r="T47" s="90"/>
      <c r="U47" s="43"/>
    </row>
    <row r="48" spans="1:21" s="58" customFormat="1" ht="12.75" customHeight="1" x14ac:dyDescent="0.25">
      <c r="A48" s="87" t="s">
        <v>33</v>
      </c>
      <c r="B48" s="83">
        <v>2198</v>
      </c>
      <c r="C48" s="83">
        <v>2254</v>
      </c>
      <c r="D48" s="83">
        <v>2502</v>
      </c>
      <c r="E48" s="83">
        <v>2343</v>
      </c>
      <c r="F48" s="84">
        <v>9297</v>
      </c>
      <c r="G48" s="83">
        <v>2231</v>
      </c>
      <c r="H48" s="83">
        <v>2155</v>
      </c>
      <c r="I48" s="83">
        <v>2539</v>
      </c>
      <c r="J48" s="83">
        <v>2570</v>
      </c>
      <c r="K48" s="84">
        <v>9496</v>
      </c>
      <c r="L48" s="83">
        <v>2319</v>
      </c>
      <c r="M48" s="83">
        <v>2229</v>
      </c>
      <c r="N48" s="83">
        <v>2493</v>
      </c>
      <c r="O48" s="83">
        <v>2160</v>
      </c>
      <c r="P48" s="84">
        <v>9200</v>
      </c>
      <c r="Q48" s="83">
        <v>1910</v>
      </c>
      <c r="R48" s="83">
        <v>1702</v>
      </c>
      <c r="S48" s="83" t="s">
        <v>125</v>
      </c>
      <c r="T48" s="83" t="s">
        <v>125</v>
      </c>
      <c r="U48" s="84">
        <v>3612</v>
      </c>
    </row>
    <row r="49" spans="1:21" s="58" customFormat="1" ht="12.75" customHeight="1" x14ac:dyDescent="0.25">
      <c r="A49" s="87" t="s">
        <v>71</v>
      </c>
      <c r="B49" s="83">
        <v>155</v>
      </c>
      <c r="C49" s="83">
        <v>196</v>
      </c>
      <c r="D49" s="83">
        <v>128</v>
      </c>
      <c r="E49" s="83">
        <v>111</v>
      </c>
      <c r="F49" s="84">
        <v>590</v>
      </c>
      <c r="G49" s="83">
        <v>256</v>
      </c>
      <c r="H49" s="83">
        <v>194</v>
      </c>
      <c r="I49" s="83">
        <v>219</v>
      </c>
      <c r="J49" s="83">
        <v>171</v>
      </c>
      <c r="K49" s="84">
        <v>840</v>
      </c>
      <c r="L49" s="83">
        <v>213</v>
      </c>
      <c r="M49" s="83">
        <v>96</v>
      </c>
      <c r="N49" s="83">
        <v>147</v>
      </c>
      <c r="O49" s="83">
        <v>161</v>
      </c>
      <c r="P49" s="84">
        <v>616</v>
      </c>
      <c r="Q49" s="83">
        <v>143</v>
      </c>
      <c r="R49" s="83">
        <v>57</v>
      </c>
      <c r="S49" s="83" t="s">
        <v>125</v>
      </c>
      <c r="T49" s="83" t="s">
        <v>125</v>
      </c>
      <c r="U49" s="84">
        <v>201</v>
      </c>
    </row>
    <row r="50" spans="1:21" s="58" customFormat="1" ht="12.75" customHeight="1" x14ac:dyDescent="0.25">
      <c r="A50" s="87" t="s">
        <v>82</v>
      </c>
      <c r="B50" s="83">
        <v>5076</v>
      </c>
      <c r="C50" s="83">
        <v>4916</v>
      </c>
      <c r="D50" s="83">
        <v>5281</v>
      </c>
      <c r="E50" s="83">
        <v>5346</v>
      </c>
      <c r="F50" s="84">
        <v>20619</v>
      </c>
      <c r="G50" s="83">
        <v>5346</v>
      </c>
      <c r="H50" s="83">
        <v>5397</v>
      </c>
      <c r="I50" s="83">
        <v>5257</v>
      </c>
      <c r="J50" s="83">
        <v>5624</v>
      </c>
      <c r="K50" s="84">
        <v>21623</v>
      </c>
      <c r="L50" s="83">
        <v>5723</v>
      </c>
      <c r="M50" s="83">
        <v>5211</v>
      </c>
      <c r="N50" s="83">
        <v>5297</v>
      </c>
      <c r="O50" s="83">
        <v>5418</v>
      </c>
      <c r="P50" s="84">
        <v>21650</v>
      </c>
      <c r="Q50" s="83">
        <v>4671</v>
      </c>
      <c r="R50" s="83">
        <v>3427</v>
      </c>
      <c r="S50" s="83" t="s">
        <v>125</v>
      </c>
      <c r="T50" s="83" t="s">
        <v>125</v>
      </c>
      <c r="U50" s="84">
        <v>8097</v>
      </c>
    </row>
    <row r="51" spans="1:21" s="58" customFormat="1" ht="12.75" customHeight="1" x14ac:dyDescent="0.25">
      <c r="A51" s="87" t="s">
        <v>35</v>
      </c>
      <c r="B51" s="83">
        <v>98</v>
      </c>
      <c r="C51" s="83">
        <v>101</v>
      </c>
      <c r="D51" s="83">
        <v>108</v>
      </c>
      <c r="E51" s="83">
        <v>104</v>
      </c>
      <c r="F51" s="84">
        <v>410</v>
      </c>
      <c r="G51" s="83">
        <v>97</v>
      </c>
      <c r="H51" s="83">
        <v>107</v>
      </c>
      <c r="I51" s="83">
        <v>118</v>
      </c>
      <c r="J51" s="83">
        <v>102</v>
      </c>
      <c r="K51" s="84">
        <v>423</v>
      </c>
      <c r="L51" s="83">
        <v>114</v>
      </c>
      <c r="M51" s="83">
        <v>106</v>
      </c>
      <c r="N51" s="83">
        <v>124</v>
      </c>
      <c r="O51" s="83">
        <v>107</v>
      </c>
      <c r="P51" s="84">
        <v>452</v>
      </c>
      <c r="Q51" s="83">
        <v>106</v>
      </c>
      <c r="R51" s="83">
        <v>114</v>
      </c>
      <c r="S51" s="83" t="s">
        <v>125</v>
      </c>
      <c r="T51" s="83" t="s">
        <v>125</v>
      </c>
      <c r="U51" s="84">
        <v>220</v>
      </c>
    </row>
    <row r="52" spans="1:21" s="58" customFormat="1" ht="12.75" customHeight="1" x14ac:dyDescent="0.25">
      <c r="A52" s="87" t="s">
        <v>72</v>
      </c>
      <c r="B52" s="83">
        <v>241</v>
      </c>
      <c r="C52" s="83">
        <v>281</v>
      </c>
      <c r="D52" s="83">
        <v>237</v>
      </c>
      <c r="E52" s="83">
        <v>334</v>
      </c>
      <c r="F52" s="84">
        <v>1092</v>
      </c>
      <c r="G52" s="83">
        <v>265</v>
      </c>
      <c r="H52" s="83">
        <v>439</v>
      </c>
      <c r="I52" s="83">
        <v>422</v>
      </c>
      <c r="J52" s="83">
        <v>411</v>
      </c>
      <c r="K52" s="84">
        <v>1537</v>
      </c>
      <c r="L52" s="83">
        <v>241</v>
      </c>
      <c r="M52" s="83">
        <v>228</v>
      </c>
      <c r="N52" s="83">
        <v>307</v>
      </c>
      <c r="O52" s="83">
        <v>281</v>
      </c>
      <c r="P52" s="84">
        <v>1057</v>
      </c>
      <c r="Q52" s="83">
        <v>323</v>
      </c>
      <c r="R52" s="83">
        <v>157</v>
      </c>
      <c r="S52" s="83" t="s">
        <v>125</v>
      </c>
      <c r="T52" s="83" t="s">
        <v>125</v>
      </c>
      <c r="U52" s="84">
        <v>481</v>
      </c>
    </row>
    <row r="53" spans="1:21" s="58" customFormat="1" ht="12.75" customHeight="1" x14ac:dyDescent="0.25">
      <c r="A53" s="87" t="s">
        <v>36</v>
      </c>
      <c r="B53" s="117">
        <v>757</v>
      </c>
      <c r="C53" s="83">
        <v>771</v>
      </c>
      <c r="D53" s="83">
        <v>677</v>
      </c>
      <c r="E53" s="83">
        <v>750</v>
      </c>
      <c r="F53" s="84">
        <v>2956</v>
      </c>
      <c r="G53" s="83">
        <v>742</v>
      </c>
      <c r="H53" s="83">
        <v>710</v>
      </c>
      <c r="I53" s="83">
        <v>712</v>
      </c>
      <c r="J53" s="83">
        <v>823</v>
      </c>
      <c r="K53" s="84">
        <v>2987</v>
      </c>
      <c r="L53" s="83">
        <v>930</v>
      </c>
      <c r="M53" s="83">
        <v>639</v>
      </c>
      <c r="N53" s="83">
        <v>860</v>
      </c>
      <c r="O53" s="83">
        <v>884</v>
      </c>
      <c r="P53" s="84">
        <v>3313</v>
      </c>
      <c r="Q53" s="83">
        <v>1020</v>
      </c>
      <c r="R53" s="83">
        <v>687</v>
      </c>
      <c r="S53" s="83" t="s">
        <v>125</v>
      </c>
      <c r="T53" s="83" t="s">
        <v>125</v>
      </c>
      <c r="U53" s="84">
        <v>1707</v>
      </c>
    </row>
    <row r="54" spans="1:21" s="58" customFormat="1" ht="12.75" customHeight="1" x14ac:dyDescent="0.25">
      <c r="A54" s="87" t="s">
        <v>34</v>
      </c>
      <c r="B54" s="83">
        <v>97</v>
      </c>
      <c r="C54" s="83">
        <v>85</v>
      </c>
      <c r="D54" s="83">
        <v>100</v>
      </c>
      <c r="E54" s="83">
        <v>104</v>
      </c>
      <c r="F54" s="84">
        <v>386</v>
      </c>
      <c r="G54" s="83">
        <v>88</v>
      </c>
      <c r="H54" s="83">
        <v>108</v>
      </c>
      <c r="I54" s="83">
        <v>102</v>
      </c>
      <c r="J54" s="83">
        <v>118</v>
      </c>
      <c r="K54" s="84">
        <v>416</v>
      </c>
      <c r="L54" s="83">
        <v>74</v>
      </c>
      <c r="M54" s="83">
        <v>113</v>
      </c>
      <c r="N54" s="83">
        <v>136</v>
      </c>
      <c r="O54" s="83">
        <v>85</v>
      </c>
      <c r="P54" s="84">
        <v>408</v>
      </c>
      <c r="Q54" s="83">
        <v>76</v>
      </c>
      <c r="R54" s="83">
        <v>62</v>
      </c>
      <c r="S54" s="83" t="s">
        <v>125</v>
      </c>
      <c r="T54" s="83" t="s">
        <v>125</v>
      </c>
      <c r="U54" s="84">
        <v>138</v>
      </c>
    </row>
    <row r="55" spans="1:21" s="58" customFormat="1" ht="12.75" customHeight="1" x14ac:dyDescent="0.25">
      <c r="A55" s="87" t="s">
        <v>73</v>
      </c>
      <c r="B55" s="83">
        <v>359</v>
      </c>
      <c r="C55" s="83">
        <v>368</v>
      </c>
      <c r="D55" s="83">
        <v>362</v>
      </c>
      <c r="E55" s="83">
        <v>383</v>
      </c>
      <c r="F55" s="84">
        <v>1472</v>
      </c>
      <c r="G55" s="83">
        <v>325</v>
      </c>
      <c r="H55" s="83">
        <v>365</v>
      </c>
      <c r="I55" s="83">
        <v>403</v>
      </c>
      <c r="J55" s="83">
        <v>394</v>
      </c>
      <c r="K55" s="84">
        <v>1487</v>
      </c>
      <c r="L55" s="83">
        <v>377</v>
      </c>
      <c r="M55" s="83">
        <v>369</v>
      </c>
      <c r="N55" s="83">
        <v>404</v>
      </c>
      <c r="O55" s="83">
        <v>438</v>
      </c>
      <c r="P55" s="84">
        <v>1588</v>
      </c>
      <c r="Q55" s="83">
        <v>467</v>
      </c>
      <c r="R55" s="83">
        <v>282</v>
      </c>
      <c r="S55" s="83" t="s">
        <v>125</v>
      </c>
      <c r="T55" s="83" t="s">
        <v>125</v>
      </c>
      <c r="U55" s="84">
        <v>749</v>
      </c>
    </row>
    <row r="56" spans="1:21" s="58" customFormat="1" ht="12.75" customHeight="1" x14ac:dyDescent="0.25">
      <c r="A56" s="87" t="s">
        <v>86</v>
      </c>
      <c r="B56" s="83" t="s">
        <v>125</v>
      </c>
      <c r="C56" s="83" t="s">
        <v>125</v>
      </c>
      <c r="D56" s="83" t="s">
        <v>125</v>
      </c>
      <c r="E56" s="83" t="s">
        <v>125</v>
      </c>
      <c r="F56" s="84" t="s">
        <v>125</v>
      </c>
      <c r="G56" s="83" t="s">
        <v>125</v>
      </c>
      <c r="H56" s="83" t="s">
        <v>125</v>
      </c>
      <c r="I56" s="83" t="s">
        <v>125</v>
      </c>
      <c r="J56" s="83" t="s">
        <v>125</v>
      </c>
      <c r="K56" s="84" t="s">
        <v>125</v>
      </c>
      <c r="L56" s="83" t="s">
        <v>125</v>
      </c>
      <c r="M56" s="83" t="s">
        <v>125</v>
      </c>
      <c r="N56" s="83" t="s">
        <v>125</v>
      </c>
      <c r="O56" s="83" t="s">
        <v>125</v>
      </c>
      <c r="P56" s="84" t="s">
        <v>125</v>
      </c>
      <c r="Q56" s="83" t="s">
        <v>125</v>
      </c>
      <c r="R56" s="83" t="s">
        <v>125</v>
      </c>
      <c r="S56" s="83" t="s">
        <v>125</v>
      </c>
      <c r="T56" s="83" t="s">
        <v>125</v>
      </c>
      <c r="U56" s="84" t="s">
        <v>125</v>
      </c>
    </row>
    <row r="57" spans="1:21" s="58" customFormat="1" ht="15.55" x14ac:dyDescent="0.25">
      <c r="A57" s="110" t="s">
        <v>18</v>
      </c>
      <c r="B57" s="89">
        <v>8981</v>
      </c>
      <c r="C57" s="89">
        <v>8973</v>
      </c>
      <c r="D57" s="89">
        <v>9394</v>
      </c>
      <c r="E57" s="89">
        <v>9475</v>
      </c>
      <c r="F57" s="112">
        <v>36823</v>
      </c>
      <c r="G57" s="89">
        <v>9351</v>
      </c>
      <c r="H57" s="89">
        <v>9474</v>
      </c>
      <c r="I57" s="89">
        <v>9772</v>
      </c>
      <c r="J57" s="89">
        <v>10212</v>
      </c>
      <c r="K57" s="112">
        <v>38809</v>
      </c>
      <c r="L57" s="89">
        <v>9991</v>
      </c>
      <c r="M57" s="89">
        <v>8991</v>
      </c>
      <c r="N57" s="89">
        <v>9769</v>
      </c>
      <c r="O57" s="89">
        <v>9533</v>
      </c>
      <c r="P57" s="112">
        <v>38284</v>
      </c>
      <c r="Q57" s="89">
        <v>8717</v>
      </c>
      <c r="R57" s="89">
        <v>6487</v>
      </c>
      <c r="S57" s="89" t="s">
        <v>125</v>
      </c>
      <c r="T57" s="89" t="s">
        <v>125</v>
      </c>
      <c r="U57" s="112">
        <v>15204</v>
      </c>
    </row>
    <row r="58" spans="1:21" ht="13.85" x14ac:dyDescent="0.25">
      <c r="A58" s="5"/>
    </row>
    <row r="59" spans="1:21" ht="14.4" x14ac:dyDescent="0.25">
      <c r="A59" s="94" t="s">
        <v>85</v>
      </c>
    </row>
    <row r="60" spans="1:21" x14ac:dyDescent="0.25">
      <c r="A60" s="28" t="s">
        <v>88</v>
      </c>
    </row>
    <row r="61" spans="1:21" x14ac:dyDescent="0.25">
      <c r="A61" s="44" t="s">
        <v>120</v>
      </c>
    </row>
    <row r="62" spans="1:21" x14ac:dyDescent="0.25">
      <c r="A62" s="35" t="s">
        <v>84</v>
      </c>
    </row>
    <row r="63" spans="1:21" x14ac:dyDescent="0.25">
      <c r="A63" s="58" t="s">
        <v>134</v>
      </c>
    </row>
    <row r="65" spans="1:1" ht="14.4" x14ac:dyDescent="0.3">
      <c r="A65" s="79" t="s">
        <v>153</v>
      </c>
    </row>
  </sheetData>
  <phoneticPr fontId="0" type="noConversion"/>
  <hyperlinks>
    <hyperlink ref="A65" location="Title!A1" display="Return to Title and Contents" xr:uid="{F85EC33F-EF2C-4267-A910-8E00A30B78F0}"/>
  </hyperlinks>
  <pageMargins left="0.74803149606299213" right="0.70866141732283472" top="0.78740157480314965" bottom="0.6692913385826772" header="0.55118110236220474" footer="0.35433070866141736"/>
  <pageSetup paperSize="9" scale="55" orientation="landscape" r:id="rId1"/>
  <headerFooter alignWithMargins="0">
    <oddFooter>&amp;C&amp;1#&amp;"Calibri"&amp;10&amp;K000000OFFICIAL</oddFooter>
  </headerFooter>
  <tableParts count="2">
    <tablePart r:id="rId2"/>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9">
    <pageSetUpPr fitToPage="1"/>
  </sheetPr>
  <dimension ref="A1:U65"/>
  <sheetViews>
    <sheetView showGridLines="0" zoomScaleNormal="100" workbookViewId="0"/>
  </sheetViews>
  <sheetFormatPr defaultColWidth="9.09765625" defaultRowHeight="12.75" x14ac:dyDescent="0.25"/>
  <cols>
    <col min="1" max="1" width="34.09765625" style="28" customWidth="1"/>
    <col min="2" max="16384" width="9.09765625" style="28"/>
  </cols>
  <sheetData>
    <row r="1" spans="1:21" ht="17.75" x14ac:dyDescent="0.35">
      <c r="A1" s="74" t="s">
        <v>138</v>
      </c>
      <c r="B1" s="11"/>
      <c r="C1" s="11"/>
      <c r="D1" s="11"/>
      <c r="E1" s="11"/>
      <c r="F1" s="75"/>
      <c r="G1" s="11"/>
      <c r="H1" s="11"/>
      <c r="I1" s="11"/>
      <c r="J1" s="11"/>
      <c r="K1" s="75"/>
      <c r="L1" s="11"/>
      <c r="M1" s="11"/>
      <c r="N1" s="11"/>
      <c r="O1" s="11"/>
      <c r="P1" s="75"/>
      <c r="Q1" s="11"/>
      <c r="R1" s="11"/>
      <c r="S1" s="11"/>
      <c r="T1" s="11"/>
      <c r="U1" s="75" t="s">
        <v>129</v>
      </c>
    </row>
    <row r="2" spans="1:21" ht="17.75" x14ac:dyDescent="0.35">
      <c r="A2" s="11"/>
      <c r="B2" s="11"/>
      <c r="C2" s="11"/>
      <c r="D2" s="11"/>
      <c r="E2" s="11"/>
      <c r="F2" s="75"/>
      <c r="G2" s="11"/>
      <c r="H2" s="11"/>
      <c r="I2" s="11"/>
      <c r="J2" s="11"/>
      <c r="K2" s="75"/>
      <c r="L2" s="11"/>
      <c r="M2" s="11"/>
      <c r="N2" s="11"/>
      <c r="O2" s="11"/>
      <c r="P2" s="75"/>
      <c r="Q2" s="11"/>
      <c r="R2" s="11"/>
      <c r="S2" s="11"/>
      <c r="T2" s="11"/>
      <c r="U2" s="75" t="s">
        <v>132</v>
      </c>
    </row>
    <row r="3" spans="1:21" ht="19.399999999999999" x14ac:dyDescent="0.35">
      <c r="A3" s="76" t="s">
        <v>156</v>
      </c>
      <c r="B3" s="76"/>
      <c r="C3" s="76"/>
      <c r="D3" s="76"/>
      <c r="E3" s="76"/>
      <c r="F3" s="76"/>
      <c r="G3" s="76"/>
      <c r="H3" s="76"/>
      <c r="I3" s="76"/>
      <c r="J3" s="76"/>
      <c r="K3" s="76"/>
      <c r="L3" s="76"/>
      <c r="M3" s="76"/>
      <c r="N3" s="76"/>
      <c r="O3" s="76"/>
      <c r="P3" s="76"/>
      <c r="Q3" s="76"/>
      <c r="R3" s="76"/>
      <c r="S3" s="76"/>
      <c r="T3" s="76"/>
      <c r="U3" s="76"/>
    </row>
    <row r="4" spans="1:21" ht="16.100000000000001" x14ac:dyDescent="0.3">
      <c r="A4" s="107" t="s">
        <v>81</v>
      </c>
    </row>
    <row r="5" spans="1:21" ht="12.75" customHeight="1" x14ac:dyDescent="0.25">
      <c r="B5" s="34"/>
      <c r="C5" s="34"/>
      <c r="D5" s="34"/>
      <c r="E5" s="34"/>
      <c r="F5" s="34"/>
      <c r="G5" s="45"/>
      <c r="H5" s="53"/>
      <c r="I5" s="53"/>
      <c r="J5" s="53"/>
      <c r="K5" s="53"/>
      <c r="L5" s="53"/>
      <c r="M5" s="53"/>
      <c r="N5" s="53"/>
      <c r="O5" s="53"/>
      <c r="P5" s="53"/>
      <c r="Q5" s="53"/>
      <c r="R5" s="53"/>
      <c r="S5" s="53"/>
      <c r="T5" s="53"/>
      <c r="U5" s="53"/>
    </row>
    <row r="6" spans="1:21" s="58" customFormat="1" x14ac:dyDescent="0.25">
      <c r="A6" s="95" t="s">
        <v>29</v>
      </c>
      <c r="B6" s="91" t="s">
        <v>111</v>
      </c>
      <c r="C6" s="91" t="s">
        <v>112</v>
      </c>
      <c r="D6" s="91" t="s">
        <v>113</v>
      </c>
      <c r="E6" s="91" t="s">
        <v>114</v>
      </c>
      <c r="F6" s="91" t="s">
        <v>115</v>
      </c>
      <c r="G6" s="92" t="s">
        <v>116</v>
      </c>
      <c r="H6" s="92" t="s">
        <v>117</v>
      </c>
      <c r="I6" s="92" t="s">
        <v>118</v>
      </c>
      <c r="J6" s="92" t="s">
        <v>119</v>
      </c>
      <c r="K6" s="91" t="s">
        <v>135</v>
      </c>
      <c r="L6" s="92" t="s">
        <v>121</v>
      </c>
      <c r="M6" s="92" t="s">
        <v>122</v>
      </c>
      <c r="N6" s="92" t="s">
        <v>123</v>
      </c>
      <c r="O6" s="92" t="s">
        <v>124</v>
      </c>
      <c r="P6" s="91" t="s">
        <v>136</v>
      </c>
      <c r="Q6" s="92" t="s">
        <v>128</v>
      </c>
      <c r="R6" s="92" t="s">
        <v>129</v>
      </c>
      <c r="S6" s="92" t="s">
        <v>130</v>
      </c>
      <c r="T6" s="92" t="s">
        <v>131</v>
      </c>
      <c r="U6" s="91" t="s">
        <v>137</v>
      </c>
    </row>
    <row r="7" spans="1:21" s="58" customFormat="1" ht="20.25" customHeight="1" x14ac:dyDescent="0.3">
      <c r="A7" s="108" t="s">
        <v>31</v>
      </c>
    </row>
    <row r="8" spans="1:21" s="58" customFormat="1" ht="12.75" customHeight="1" x14ac:dyDescent="0.25">
      <c r="A8" s="87" t="s">
        <v>21</v>
      </c>
      <c r="B8" s="83">
        <v>225</v>
      </c>
      <c r="C8" s="83">
        <v>238</v>
      </c>
      <c r="D8" s="83">
        <v>251</v>
      </c>
      <c r="E8" s="83">
        <v>254</v>
      </c>
      <c r="F8" s="84">
        <v>968</v>
      </c>
      <c r="G8" s="83">
        <v>254</v>
      </c>
      <c r="H8" s="83">
        <v>260</v>
      </c>
      <c r="I8" s="83">
        <v>255</v>
      </c>
      <c r="J8" s="83">
        <v>267</v>
      </c>
      <c r="K8" s="84">
        <v>1037</v>
      </c>
      <c r="L8" s="83">
        <v>287</v>
      </c>
      <c r="M8" s="83">
        <v>254</v>
      </c>
      <c r="N8" s="83">
        <v>279</v>
      </c>
      <c r="O8" s="83">
        <v>287</v>
      </c>
      <c r="P8" s="84">
        <v>1107</v>
      </c>
      <c r="Q8" s="83">
        <v>263</v>
      </c>
      <c r="R8" s="83">
        <v>247</v>
      </c>
      <c r="S8" s="83" t="s">
        <v>125</v>
      </c>
      <c r="T8" s="83" t="s">
        <v>125</v>
      </c>
      <c r="U8" s="84">
        <v>510</v>
      </c>
    </row>
    <row r="9" spans="1:21" s="58" customFormat="1" ht="12.75" customHeight="1" x14ac:dyDescent="0.25">
      <c r="A9" s="87" t="s">
        <v>22</v>
      </c>
      <c r="B9" s="83">
        <v>13</v>
      </c>
      <c r="C9" s="83">
        <v>17</v>
      </c>
      <c r="D9" s="83">
        <v>15</v>
      </c>
      <c r="E9" s="83">
        <v>13</v>
      </c>
      <c r="F9" s="84">
        <v>59</v>
      </c>
      <c r="G9" s="83">
        <v>13</v>
      </c>
      <c r="H9" s="83">
        <v>14</v>
      </c>
      <c r="I9" s="83">
        <v>12</v>
      </c>
      <c r="J9" s="83">
        <v>11</v>
      </c>
      <c r="K9" s="84">
        <v>49</v>
      </c>
      <c r="L9" s="83">
        <v>12</v>
      </c>
      <c r="M9" s="83">
        <v>13</v>
      </c>
      <c r="N9" s="83">
        <v>13</v>
      </c>
      <c r="O9" s="83">
        <v>10</v>
      </c>
      <c r="P9" s="84">
        <v>48</v>
      </c>
      <c r="Q9" s="83">
        <v>10</v>
      </c>
      <c r="R9" s="83">
        <v>11</v>
      </c>
      <c r="S9" s="83" t="s">
        <v>125</v>
      </c>
      <c r="T9" s="83" t="s">
        <v>125</v>
      </c>
      <c r="U9" s="84">
        <v>21</v>
      </c>
    </row>
    <row r="10" spans="1:21" s="58" customFormat="1" ht="12.75" customHeight="1" x14ac:dyDescent="0.25">
      <c r="A10" s="87" t="s">
        <v>23</v>
      </c>
      <c r="B10" s="83">
        <v>154</v>
      </c>
      <c r="C10" s="83">
        <v>156</v>
      </c>
      <c r="D10" s="83">
        <v>143</v>
      </c>
      <c r="E10" s="83">
        <v>151</v>
      </c>
      <c r="F10" s="84">
        <v>604</v>
      </c>
      <c r="G10" s="83">
        <v>154</v>
      </c>
      <c r="H10" s="83">
        <v>155</v>
      </c>
      <c r="I10" s="83">
        <v>145</v>
      </c>
      <c r="J10" s="83">
        <v>147</v>
      </c>
      <c r="K10" s="84">
        <v>601</v>
      </c>
      <c r="L10" s="83">
        <v>167</v>
      </c>
      <c r="M10" s="83">
        <v>158</v>
      </c>
      <c r="N10" s="83">
        <v>147</v>
      </c>
      <c r="O10" s="83">
        <v>144</v>
      </c>
      <c r="P10" s="84">
        <v>615</v>
      </c>
      <c r="Q10" s="83">
        <v>144</v>
      </c>
      <c r="R10" s="83">
        <v>106</v>
      </c>
      <c r="S10" s="83" t="s">
        <v>125</v>
      </c>
      <c r="T10" s="83" t="s">
        <v>125</v>
      </c>
      <c r="U10" s="84">
        <v>250</v>
      </c>
    </row>
    <row r="11" spans="1:21" s="58" customFormat="1" ht="12.75" customHeight="1" x14ac:dyDescent="0.25">
      <c r="A11" s="87" t="s">
        <v>24</v>
      </c>
      <c r="B11" s="83">
        <v>523</v>
      </c>
      <c r="C11" s="83">
        <v>472</v>
      </c>
      <c r="D11" s="83">
        <v>518</v>
      </c>
      <c r="E11" s="83">
        <v>608</v>
      </c>
      <c r="F11" s="84">
        <v>2121</v>
      </c>
      <c r="G11" s="83">
        <v>614</v>
      </c>
      <c r="H11" s="83">
        <v>593</v>
      </c>
      <c r="I11" s="83">
        <v>738</v>
      </c>
      <c r="J11" s="83">
        <v>680</v>
      </c>
      <c r="K11" s="84">
        <v>2625</v>
      </c>
      <c r="L11" s="83">
        <v>615</v>
      </c>
      <c r="M11" s="83">
        <v>516</v>
      </c>
      <c r="N11" s="83">
        <v>617</v>
      </c>
      <c r="O11" s="83">
        <v>568</v>
      </c>
      <c r="P11" s="84">
        <v>2315</v>
      </c>
      <c r="Q11" s="83">
        <v>379</v>
      </c>
      <c r="R11" s="83">
        <v>227</v>
      </c>
      <c r="S11" s="83" t="s">
        <v>125</v>
      </c>
      <c r="T11" s="83" t="s">
        <v>125</v>
      </c>
      <c r="U11" s="84">
        <v>605</v>
      </c>
    </row>
    <row r="12" spans="1:21" s="58" customFormat="1" ht="12.75" customHeight="1" x14ac:dyDescent="0.25">
      <c r="A12" s="87" t="s">
        <v>25</v>
      </c>
      <c r="B12" s="83">
        <v>33</v>
      </c>
      <c r="C12" s="83">
        <v>33</v>
      </c>
      <c r="D12" s="83">
        <v>31</v>
      </c>
      <c r="E12" s="83">
        <v>29</v>
      </c>
      <c r="F12" s="84">
        <v>126</v>
      </c>
      <c r="G12" s="83">
        <v>30</v>
      </c>
      <c r="H12" s="83">
        <v>27</v>
      </c>
      <c r="I12" s="83">
        <v>29</v>
      </c>
      <c r="J12" s="83">
        <v>27</v>
      </c>
      <c r="K12" s="84">
        <v>112</v>
      </c>
      <c r="L12" s="83">
        <v>28</v>
      </c>
      <c r="M12" s="83">
        <v>29</v>
      </c>
      <c r="N12" s="83">
        <v>26</v>
      </c>
      <c r="O12" s="83">
        <v>29</v>
      </c>
      <c r="P12" s="84">
        <v>111</v>
      </c>
      <c r="Q12" s="83">
        <v>31</v>
      </c>
      <c r="R12" s="83">
        <v>31</v>
      </c>
      <c r="S12" s="83" t="s">
        <v>125</v>
      </c>
      <c r="T12" s="83" t="s">
        <v>125</v>
      </c>
      <c r="U12" s="84">
        <v>62</v>
      </c>
    </row>
    <row r="13" spans="1:21" s="58" customFormat="1" ht="12.75" customHeight="1" x14ac:dyDescent="0.25">
      <c r="A13" s="87" t="s">
        <v>26</v>
      </c>
      <c r="B13" s="83">
        <v>924</v>
      </c>
      <c r="C13" s="83">
        <v>889</v>
      </c>
      <c r="D13" s="83">
        <v>778</v>
      </c>
      <c r="E13" s="83">
        <v>867</v>
      </c>
      <c r="F13" s="84">
        <v>3458</v>
      </c>
      <c r="G13" s="83">
        <v>856</v>
      </c>
      <c r="H13" s="83">
        <v>933</v>
      </c>
      <c r="I13" s="83">
        <v>930</v>
      </c>
      <c r="J13" s="83">
        <v>928</v>
      </c>
      <c r="K13" s="84">
        <v>3647</v>
      </c>
      <c r="L13" s="83">
        <v>851</v>
      </c>
      <c r="M13" s="83">
        <v>824</v>
      </c>
      <c r="N13" s="83">
        <v>786</v>
      </c>
      <c r="O13" s="83">
        <v>873</v>
      </c>
      <c r="P13" s="84">
        <v>3333</v>
      </c>
      <c r="Q13" s="83">
        <v>824</v>
      </c>
      <c r="R13" s="83">
        <v>815</v>
      </c>
      <c r="S13" s="83" t="s">
        <v>125</v>
      </c>
      <c r="T13" s="83" t="s">
        <v>125</v>
      </c>
      <c r="U13" s="84">
        <v>1639</v>
      </c>
    </row>
    <row r="14" spans="1:21" s="58" customFormat="1" ht="12.75" customHeight="1" x14ac:dyDescent="0.25">
      <c r="A14" s="87" t="s">
        <v>27</v>
      </c>
      <c r="B14" s="83">
        <v>897</v>
      </c>
      <c r="C14" s="83">
        <v>903</v>
      </c>
      <c r="D14" s="83">
        <v>833</v>
      </c>
      <c r="E14" s="83">
        <v>868</v>
      </c>
      <c r="F14" s="84">
        <v>3502</v>
      </c>
      <c r="G14" s="83">
        <v>944</v>
      </c>
      <c r="H14" s="83">
        <v>1001</v>
      </c>
      <c r="I14" s="83">
        <v>908</v>
      </c>
      <c r="J14" s="83">
        <v>946</v>
      </c>
      <c r="K14" s="84">
        <v>3798</v>
      </c>
      <c r="L14" s="83">
        <v>977</v>
      </c>
      <c r="M14" s="83">
        <v>929</v>
      </c>
      <c r="N14" s="83">
        <v>854</v>
      </c>
      <c r="O14" s="83">
        <v>792</v>
      </c>
      <c r="P14" s="84">
        <v>3552</v>
      </c>
      <c r="Q14" s="83">
        <v>861</v>
      </c>
      <c r="R14" s="83">
        <v>702</v>
      </c>
      <c r="S14" s="83" t="s">
        <v>125</v>
      </c>
      <c r="T14" s="83" t="s">
        <v>125</v>
      </c>
      <c r="U14" s="84">
        <v>1562</v>
      </c>
    </row>
    <row r="15" spans="1:21" s="58" customFormat="1" ht="12.75" customHeight="1" x14ac:dyDescent="0.25">
      <c r="A15" s="87" t="s">
        <v>28</v>
      </c>
      <c r="B15" s="83">
        <v>1021</v>
      </c>
      <c r="C15" s="83">
        <v>1026</v>
      </c>
      <c r="D15" s="83">
        <v>1062</v>
      </c>
      <c r="E15" s="83">
        <v>1112</v>
      </c>
      <c r="F15" s="84">
        <v>4221</v>
      </c>
      <c r="G15" s="83">
        <v>1067</v>
      </c>
      <c r="H15" s="83">
        <v>1143</v>
      </c>
      <c r="I15" s="83">
        <v>1102</v>
      </c>
      <c r="J15" s="83">
        <v>1168</v>
      </c>
      <c r="K15" s="84">
        <v>4480</v>
      </c>
      <c r="L15" s="83">
        <v>1074</v>
      </c>
      <c r="M15" s="83">
        <v>1015</v>
      </c>
      <c r="N15" s="83">
        <v>1022</v>
      </c>
      <c r="O15" s="83">
        <v>1025</v>
      </c>
      <c r="P15" s="84">
        <v>4135</v>
      </c>
      <c r="Q15" s="83">
        <v>910</v>
      </c>
      <c r="R15" s="83">
        <v>761</v>
      </c>
      <c r="S15" s="83" t="s">
        <v>125</v>
      </c>
      <c r="T15" s="83" t="s">
        <v>125</v>
      </c>
      <c r="U15" s="84">
        <v>1671</v>
      </c>
    </row>
    <row r="16" spans="1:21" s="58" customFormat="1" ht="12.75" customHeight="1" x14ac:dyDescent="0.25">
      <c r="A16" s="87" t="s">
        <v>1</v>
      </c>
      <c r="B16" s="83">
        <v>397</v>
      </c>
      <c r="C16" s="83">
        <v>375</v>
      </c>
      <c r="D16" s="83">
        <v>399</v>
      </c>
      <c r="E16" s="83">
        <v>461</v>
      </c>
      <c r="F16" s="84">
        <v>1633</v>
      </c>
      <c r="G16" s="83">
        <v>414</v>
      </c>
      <c r="H16" s="83">
        <v>400</v>
      </c>
      <c r="I16" s="83">
        <v>429</v>
      </c>
      <c r="J16" s="83">
        <v>472</v>
      </c>
      <c r="K16" s="84">
        <v>1715</v>
      </c>
      <c r="L16" s="83">
        <v>475</v>
      </c>
      <c r="M16" s="83">
        <v>440</v>
      </c>
      <c r="N16" s="83">
        <v>444</v>
      </c>
      <c r="O16" s="83">
        <v>460</v>
      </c>
      <c r="P16" s="84">
        <v>1819</v>
      </c>
      <c r="Q16" s="83">
        <v>425</v>
      </c>
      <c r="R16" s="83">
        <v>321</v>
      </c>
      <c r="S16" s="83" t="s">
        <v>125</v>
      </c>
      <c r="T16" s="83" t="s">
        <v>125</v>
      </c>
      <c r="U16" s="84">
        <v>746</v>
      </c>
    </row>
    <row r="17" spans="1:21" s="58" customFormat="1" ht="12.75" customHeight="1" x14ac:dyDescent="0.25">
      <c r="A17" s="87" t="s">
        <v>0</v>
      </c>
      <c r="B17" s="83">
        <v>27</v>
      </c>
      <c r="C17" s="83">
        <v>34</v>
      </c>
      <c r="D17" s="83">
        <v>37</v>
      </c>
      <c r="E17" s="83">
        <v>29</v>
      </c>
      <c r="F17" s="84">
        <v>128</v>
      </c>
      <c r="G17" s="83">
        <v>23</v>
      </c>
      <c r="H17" s="83">
        <v>25</v>
      </c>
      <c r="I17" s="83">
        <v>28</v>
      </c>
      <c r="J17" s="83">
        <v>34</v>
      </c>
      <c r="K17" s="84">
        <v>110</v>
      </c>
      <c r="L17" s="83">
        <v>23</v>
      </c>
      <c r="M17" s="83">
        <v>23</v>
      </c>
      <c r="N17" s="83">
        <v>22</v>
      </c>
      <c r="O17" s="83">
        <v>21</v>
      </c>
      <c r="P17" s="84">
        <v>89</v>
      </c>
      <c r="Q17" s="83">
        <v>11</v>
      </c>
      <c r="R17" s="83">
        <v>7</v>
      </c>
      <c r="S17" s="83" t="s">
        <v>125</v>
      </c>
      <c r="T17" s="83" t="s">
        <v>125</v>
      </c>
      <c r="U17" s="84">
        <v>18</v>
      </c>
    </row>
    <row r="18" spans="1:21" s="58" customFormat="1" ht="15.55" x14ac:dyDescent="0.25">
      <c r="A18" s="109" t="s">
        <v>17</v>
      </c>
      <c r="B18" s="113">
        <v>4214</v>
      </c>
      <c r="C18" s="113">
        <v>4144</v>
      </c>
      <c r="D18" s="113">
        <v>4068</v>
      </c>
      <c r="E18" s="113">
        <v>4394</v>
      </c>
      <c r="F18" s="115">
        <v>16820</v>
      </c>
      <c r="G18" s="113">
        <v>4367</v>
      </c>
      <c r="H18" s="113">
        <v>4551</v>
      </c>
      <c r="I18" s="113">
        <v>4576</v>
      </c>
      <c r="J18" s="113">
        <v>4680</v>
      </c>
      <c r="K18" s="115">
        <v>18174</v>
      </c>
      <c r="L18" s="113">
        <v>4509</v>
      </c>
      <c r="M18" s="113">
        <v>4200</v>
      </c>
      <c r="N18" s="113">
        <v>4209</v>
      </c>
      <c r="O18" s="113">
        <v>4208</v>
      </c>
      <c r="P18" s="115">
        <v>17126</v>
      </c>
      <c r="Q18" s="113">
        <v>3859</v>
      </c>
      <c r="R18" s="113">
        <v>3227</v>
      </c>
      <c r="S18" s="113" t="s">
        <v>125</v>
      </c>
      <c r="T18" s="113" t="s">
        <v>125</v>
      </c>
      <c r="U18" s="115">
        <v>7085</v>
      </c>
    </row>
    <row r="19" spans="1:21" s="58" customFormat="1" ht="12.75" customHeight="1" x14ac:dyDescent="0.25">
      <c r="A19" s="24"/>
      <c r="B19" s="43"/>
      <c r="C19" s="43"/>
      <c r="D19" s="43"/>
      <c r="E19" s="43"/>
      <c r="F19" s="43"/>
      <c r="G19" s="43"/>
      <c r="H19" s="43"/>
      <c r="I19" s="43"/>
      <c r="J19" s="43"/>
      <c r="K19" s="43"/>
      <c r="L19" s="43"/>
      <c r="M19" s="43"/>
      <c r="N19" s="43"/>
      <c r="O19" s="43"/>
      <c r="P19" s="43"/>
      <c r="Q19" s="43"/>
      <c r="R19" s="43"/>
      <c r="S19" s="43"/>
      <c r="T19" s="43"/>
      <c r="U19" s="43"/>
    </row>
    <row r="20" spans="1:21" s="58" customFormat="1" ht="20.25" customHeight="1" x14ac:dyDescent="0.3">
      <c r="A20" s="108" t="s">
        <v>30</v>
      </c>
      <c r="B20" s="43"/>
      <c r="C20" s="43"/>
      <c r="D20" s="43"/>
      <c r="E20" s="43"/>
      <c r="F20" s="43"/>
      <c r="G20" s="43"/>
      <c r="H20" s="43"/>
      <c r="I20" s="43"/>
      <c r="J20" s="43"/>
      <c r="K20" s="43"/>
      <c r="L20" s="43"/>
      <c r="M20" s="43"/>
      <c r="N20" s="43"/>
      <c r="O20" s="43"/>
      <c r="P20" s="43"/>
      <c r="Q20" s="43"/>
      <c r="R20" s="43"/>
      <c r="S20" s="43"/>
      <c r="T20" s="43"/>
      <c r="U20" s="43"/>
    </row>
    <row r="21" spans="1:21" s="58" customFormat="1" ht="12.75" customHeight="1" x14ac:dyDescent="0.25">
      <c r="A21" s="116" t="s">
        <v>21</v>
      </c>
      <c r="B21" s="83">
        <v>671</v>
      </c>
      <c r="C21" s="83">
        <v>726</v>
      </c>
      <c r="D21" s="83">
        <v>725</v>
      </c>
      <c r="E21" s="83">
        <v>732</v>
      </c>
      <c r="F21" s="84">
        <v>2855</v>
      </c>
      <c r="G21" s="83">
        <v>710</v>
      </c>
      <c r="H21" s="83">
        <v>738</v>
      </c>
      <c r="I21" s="83">
        <v>744</v>
      </c>
      <c r="J21" s="83">
        <v>785</v>
      </c>
      <c r="K21" s="84">
        <v>2977</v>
      </c>
      <c r="L21" s="83">
        <v>817</v>
      </c>
      <c r="M21" s="83">
        <v>754</v>
      </c>
      <c r="N21" s="83">
        <v>750</v>
      </c>
      <c r="O21" s="83">
        <v>794</v>
      </c>
      <c r="P21" s="84">
        <v>3115</v>
      </c>
      <c r="Q21" s="83">
        <v>757</v>
      </c>
      <c r="R21" s="83">
        <v>780</v>
      </c>
      <c r="S21" s="83" t="s">
        <v>125</v>
      </c>
      <c r="T21" s="83" t="s">
        <v>125</v>
      </c>
      <c r="U21" s="84">
        <v>1537</v>
      </c>
    </row>
    <row r="22" spans="1:21" s="58" customFormat="1" ht="12.75" customHeight="1" x14ac:dyDescent="0.25">
      <c r="A22" s="116" t="s">
        <v>22</v>
      </c>
      <c r="B22" s="83">
        <v>63</v>
      </c>
      <c r="C22" s="83">
        <v>73</v>
      </c>
      <c r="D22" s="83">
        <v>96</v>
      </c>
      <c r="E22" s="83">
        <v>80</v>
      </c>
      <c r="F22" s="84">
        <v>311</v>
      </c>
      <c r="G22" s="83">
        <v>52</v>
      </c>
      <c r="H22" s="83">
        <v>64</v>
      </c>
      <c r="I22" s="83">
        <v>70</v>
      </c>
      <c r="J22" s="83">
        <v>76</v>
      </c>
      <c r="K22" s="84">
        <v>262</v>
      </c>
      <c r="L22" s="83">
        <v>61</v>
      </c>
      <c r="M22" s="83">
        <v>67</v>
      </c>
      <c r="N22" s="83">
        <v>66</v>
      </c>
      <c r="O22" s="83">
        <v>77</v>
      </c>
      <c r="P22" s="84">
        <v>272</v>
      </c>
      <c r="Q22" s="83">
        <v>48</v>
      </c>
      <c r="R22" s="83">
        <v>69</v>
      </c>
      <c r="S22" s="83" t="s">
        <v>125</v>
      </c>
      <c r="T22" s="83" t="s">
        <v>125</v>
      </c>
      <c r="U22" s="84">
        <v>117</v>
      </c>
    </row>
    <row r="23" spans="1:21" s="58" customFormat="1" ht="12.75" customHeight="1" x14ac:dyDescent="0.25">
      <c r="A23" s="116" t="s">
        <v>23</v>
      </c>
      <c r="B23" s="83">
        <v>438</v>
      </c>
      <c r="C23" s="83">
        <v>393</v>
      </c>
      <c r="D23" s="83">
        <v>367</v>
      </c>
      <c r="E23" s="83">
        <v>352</v>
      </c>
      <c r="F23" s="84">
        <v>1550</v>
      </c>
      <c r="G23" s="83">
        <v>360</v>
      </c>
      <c r="H23" s="83">
        <v>400</v>
      </c>
      <c r="I23" s="83">
        <v>409</v>
      </c>
      <c r="J23" s="83">
        <v>405</v>
      </c>
      <c r="K23" s="84">
        <v>1574</v>
      </c>
      <c r="L23" s="83">
        <v>474</v>
      </c>
      <c r="M23" s="83">
        <v>506</v>
      </c>
      <c r="N23" s="83">
        <v>571</v>
      </c>
      <c r="O23" s="83">
        <v>525</v>
      </c>
      <c r="P23" s="84">
        <v>2076</v>
      </c>
      <c r="Q23" s="83">
        <v>469</v>
      </c>
      <c r="R23" s="83">
        <v>459</v>
      </c>
      <c r="S23" s="83" t="s">
        <v>125</v>
      </c>
      <c r="T23" s="83" t="s">
        <v>125</v>
      </c>
      <c r="U23" s="84">
        <v>928</v>
      </c>
    </row>
    <row r="24" spans="1:21" s="58" customFormat="1" ht="12.75" customHeight="1" x14ac:dyDescent="0.25">
      <c r="A24" s="116" t="s">
        <v>24</v>
      </c>
      <c r="B24" s="83">
        <v>2302</v>
      </c>
      <c r="C24" s="83">
        <v>1358</v>
      </c>
      <c r="D24" s="83">
        <v>1467</v>
      </c>
      <c r="E24" s="83">
        <v>2177</v>
      </c>
      <c r="F24" s="84">
        <v>7304</v>
      </c>
      <c r="G24" s="83">
        <v>2326</v>
      </c>
      <c r="H24" s="83">
        <v>1716</v>
      </c>
      <c r="I24" s="83">
        <v>2108</v>
      </c>
      <c r="J24" s="83">
        <v>2611</v>
      </c>
      <c r="K24" s="84">
        <v>8760</v>
      </c>
      <c r="L24" s="83">
        <v>2029</v>
      </c>
      <c r="M24" s="83">
        <v>1404</v>
      </c>
      <c r="N24" s="83">
        <v>1544</v>
      </c>
      <c r="O24" s="83">
        <v>1592</v>
      </c>
      <c r="P24" s="84">
        <v>6568</v>
      </c>
      <c r="Q24" s="83">
        <v>1285</v>
      </c>
      <c r="R24" s="83">
        <v>592</v>
      </c>
      <c r="S24" s="83" t="s">
        <v>125</v>
      </c>
      <c r="T24" s="83" t="s">
        <v>125</v>
      </c>
      <c r="U24" s="84">
        <v>1877</v>
      </c>
    </row>
    <row r="25" spans="1:21" s="58" customFormat="1" ht="12.75" customHeight="1" x14ac:dyDescent="0.25">
      <c r="A25" s="87" t="s">
        <v>25</v>
      </c>
      <c r="B25" s="83">
        <v>53</v>
      </c>
      <c r="C25" s="83">
        <v>63</v>
      </c>
      <c r="D25" s="83">
        <v>61</v>
      </c>
      <c r="E25" s="83">
        <v>63</v>
      </c>
      <c r="F25" s="84">
        <v>240</v>
      </c>
      <c r="G25" s="83">
        <v>60</v>
      </c>
      <c r="H25" s="83">
        <v>52</v>
      </c>
      <c r="I25" s="83">
        <v>58</v>
      </c>
      <c r="J25" s="83">
        <v>56</v>
      </c>
      <c r="K25" s="84">
        <v>226</v>
      </c>
      <c r="L25" s="83">
        <v>57</v>
      </c>
      <c r="M25" s="83">
        <v>58</v>
      </c>
      <c r="N25" s="83">
        <v>55</v>
      </c>
      <c r="O25" s="83">
        <v>54</v>
      </c>
      <c r="P25" s="84">
        <v>224</v>
      </c>
      <c r="Q25" s="83">
        <v>52</v>
      </c>
      <c r="R25" s="83">
        <v>60</v>
      </c>
      <c r="S25" s="83" t="s">
        <v>125</v>
      </c>
      <c r="T25" s="83" t="s">
        <v>125</v>
      </c>
      <c r="U25" s="84">
        <v>112</v>
      </c>
    </row>
    <row r="26" spans="1:21" s="58" customFormat="1" ht="12.75" customHeight="1" x14ac:dyDescent="0.25">
      <c r="A26" s="116" t="s">
        <v>26</v>
      </c>
      <c r="B26" s="83">
        <v>1423</v>
      </c>
      <c r="C26" s="83">
        <v>1548</v>
      </c>
      <c r="D26" s="83">
        <v>1686</v>
      </c>
      <c r="E26" s="83">
        <v>1620</v>
      </c>
      <c r="F26" s="84">
        <v>6278</v>
      </c>
      <c r="G26" s="83">
        <v>1269</v>
      </c>
      <c r="H26" s="83">
        <v>1300</v>
      </c>
      <c r="I26" s="83">
        <v>1600</v>
      </c>
      <c r="J26" s="83">
        <v>1249</v>
      </c>
      <c r="K26" s="84">
        <v>5418</v>
      </c>
      <c r="L26" s="83">
        <v>2598</v>
      </c>
      <c r="M26" s="83">
        <v>1052</v>
      </c>
      <c r="N26" s="83">
        <v>1276</v>
      </c>
      <c r="O26" s="83">
        <v>1273</v>
      </c>
      <c r="P26" s="84">
        <v>6200</v>
      </c>
      <c r="Q26" s="83">
        <v>1356</v>
      </c>
      <c r="R26" s="83">
        <v>1465</v>
      </c>
      <c r="S26" s="83" t="s">
        <v>125</v>
      </c>
      <c r="T26" s="83" t="s">
        <v>125</v>
      </c>
      <c r="U26" s="84">
        <v>2821</v>
      </c>
    </row>
    <row r="27" spans="1:21" s="58" customFormat="1" ht="12.75" customHeight="1" x14ac:dyDescent="0.25">
      <c r="A27" s="116" t="s">
        <v>27</v>
      </c>
      <c r="B27" s="83">
        <v>1153</v>
      </c>
      <c r="C27" s="83">
        <v>1157</v>
      </c>
      <c r="D27" s="83">
        <v>1158</v>
      </c>
      <c r="E27" s="83">
        <v>1167</v>
      </c>
      <c r="F27" s="84">
        <v>4635</v>
      </c>
      <c r="G27" s="83">
        <v>1111</v>
      </c>
      <c r="H27" s="83">
        <v>1120</v>
      </c>
      <c r="I27" s="83">
        <v>1156</v>
      </c>
      <c r="J27" s="83">
        <v>1173</v>
      </c>
      <c r="K27" s="84">
        <v>4560</v>
      </c>
      <c r="L27" s="83">
        <v>1237</v>
      </c>
      <c r="M27" s="83">
        <v>1219</v>
      </c>
      <c r="N27" s="83">
        <v>1143</v>
      </c>
      <c r="O27" s="83">
        <v>1068</v>
      </c>
      <c r="P27" s="84">
        <v>4667</v>
      </c>
      <c r="Q27" s="83">
        <v>1036</v>
      </c>
      <c r="R27" s="83">
        <v>1203</v>
      </c>
      <c r="S27" s="83" t="s">
        <v>125</v>
      </c>
      <c r="T27" s="83" t="s">
        <v>125</v>
      </c>
      <c r="U27" s="84">
        <v>2239</v>
      </c>
    </row>
    <row r="28" spans="1:21" s="58" customFormat="1" ht="12.75" customHeight="1" x14ac:dyDescent="0.25">
      <c r="A28" s="87" t="s">
        <v>28</v>
      </c>
      <c r="B28" s="83">
        <v>1490</v>
      </c>
      <c r="C28" s="83">
        <v>1404</v>
      </c>
      <c r="D28" s="83">
        <v>1356</v>
      </c>
      <c r="E28" s="83">
        <v>1685</v>
      </c>
      <c r="F28" s="84">
        <v>5934</v>
      </c>
      <c r="G28" s="83">
        <v>1452</v>
      </c>
      <c r="H28" s="83">
        <v>1425</v>
      </c>
      <c r="I28" s="83">
        <v>1513</v>
      </c>
      <c r="J28" s="83">
        <v>1632</v>
      </c>
      <c r="K28" s="84">
        <v>6023</v>
      </c>
      <c r="L28" s="83">
        <v>1349</v>
      </c>
      <c r="M28" s="83">
        <v>1260</v>
      </c>
      <c r="N28" s="83">
        <v>1325</v>
      </c>
      <c r="O28" s="83">
        <v>1224</v>
      </c>
      <c r="P28" s="84">
        <v>5159</v>
      </c>
      <c r="Q28" s="83">
        <v>1180</v>
      </c>
      <c r="R28" s="83">
        <v>962</v>
      </c>
      <c r="S28" s="83" t="s">
        <v>125</v>
      </c>
      <c r="T28" s="83" t="s">
        <v>125</v>
      </c>
      <c r="U28" s="84">
        <v>2142</v>
      </c>
    </row>
    <row r="29" spans="1:21" s="58" customFormat="1" ht="12.75" customHeight="1" x14ac:dyDescent="0.25">
      <c r="A29" s="116" t="s">
        <v>1</v>
      </c>
      <c r="B29" s="83">
        <v>954</v>
      </c>
      <c r="C29" s="83">
        <v>951</v>
      </c>
      <c r="D29" s="83">
        <v>1025</v>
      </c>
      <c r="E29" s="83">
        <v>1019</v>
      </c>
      <c r="F29" s="84">
        <v>3949</v>
      </c>
      <c r="G29" s="83">
        <v>926</v>
      </c>
      <c r="H29" s="83">
        <v>874</v>
      </c>
      <c r="I29" s="83">
        <v>1007</v>
      </c>
      <c r="J29" s="83">
        <v>1083</v>
      </c>
      <c r="K29" s="84">
        <v>3891</v>
      </c>
      <c r="L29" s="83">
        <v>1010</v>
      </c>
      <c r="M29" s="83">
        <v>969</v>
      </c>
      <c r="N29" s="83">
        <v>1068</v>
      </c>
      <c r="O29" s="83">
        <v>1038</v>
      </c>
      <c r="P29" s="84">
        <v>4086</v>
      </c>
      <c r="Q29" s="83">
        <v>863</v>
      </c>
      <c r="R29" s="83">
        <v>887</v>
      </c>
      <c r="S29" s="83" t="s">
        <v>125</v>
      </c>
      <c r="T29" s="83" t="s">
        <v>125</v>
      </c>
      <c r="U29" s="84">
        <v>1750</v>
      </c>
    </row>
    <row r="30" spans="1:21" s="58" customFormat="1" ht="12.75" customHeight="1" x14ac:dyDescent="0.25">
      <c r="A30" s="116" t="s">
        <v>0</v>
      </c>
      <c r="B30" s="83">
        <v>3</v>
      </c>
      <c r="C30" s="83">
        <v>3</v>
      </c>
      <c r="D30" s="83">
        <v>3</v>
      </c>
      <c r="E30" s="83">
        <v>2</v>
      </c>
      <c r="F30" s="84">
        <v>11</v>
      </c>
      <c r="G30" s="83">
        <v>3</v>
      </c>
      <c r="H30" s="83">
        <v>2</v>
      </c>
      <c r="I30" s="83">
        <v>3</v>
      </c>
      <c r="J30" s="83">
        <v>3</v>
      </c>
      <c r="K30" s="84">
        <v>11</v>
      </c>
      <c r="L30" s="83">
        <v>2</v>
      </c>
      <c r="M30" s="83">
        <v>1</v>
      </c>
      <c r="N30" s="83">
        <v>2</v>
      </c>
      <c r="O30" s="83">
        <v>1</v>
      </c>
      <c r="P30" s="84">
        <v>6</v>
      </c>
      <c r="Q30" s="83">
        <v>1</v>
      </c>
      <c r="R30" s="83">
        <v>1</v>
      </c>
      <c r="S30" s="83" t="s">
        <v>125</v>
      </c>
      <c r="T30" s="83" t="s">
        <v>125</v>
      </c>
      <c r="U30" s="84">
        <v>2</v>
      </c>
    </row>
    <row r="31" spans="1:21" s="58" customFormat="1" ht="12.75" customHeight="1" x14ac:dyDescent="0.25">
      <c r="A31" s="110" t="s">
        <v>18</v>
      </c>
      <c r="B31" s="89">
        <v>8550</v>
      </c>
      <c r="C31" s="89">
        <v>7676</v>
      </c>
      <c r="D31" s="89">
        <v>7943</v>
      </c>
      <c r="E31" s="89">
        <v>8897</v>
      </c>
      <c r="F31" s="90">
        <v>33066</v>
      </c>
      <c r="G31" s="89">
        <v>8268</v>
      </c>
      <c r="H31" s="89">
        <v>7691</v>
      </c>
      <c r="I31" s="89">
        <v>8669</v>
      </c>
      <c r="J31" s="89">
        <v>9073</v>
      </c>
      <c r="K31" s="90">
        <v>33700</v>
      </c>
      <c r="L31" s="89">
        <v>9634</v>
      </c>
      <c r="M31" s="89">
        <v>7292</v>
      </c>
      <c r="N31" s="89">
        <v>7800</v>
      </c>
      <c r="O31" s="89">
        <v>7648</v>
      </c>
      <c r="P31" s="90">
        <v>32373</v>
      </c>
      <c r="Q31" s="89">
        <v>7049</v>
      </c>
      <c r="R31" s="89">
        <v>6477</v>
      </c>
      <c r="S31" s="89" t="s">
        <v>125</v>
      </c>
      <c r="T31" s="89" t="s">
        <v>125</v>
      </c>
      <c r="U31" s="90">
        <v>13526</v>
      </c>
    </row>
    <row r="32" spans="1:21" s="58" customFormat="1" ht="12.75" customHeight="1" x14ac:dyDescent="0.25">
      <c r="A32" s="96"/>
      <c r="B32" s="43"/>
      <c r="C32" s="43"/>
      <c r="D32" s="43"/>
      <c r="E32" s="43"/>
      <c r="F32" s="43"/>
    </row>
    <row r="33" spans="1:21" s="58" customFormat="1" ht="12.75" customHeight="1" x14ac:dyDescent="0.25">
      <c r="A33" s="96"/>
      <c r="B33" s="97"/>
      <c r="C33" s="97"/>
      <c r="D33" s="97"/>
      <c r="E33" s="97"/>
      <c r="F33" s="97"/>
      <c r="G33" s="48"/>
      <c r="H33" s="98"/>
      <c r="I33" s="98"/>
      <c r="J33" s="98"/>
      <c r="K33" s="98"/>
      <c r="L33" s="98"/>
      <c r="M33" s="98"/>
      <c r="N33" s="98"/>
      <c r="O33" s="98"/>
      <c r="P33" s="98"/>
      <c r="Q33" s="98"/>
      <c r="R33" s="98"/>
      <c r="S33" s="98"/>
      <c r="T33" s="98"/>
      <c r="U33" s="98"/>
    </row>
    <row r="34" spans="1:21" s="58" customFormat="1" x14ac:dyDescent="0.25">
      <c r="A34" s="95" t="s">
        <v>29</v>
      </c>
      <c r="B34" s="91" t="s">
        <v>111</v>
      </c>
      <c r="C34" s="91" t="s">
        <v>112</v>
      </c>
      <c r="D34" s="91" t="s">
        <v>113</v>
      </c>
      <c r="E34" s="91" t="s">
        <v>114</v>
      </c>
      <c r="F34" s="91" t="s">
        <v>115</v>
      </c>
      <c r="G34" s="92" t="s">
        <v>116</v>
      </c>
      <c r="H34" s="92" t="s">
        <v>117</v>
      </c>
      <c r="I34" s="92" t="s">
        <v>118</v>
      </c>
      <c r="J34" s="92" t="s">
        <v>119</v>
      </c>
      <c r="K34" s="91" t="s">
        <v>135</v>
      </c>
      <c r="L34" s="92" t="s">
        <v>121</v>
      </c>
      <c r="M34" s="92" t="s">
        <v>122</v>
      </c>
      <c r="N34" s="92" t="s">
        <v>123</v>
      </c>
      <c r="O34" s="92" t="s">
        <v>124</v>
      </c>
      <c r="P34" s="91" t="s">
        <v>136</v>
      </c>
      <c r="Q34" s="92" t="s">
        <v>128</v>
      </c>
      <c r="R34" s="92" t="s">
        <v>129</v>
      </c>
      <c r="S34" s="92" t="s">
        <v>130</v>
      </c>
      <c r="T34" s="92" t="s">
        <v>131</v>
      </c>
      <c r="U34" s="91" t="s">
        <v>137</v>
      </c>
    </row>
    <row r="35" spans="1:21" s="58" customFormat="1" ht="20.25" customHeight="1" x14ac:dyDescent="0.3">
      <c r="A35" s="111" t="s">
        <v>37</v>
      </c>
      <c r="B35" s="43"/>
      <c r="C35" s="43"/>
      <c r="D35" s="43"/>
      <c r="E35" s="43"/>
      <c r="F35" s="43"/>
    </row>
    <row r="36" spans="1:21" s="58" customFormat="1" ht="12.75" customHeight="1" x14ac:dyDescent="0.25">
      <c r="A36" s="87" t="s">
        <v>33</v>
      </c>
      <c r="B36" s="83">
        <v>455</v>
      </c>
      <c r="C36" s="83">
        <v>513</v>
      </c>
      <c r="D36" s="83">
        <v>544</v>
      </c>
      <c r="E36" s="83">
        <v>574</v>
      </c>
      <c r="F36" s="84">
        <v>2086</v>
      </c>
      <c r="G36" s="83">
        <v>474</v>
      </c>
      <c r="H36" s="83">
        <v>569</v>
      </c>
      <c r="I36" s="83">
        <v>575</v>
      </c>
      <c r="J36" s="83">
        <v>605</v>
      </c>
      <c r="K36" s="84">
        <v>2222</v>
      </c>
      <c r="L36" s="83">
        <v>589</v>
      </c>
      <c r="M36" s="83">
        <v>598</v>
      </c>
      <c r="N36" s="83">
        <v>660</v>
      </c>
      <c r="O36" s="83">
        <v>571</v>
      </c>
      <c r="P36" s="84">
        <v>2418</v>
      </c>
      <c r="Q36" s="83">
        <v>480</v>
      </c>
      <c r="R36" s="83">
        <v>439</v>
      </c>
      <c r="S36" s="83" t="s">
        <v>125</v>
      </c>
      <c r="T36" s="83" t="s">
        <v>125</v>
      </c>
      <c r="U36" s="84">
        <v>919</v>
      </c>
    </row>
    <row r="37" spans="1:21" s="58" customFormat="1" ht="12.75" customHeight="1" x14ac:dyDescent="0.25">
      <c r="A37" s="87" t="s">
        <v>71</v>
      </c>
      <c r="B37" s="83">
        <v>43</v>
      </c>
      <c r="C37" s="83">
        <v>48</v>
      </c>
      <c r="D37" s="83">
        <v>53</v>
      </c>
      <c r="E37" s="83">
        <v>46</v>
      </c>
      <c r="F37" s="84">
        <v>190</v>
      </c>
      <c r="G37" s="83">
        <v>59</v>
      </c>
      <c r="H37" s="83">
        <v>53</v>
      </c>
      <c r="I37" s="83">
        <v>49</v>
      </c>
      <c r="J37" s="83">
        <v>53</v>
      </c>
      <c r="K37" s="84">
        <v>214</v>
      </c>
      <c r="L37" s="83">
        <v>56</v>
      </c>
      <c r="M37" s="83">
        <v>61</v>
      </c>
      <c r="N37" s="83">
        <v>56</v>
      </c>
      <c r="O37" s="83">
        <v>51</v>
      </c>
      <c r="P37" s="84">
        <v>224</v>
      </c>
      <c r="Q37" s="83">
        <v>43</v>
      </c>
      <c r="R37" s="83">
        <v>48</v>
      </c>
      <c r="S37" s="83" t="s">
        <v>125</v>
      </c>
      <c r="T37" s="83" t="s">
        <v>125</v>
      </c>
      <c r="U37" s="84">
        <v>91</v>
      </c>
    </row>
    <row r="38" spans="1:21" s="58" customFormat="1" ht="12.75" customHeight="1" x14ac:dyDescent="0.25">
      <c r="A38" s="87" t="s">
        <v>82</v>
      </c>
      <c r="B38" s="83">
        <v>2446</v>
      </c>
      <c r="C38" s="83">
        <v>2391</v>
      </c>
      <c r="D38" s="83">
        <v>2336</v>
      </c>
      <c r="E38" s="83">
        <v>2525</v>
      </c>
      <c r="F38" s="84">
        <v>9697</v>
      </c>
      <c r="G38" s="83">
        <v>2702</v>
      </c>
      <c r="H38" s="83">
        <v>2747</v>
      </c>
      <c r="I38" s="83">
        <v>2732</v>
      </c>
      <c r="J38" s="83">
        <v>2725</v>
      </c>
      <c r="K38" s="84">
        <v>10907</v>
      </c>
      <c r="L38" s="83">
        <v>2775</v>
      </c>
      <c r="M38" s="83">
        <v>2390</v>
      </c>
      <c r="N38" s="83">
        <v>2297</v>
      </c>
      <c r="O38" s="83">
        <v>2443</v>
      </c>
      <c r="P38" s="84">
        <v>9906</v>
      </c>
      <c r="Q38" s="83">
        <v>2229</v>
      </c>
      <c r="R38" s="83">
        <v>1747</v>
      </c>
      <c r="S38" s="83" t="s">
        <v>125</v>
      </c>
      <c r="T38" s="83" t="s">
        <v>125</v>
      </c>
      <c r="U38" s="84">
        <v>3976</v>
      </c>
    </row>
    <row r="39" spans="1:21" s="58" customFormat="1" ht="12.75" customHeight="1" x14ac:dyDescent="0.25">
      <c r="A39" s="87" t="s">
        <v>35</v>
      </c>
      <c r="B39" s="83">
        <v>58</v>
      </c>
      <c r="C39" s="83">
        <v>75</v>
      </c>
      <c r="D39" s="83">
        <v>108</v>
      </c>
      <c r="E39" s="83">
        <v>60</v>
      </c>
      <c r="F39" s="84">
        <v>302</v>
      </c>
      <c r="G39" s="83">
        <v>50</v>
      </c>
      <c r="H39" s="83">
        <v>61</v>
      </c>
      <c r="I39" s="83">
        <v>82</v>
      </c>
      <c r="J39" s="83">
        <v>79</v>
      </c>
      <c r="K39" s="84">
        <v>271</v>
      </c>
      <c r="L39" s="83">
        <v>65</v>
      </c>
      <c r="M39" s="83">
        <v>79</v>
      </c>
      <c r="N39" s="83">
        <v>105</v>
      </c>
      <c r="O39" s="83">
        <v>68</v>
      </c>
      <c r="P39" s="84">
        <v>316</v>
      </c>
      <c r="Q39" s="83">
        <v>60</v>
      </c>
      <c r="R39" s="83">
        <v>71</v>
      </c>
      <c r="S39" s="83" t="s">
        <v>125</v>
      </c>
      <c r="T39" s="83" t="s">
        <v>125</v>
      </c>
      <c r="U39" s="84">
        <v>131</v>
      </c>
    </row>
    <row r="40" spans="1:21" s="58" customFormat="1" ht="12.75" customHeight="1" x14ac:dyDescent="0.25">
      <c r="A40" s="87" t="s">
        <v>72</v>
      </c>
      <c r="B40" s="83">
        <v>239</v>
      </c>
      <c r="C40" s="83">
        <v>212</v>
      </c>
      <c r="D40" s="83">
        <v>214</v>
      </c>
      <c r="E40" s="83">
        <v>258</v>
      </c>
      <c r="F40" s="84">
        <v>923</v>
      </c>
      <c r="G40" s="83">
        <v>182</v>
      </c>
      <c r="H40" s="83">
        <v>175</v>
      </c>
      <c r="I40" s="83">
        <v>182</v>
      </c>
      <c r="J40" s="83">
        <v>230</v>
      </c>
      <c r="K40" s="84">
        <v>769</v>
      </c>
      <c r="L40" s="83">
        <v>150</v>
      </c>
      <c r="M40" s="83">
        <v>148</v>
      </c>
      <c r="N40" s="83">
        <v>154</v>
      </c>
      <c r="O40" s="83">
        <v>187</v>
      </c>
      <c r="P40" s="84">
        <v>638</v>
      </c>
      <c r="Q40" s="83">
        <v>144</v>
      </c>
      <c r="R40" s="83">
        <v>157</v>
      </c>
      <c r="S40" s="83" t="s">
        <v>125</v>
      </c>
      <c r="T40" s="83" t="s">
        <v>125</v>
      </c>
      <c r="U40" s="84">
        <v>301</v>
      </c>
    </row>
    <row r="41" spans="1:21" s="58" customFormat="1" ht="12.75" customHeight="1" x14ac:dyDescent="0.25">
      <c r="A41" s="87" t="s">
        <v>36</v>
      </c>
      <c r="B41" s="83">
        <v>595</v>
      </c>
      <c r="C41" s="83">
        <v>550</v>
      </c>
      <c r="D41" s="83">
        <v>558</v>
      </c>
      <c r="E41" s="83">
        <v>511</v>
      </c>
      <c r="F41" s="84">
        <v>2214</v>
      </c>
      <c r="G41" s="83">
        <v>466</v>
      </c>
      <c r="H41" s="83">
        <v>570</v>
      </c>
      <c r="I41" s="83">
        <v>585</v>
      </c>
      <c r="J41" s="83">
        <v>527</v>
      </c>
      <c r="K41" s="84">
        <v>2148</v>
      </c>
      <c r="L41" s="83">
        <v>505</v>
      </c>
      <c r="M41" s="83">
        <v>516</v>
      </c>
      <c r="N41" s="83">
        <v>610</v>
      </c>
      <c r="O41" s="83">
        <v>527</v>
      </c>
      <c r="P41" s="84">
        <v>2158</v>
      </c>
      <c r="Q41" s="83">
        <v>532</v>
      </c>
      <c r="R41" s="83">
        <v>473</v>
      </c>
      <c r="S41" s="83" t="s">
        <v>125</v>
      </c>
      <c r="T41" s="83" t="s">
        <v>125</v>
      </c>
      <c r="U41" s="84">
        <v>1005</v>
      </c>
    </row>
    <row r="42" spans="1:21" s="58" customFormat="1" ht="12.75" customHeight="1" x14ac:dyDescent="0.25">
      <c r="A42" s="87" t="s">
        <v>34</v>
      </c>
      <c r="B42" s="83">
        <v>158</v>
      </c>
      <c r="C42" s="83">
        <v>123</v>
      </c>
      <c r="D42" s="83">
        <v>71</v>
      </c>
      <c r="E42" s="83">
        <v>170</v>
      </c>
      <c r="F42" s="84">
        <v>523</v>
      </c>
      <c r="G42" s="83">
        <v>194</v>
      </c>
      <c r="H42" s="83">
        <v>124</v>
      </c>
      <c r="I42" s="83">
        <v>164</v>
      </c>
      <c r="J42" s="83">
        <v>214</v>
      </c>
      <c r="K42" s="84">
        <v>696</v>
      </c>
      <c r="L42" s="83">
        <v>164</v>
      </c>
      <c r="M42" s="83">
        <v>202</v>
      </c>
      <c r="N42" s="83">
        <v>139</v>
      </c>
      <c r="O42" s="83">
        <v>134</v>
      </c>
      <c r="P42" s="84">
        <v>639</v>
      </c>
      <c r="Q42" s="83">
        <v>146</v>
      </c>
      <c r="R42" s="83">
        <v>85</v>
      </c>
      <c r="S42" s="83" t="s">
        <v>125</v>
      </c>
      <c r="T42" s="83" t="s">
        <v>125</v>
      </c>
      <c r="U42" s="84">
        <v>230</v>
      </c>
    </row>
    <row r="43" spans="1:21" s="58" customFormat="1" ht="12.75" customHeight="1" x14ac:dyDescent="0.25">
      <c r="A43" s="87" t="s">
        <v>73</v>
      </c>
      <c r="B43" s="83">
        <v>219</v>
      </c>
      <c r="C43" s="83">
        <v>231</v>
      </c>
      <c r="D43" s="83">
        <v>184</v>
      </c>
      <c r="E43" s="83">
        <v>249</v>
      </c>
      <c r="F43" s="84">
        <v>883</v>
      </c>
      <c r="G43" s="83">
        <v>240</v>
      </c>
      <c r="H43" s="83">
        <v>252</v>
      </c>
      <c r="I43" s="83">
        <v>206</v>
      </c>
      <c r="J43" s="83">
        <v>246</v>
      </c>
      <c r="K43" s="84">
        <v>945</v>
      </c>
      <c r="L43" s="83">
        <v>205</v>
      </c>
      <c r="M43" s="83">
        <v>206</v>
      </c>
      <c r="N43" s="83">
        <v>187</v>
      </c>
      <c r="O43" s="83">
        <v>226</v>
      </c>
      <c r="P43" s="84">
        <v>825</v>
      </c>
      <c r="Q43" s="83">
        <v>225</v>
      </c>
      <c r="R43" s="83">
        <v>203</v>
      </c>
      <c r="S43" s="83" t="s">
        <v>125</v>
      </c>
      <c r="T43" s="83" t="s">
        <v>125</v>
      </c>
      <c r="U43" s="84">
        <v>428</v>
      </c>
    </row>
    <row r="44" spans="1:21" s="58" customFormat="1" ht="12.75" customHeight="1" x14ac:dyDescent="0.25">
      <c r="A44" s="87" t="s">
        <v>86</v>
      </c>
      <c r="B44" s="83">
        <v>0</v>
      </c>
      <c r="C44" s="83">
        <v>0</v>
      </c>
      <c r="D44" s="83">
        <v>0</v>
      </c>
      <c r="E44" s="83">
        <v>0</v>
      </c>
      <c r="F44" s="84">
        <v>1</v>
      </c>
      <c r="G44" s="83">
        <v>1</v>
      </c>
      <c r="H44" s="83">
        <v>0</v>
      </c>
      <c r="I44" s="83">
        <v>0</v>
      </c>
      <c r="J44" s="83">
        <v>1</v>
      </c>
      <c r="K44" s="84">
        <v>2</v>
      </c>
      <c r="L44" s="83">
        <v>0</v>
      </c>
      <c r="M44" s="83">
        <v>0</v>
      </c>
      <c r="N44" s="83">
        <v>0</v>
      </c>
      <c r="O44" s="83">
        <v>0</v>
      </c>
      <c r="P44" s="84">
        <v>1</v>
      </c>
      <c r="Q44" s="83">
        <v>0</v>
      </c>
      <c r="R44" s="83">
        <v>3</v>
      </c>
      <c r="S44" s="83" t="s">
        <v>125</v>
      </c>
      <c r="T44" s="83" t="s">
        <v>125</v>
      </c>
      <c r="U44" s="84">
        <v>4</v>
      </c>
    </row>
    <row r="45" spans="1:21" s="58" customFormat="1" ht="12.75" customHeight="1" x14ac:dyDescent="0.25">
      <c r="A45" s="109" t="s">
        <v>17</v>
      </c>
      <c r="B45" s="113">
        <v>4214</v>
      </c>
      <c r="C45" s="113">
        <v>4144</v>
      </c>
      <c r="D45" s="113">
        <v>4068</v>
      </c>
      <c r="E45" s="113">
        <v>4394</v>
      </c>
      <c r="F45" s="114">
        <v>16820</v>
      </c>
      <c r="G45" s="113">
        <v>4367</v>
      </c>
      <c r="H45" s="113">
        <v>4551</v>
      </c>
      <c r="I45" s="113">
        <v>4576</v>
      </c>
      <c r="J45" s="113">
        <v>4680</v>
      </c>
      <c r="K45" s="114">
        <v>18174</v>
      </c>
      <c r="L45" s="113">
        <v>4509</v>
      </c>
      <c r="M45" s="113">
        <v>4200</v>
      </c>
      <c r="N45" s="113">
        <v>4209</v>
      </c>
      <c r="O45" s="113">
        <v>4208</v>
      </c>
      <c r="P45" s="114">
        <v>17126</v>
      </c>
      <c r="Q45" s="113">
        <v>3859</v>
      </c>
      <c r="R45" s="113">
        <v>3227</v>
      </c>
      <c r="S45" s="113" t="s">
        <v>125</v>
      </c>
      <c r="T45" s="113" t="s">
        <v>125</v>
      </c>
      <c r="U45" s="114">
        <v>7085</v>
      </c>
    </row>
    <row r="46" spans="1:21" s="58" customFormat="1" x14ac:dyDescent="0.25">
      <c r="A46" s="88"/>
      <c r="B46" s="43"/>
      <c r="C46" s="43"/>
      <c r="D46" s="43"/>
      <c r="E46" s="43"/>
      <c r="F46" s="43"/>
      <c r="G46" s="43"/>
      <c r="H46" s="43"/>
      <c r="I46" s="43"/>
      <c r="J46" s="43"/>
      <c r="K46" s="43"/>
      <c r="L46" s="43"/>
      <c r="M46" s="43"/>
      <c r="N46" s="43"/>
      <c r="O46" s="43"/>
      <c r="P46" s="43"/>
      <c r="Q46" s="43"/>
      <c r="R46" s="43"/>
      <c r="S46" s="43"/>
      <c r="T46" s="43"/>
      <c r="U46" s="43"/>
    </row>
    <row r="47" spans="1:21" s="58" customFormat="1" ht="20.25" customHeight="1" x14ac:dyDescent="0.3">
      <c r="A47" s="102" t="s">
        <v>32</v>
      </c>
      <c r="B47" s="90"/>
      <c r="C47" s="90"/>
      <c r="D47" s="90"/>
      <c r="E47" s="90"/>
      <c r="F47" s="43"/>
      <c r="G47" s="90"/>
      <c r="H47" s="90"/>
      <c r="I47" s="90"/>
      <c r="J47" s="90"/>
      <c r="K47" s="43"/>
      <c r="L47" s="90"/>
      <c r="M47" s="90"/>
      <c r="N47" s="90"/>
      <c r="O47" s="90"/>
      <c r="P47" s="43"/>
      <c r="Q47" s="90"/>
      <c r="R47" s="90"/>
      <c r="S47" s="90"/>
      <c r="T47" s="90"/>
      <c r="U47" s="43"/>
    </row>
    <row r="48" spans="1:21" s="58" customFormat="1" ht="12.75" customHeight="1" x14ac:dyDescent="0.25">
      <c r="A48" s="87" t="s">
        <v>33</v>
      </c>
      <c r="B48" s="83">
        <v>1431</v>
      </c>
      <c r="C48" s="83">
        <v>1418</v>
      </c>
      <c r="D48" s="83">
        <v>1510</v>
      </c>
      <c r="E48" s="83">
        <v>1428</v>
      </c>
      <c r="F48" s="84">
        <v>5787</v>
      </c>
      <c r="G48" s="83">
        <v>1251</v>
      </c>
      <c r="H48" s="83">
        <v>1211</v>
      </c>
      <c r="I48" s="83">
        <v>1431</v>
      </c>
      <c r="J48" s="83">
        <v>1496</v>
      </c>
      <c r="K48" s="84">
        <v>5389</v>
      </c>
      <c r="L48" s="83">
        <v>1460</v>
      </c>
      <c r="M48" s="83">
        <v>1392</v>
      </c>
      <c r="N48" s="83">
        <v>1532</v>
      </c>
      <c r="O48" s="83">
        <v>1364</v>
      </c>
      <c r="P48" s="84">
        <v>5748</v>
      </c>
      <c r="Q48" s="83">
        <v>1257</v>
      </c>
      <c r="R48" s="83">
        <v>1653</v>
      </c>
      <c r="S48" s="83" t="s">
        <v>125</v>
      </c>
      <c r="T48" s="83" t="s">
        <v>125</v>
      </c>
      <c r="U48" s="84">
        <v>2910</v>
      </c>
    </row>
    <row r="49" spans="1:21" s="58" customFormat="1" ht="12.75" customHeight="1" x14ac:dyDescent="0.25">
      <c r="A49" s="87" t="s">
        <v>71</v>
      </c>
      <c r="B49" s="83">
        <v>145</v>
      </c>
      <c r="C49" s="83">
        <v>210</v>
      </c>
      <c r="D49" s="83">
        <v>172</v>
      </c>
      <c r="E49" s="83">
        <v>252</v>
      </c>
      <c r="F49" s="84">
        <v>780</v>
      </c>
      <c r="G49" s="83">
        <v>235</v>
      </c>
      <c r="H49" s="83">
        <v>310</v>
      </c>
      <c r="I49" s="83">
        <v>367</v>
      </c>
      <c r="J49" s="83">
        <v>312</v>
      </c>
      <c r="K49" s="84">
        <v>1224</v>
      </c>
      <c r="L49" s="83">
        <v>332</v>
      </c>
      <c r="M49" s="83">
        <v>365</v>
      </c>
      <c r="N49" s="83">
        <v>418</v>
      </c>
      <c r="O49" s="83">
        <v>299</v>
      </c>
      <c r="P49" s="84">
        <v>1413</v>
      </c>
      <c r="Q49" s="83">
        <v>219</v>
      </c>
      <c r="R49" s="83">
        <v>150</v>
      </c>
      <c r="S49" s="83" t="s">
        <v>125</v>
      </c>
      <c r="T49" s="83" t="s">
        <v>125</v>
      </c>
      <c r="U49" s="84">
        <v>368</v>
      </c>
    </row>
    <row r="50" spans="1:21" s="58" customFormat="1" ht="12.75" customHeight="1" x14ac:dyDescent="0.25">
      <c r="A50" s="87" t="s">
        <v>82</v>
      </c>
      <c r="B50" s="83">
        <v>3950</v>
      </c>
      <c r="C50" s="83">
        <v>4071</v>
      </c>
      <c r="D50" s="83">
        <v>4294</v>
      </c>
      <c r="E50" s="83">
        <v>4429</v>
      </c>
      <c r="F50" s="84">
        <v>16744</v>
      </c>
      <c r="G50" s="83">
        <v>4042</v>
      </c>
      <c r="H50" s="83">
        <v>4179</v>
      </c>
      <c r="I50" s="83">
        <v>4446</v>
      </c>
      <c r="J50" s="83">
        <v>4228</v>
      </c>
      <c r="K50" s="84">
        <v>16896</v>
      </c>
      <c r="L50" s="83">
        <v>5397</v>
      </c>
      <c r="M50" s="83">
        <v>3734</v>
      </c>
      <c r="N50" s="83">
        <v>3889</v>
      </c>
      <c r="O50" s="83">
        <v>3864</v>
      </c>
      <c r="P50" s="84">
        <v>16885</v>
      </c>
      <c r="Q50" s="83">
        <v>3736</v>
      </c>
      <c r="R50" s="83">
        <v>3453</v>
      </c>
      <c r="S50" s="83" t="s">
        <v>125</v>
      </c>
      <c r="T50" s="83" t="s">
        <v>125</v>
      </c>
      <c r="U50" s="84">
        <v>7189</v>
      </c>
    </row>
    <row r="51" spans="1:21" s="58" customFormat="1" ht="12.75" customHeight="1" x14ac:dyDescent="0.25">
      <c r="A51" s="87" t="s">
        <v>35</v>
      </c>
      <c r="B51" s="83">
        <v>62</v>
      </c>
      <c r="C51" s="83">
        <v>65</v>
      </c>
      <c r="D51" s="83">
        <v>55</v>
      </c>
      <c r="E51" s="83">
        <v>60</v>
      </c>
      <c r="F51" s="84">
        <v>242</v>
      </c>
      <c r="G51" s="83">
        <v>51</v>
      </c>
      <c r="H51" s="83">
        <v>56</v>
      </c>
      <c r="I51" s="83">
        <v>63</v>
      </c>
      <c r="J51" s="83">
        <v>65</v>
      </c>
      <c r="K51" s="84">
        <v>235</v>
      </c>
      <c r="L51" s="83">
        <v>80</v>
      </c>
      <c r="M51" s="83">
        <v>71</v>
      </c>
      <c r="N51" s="83">
        <v>99</v>
      </c>
      <c r="O51" s="83">
        <v>80</v>
      </c>
      <c r="P51" s="84">
        <v>329</v>
      </c>
      <c r="Q51" s="83">
        <v>82</v>
      </c>
      <c r="R51" s="83">
        <v>115</v>
      </c>
      <c r="S51" s="83" t="s">
        <v>125</v>
      </c>
      <c r="T51" s="83" t="s">
        <v>125</v>
      </c>
      <c r="U51" s="84">
        <v>197</v>
      </c>
    </row>
    <row r="52" spans="1:21" s="58" customFormat="1" ht="12.75" customHeight="1" x14ac:dyDescent="0.25">
      <c r="A52" s="87" t="s">
        <v>72</v>
      </c>
      <c r="B52" s="83">
        <v>99</v>
      </c>
      <c r="C52" s="83">
        <v>118</v>
      </c>
      <c r="D52" s="83">
        <v>91</v>
      </c>
      <c r="E52" s="83">
        <v>95</v>
      </c>
      <c r="F52" s="84">
        <v>404</v>
      </c>
      <c r="G52" s="83">
        <v>80</v>
      </c>
      <c r="H52" s="83">
        <v>80</v>
      </c>
      <c r="I52" s="83">
        <v>75</v>
      </c>
      <c r="J52" s="83">
        <v>93</v>
      </c>
      <c r="K52" s="84">
        <v>327</v>
      </c>
      <c r="L52" s="83">
        <v>44</v>
      </c>
      <c r="M52" s="83">
        <v>76</v>
      </c>
      <c r="N52" s="83">
        <v>74</v>
      </c>
      <c r="O52" s="83">
        <v>86</v>
      </c>
      <c r="P52" s="84">
        <v>279</v>
      </c>
      <c r="Q52" s="83">
        <v>48</v>
      </c>
      <c r="R52" s="83">
        <v>48</v>
      </c>
      <c r="S52" s="83" t="s">
        <v>125</v>
      </c>
      <c r="T52" s="83" t="s">
        <v>125</v>
      </c>
      <c r="U52" s="84">
        <v>95</v>
      </c>
    </row>
    <row r="53" spans="1:21" s="58" customFormat="1" ht="12.75" customHeight="1" x14ac:dyDescent="0.25">
      <c r="A53" s="87" t="s">
        <v>36</v>
      </c>
      <c r="B53" s="83">
        <v>714</v>
      </c>
      <c r="C53" s="83">
        <v>552</v>
      </c>
      <c r="D53" s="83">
        <v>456</v>
      </c>
      <c r="E53" s="83">
        <v>668</v>
      </c>
      <c r="F53" s="84">
        <v>2390</v>
      </c>
      <c r="G53" s="83">
        <v>416</v>
      </c>
      <c r="H53" s="83">
        <v>450</v>
      </c>
      <c r="I53" s="83">
        <v>514</v>
      </c>
      <c r="J53" s="83">
        <v>503</v>
      </c>
      <c r="K53" s="84">
        <v>1884</v>
      </c>
      <c r="L53" s="83">
        <v>540</v>
      </c>
      <c r="M53" s="83">
        <v>539</v>
      </c>
      <c r="N53" s="83">
        <v>580</v>
      </c>
      <c r="O53" s="83">
        <v>591</v>
      </c>
      <c r="P53" s="84">
        <v>2250</v>
      </c>
      <c r="Q53" s="83">
        <v>537</v>
      </c>
      <c r="R53" s="83">
        <v>571</v>
      </c>
      <c r="S53" s="83" t="s">
        <v>125</v>
      </c>
      <c r="T53" s="83" t="s">
        <v>125</v>
      </c>
      <c r="U53" s="84">
        <v>1108</v>
      </c>
    </row>
    <row r="54" spans="1:21" s="58" customFormat="1" ht="12.75" customHeight="1" x14ac:dyDescent="0.25">
      <c r="A54" s="87" t="s">
        <v>34</v>
      </c>
      <c r="B54" s="83">
        <v>68</v>
      </c>
      <c r="C54" s="83">
        <v>57</v>
      </c>
      <c r="D54" s="83">
        <v>68</v>
      </c>
      <c r="E54" s="83">
        <v>84</v>
      </c>
      <c r="F54" s="84">
        <v>277</v>
      </c>
      <c r="G54" s="83">
        <v>64</v>
      </c>
      <c r="H54" s="83">
        <v>78</v>
      </c>
      <c r="I54" s="83">
        <v>110</v>
      </c>
      <c r="J54" s="83">
        <v>169</v>
      </c>
      <c r="K54" s="84">
        <v>421</v>
      </c>
      <c r="L54" s="83">
        <v>56</v>
      </c>
      <c r="M54" s="83">
        <v>98</v>
      </c>
      <c r="N54" s="83">
        <v>147</v>
      </c>
      <c r="O54" s="83">
        <v>85</v>
      </c>
      <c r="P54" s="84">
        <v>386</v>
      </c>
      <c r="Q54" s="83">
        <v>83</v>
      </c>
      <c r="R54" s="83">
        <v>60</v>
      </c>
      <c r="S54" s="83" t="s">
        <v>125</v>
      </c>
      <c r="T54" s="83" t="s">
        <v>125</v>
      </c>
      <c r="U54" s="84">
        <v>143</v>
      </c>
    </row>
    <row r="55" spans="1:21" s="58" customFormat="1" ht="12.75" customHeight="1" x14ac:dyDescent="0.25">
      <c r="A55" s="87" t="s">
        <v>73</v>
      </c>
      <c r="B55" s="83">
        <v>2079</v>
      </c>
      <c r="C55" s="83">
        <v>1184</v>
      </c>
      <c r="D55" s="83">
        <v>1296</v>
      </c>
      <c r="E55" s="83">
        <v>1883</v>
      </c>
      <c r="F55" s="84">
        <v>6443</v>
      </c>
      <c r="G55" s="83">
        <v>2130</v>
      </c>
      <c r="H55" s="83">
        <v>1326</v>
      </c>
      <c r="I55" s="83">
        <v>1662</v>
      </c>
      <c r="J55" s="83">
        <v>2206</v>
      </c>
      <c r="K55" s="84">
        <v>7325</v>
      </c>
      <c r="L55" s="83">
        <v>1726</v>
      </c>
      <c r="M55" s="83">
        <v>1017</v>
      </c>
      <c r="N55" s="83">
        <v>1062</v>
      </c>
      <c r="O55" s="83">
        <v>1278</v>
      </c>
      <c r="P55" s="84">
        <v>5083</v>
      </c>
      <c r="Q55" s="83">
        <v>1087</v>
      </c>
      <c r="R55" s="83">
        <v>427</v>
      </c>
      <c r="S55" s="83" t="s">
        <v>125</v>
      </c>
      <c r="T55" s="83" t="s">
        <v>125</v>
      </c>
      <c r="U55" s="84">
        <v>1515</v>
      </c>
    </row>
    <row r="56" spans="1:21" s="58" customFormat="1" ht="12.75" customHeight="1" x14ac:dyDescent="0.25">
      <c r="A56" s="87" t="s">
        <v>86</v>
      </c>
      <c r="B56" s="83" t="s">
        <v>125</v>
      </c>
      <c r="C56" s="83" t="s">
        <v>125</v>
      </c>
      <c r="D56" s="83" t="s">
        <v>125</v>
      </c>
      <c r="E56" s="83" t="s">
        <v>125</v>
      </c>
      <c r="F56" s="84" t="s">
        <v>125</v>
      </c>
      <c r="G56" s="83" t="s">
        <v>125</v>
      </c>
      <c r="H56" s="83" t="s">
        <v>125</v>
      </c>
      <c r="I56" s="83" t="s">
        <v>125</v>
      </c>
      <c r="J56" s="83" t="s">
        <v>125</v>
      </c>
      <c r="K56" s="84" t="s">
        <v>125</v>
      </c>
      <c r="L56" s="83" t="s">
        <v>125</v>
      </c>
      <c r="M56" s="83" t="s">
        <v>125</v>
      </c>
      <c r="N56" s="83" t="s">
        <v>125</v>
      </c>
      <c r="O56" s="83" t="s">
        <v>125</v>
      </c>
      <c r="P56" s="84" t="s">
        <v>125</v>
      </c>
      <c r="Q56" s="83" t="s">
        <v>125</v>
      </c>
      <c r="R56" s="83" t="s">
        <v>125</v>
      </c>
      <c r="S56" s="83" t="s">
        <v>125</v>
      </c>
      <c r="T56" s="83" t="s">
        <v>125</v>
      </c>
      <c r="U56" s="84" t="s">
        <v>125</v>
      </c>
    </row>
    <row r="57" spans="1:21" s="58" customFormat="1" ht="15.55" x14ac:dyDescent="0.25">
      <c r="A57" s="110" t="s">
        <v>18</v>
      </c>
      <c r="B57" s="89">
        <v>8550</v>
      </c>
      <c r="C57" s="89">
        <v>7676</v>
      </c>
      <c r="D57" s="89">
        <v>7943</v>
      </c>
      <c r="E57" s="89">
        <v>8897</v>
      </c>
      <c r="F57" s="112">
        <v>33066</v>
      </c>
      <c r="G57" s="89">
        <v>8268</v>
      </c>
      <c r="H57" s="89">
        <v>7691</v>
      </c>
      <c r="I57" s="89">
        <v>8669</v>
      </c>
      <c r="J57" s="89">
        <v>9073</v>
      </c>
      <c r="K57" s="112">
        <v>33700</v>
      </c>
      <c r="L57" s="89">
        <v>9634</v>
      </c>
      <c r="M57" s="89">
        <v>7292</v>
      </c>
      <c r="N57" s="89">
        <v>7800</v>
      </c>
      <c r="O57" s="89">
        <v>7648</v>
      </c>
      <c r="P57" s="112">
        <v>32373</v>
      </c>
      <c r="Q57" s="89">
        <v>7049</v>
      </c>
      <c r="R57" s="89">
        <v>6477</v>
      </c>
      <c r="S57" s="89" t="s">
        <v>125</v>
      </c>
      <c r="T57" s="89" t="s">
        <v>125</v>
      </c>
      <c r="U57" s="112">
        <v>13526</v>
      </c>
    </row>
    <row r="58" spans="1:21" ht="13.85" x14ac:dyDescent="0.25">
      <c r="A58" s="5"/>
    </row>
    <row r="59" spans="1:21" ht="14.4" x14ac:dyDescent="0.25">
      <c r="A59" s="94" t="s">
        <v>85</v>
      </c>
    </row>
    <row r="60" spans="1:21" x14ac:dyDescent="0.25">
      <c r="A60" s="28" t="s">
        <v>88</v>
      </c>
    </row>
    <row r="61" spans="1:21" x14ac:dyDescent="0.25">
      <c r="A61" s="44" t="s">
        <v>120</v>
      </c>
    </row>
    <row r="62" spans="1:21" x14ac:dyDescent="0.25">
      <c r="A62" s="35" t="s">
        <v>84</v>
      </c>
    </row>
    <row r="63" spans="1:21" x14ac:dyDescent="0.25">
      <c r="A63" s="58" t="s">
        <v>134</v>
      </c>
    </row>
    <row r="65" spans="1:1" ht="14.4" x14ac:dyDescent="0.3">
      <c r="A65" s="79" t="s">
        <v>153</v>
      </c>
    </row>
  </sheetData>
  <phoneticPr fontId="0" type="noConversion"/>
  <hyperlinks>
    <hyperlink ref="A65" location="Title!A1" display="Return to Title and Contents" xr:uid="{06500B14-54E3-4F8D-AA37-B0F6668A3AA4}"/>
  </hyperlinks>
  <pageMargins left="0.74803149606299213" right="0.70866141732283472" top="0.78740157480314965" bottom="0.6692913385826772" header="0.55118110236220474" footer="0.35433070866141736"/>
  <pageSetup paperSize="9" scale="55" orientation="landscape" r:id="rId1"/>
  <headerFooter alignWithMargins="0">
    <oddFooter>&amp;C&amp;1#&amp;"Calibri"&amp;10&amp;K000000OFFICIAL</oddFooter>
  </headerFooter>
  <tableParts count="2">
    <tablePart r:id="rId2"/>
    <tablePart r:id="rId3"/>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8">
    <pageSetUpPr fitToPage="1"/>
  </sheetPr>
  <dimension ref="A1:U65"/>
  <sheetViews>
    <sheetView showGridLines="0" zoomScaleNormal="100" workbookViewId="0"/>
  </sheetViews>
  <sheetFormatPr defaultColWidth="9.09765625" defaultRowHeight="12.75" x14ac:dyDescent="0.25"/>
  <cols>
    <col min="1" max="1" width="34.09765625" style="28" customWidth="1"/>
    <col min="2" max="16384" width="9.09765625" style="28"/>
  </cols>
  <sheetData>
    <row r="1" spans="1:21" ht="17.75" x14ac:dyDescent="0.35">
      <c r="A1" s="74" t="s">
        <v>138</v>
      </c>
      <c r="B1" s="11"/>
      <c r="C1" s="11"/>
      <c r="D1" s="11"/>
      <c r="E1" s="11"/>
      <c r="F1" s="75"/>
      <c r="G1" s="11"/>
      <c r="H1" s="11"/>
      <c r="I1" s="11"/>
      <c r="J1" s="11"/>
      <c r="K1" s="75"/>
      <c r="L1" s="11"/>
      <c r="M1" s="11"/>
      <c r="N1" s="11"/>
      <c r="O1" s="11"/>
      <c r="P1" s="75"/>
      <c r="Q1" s="11"/>
      <c r="R1" s="11"/>
      <c r="S1" s="11"/>
      <c r="T1" s="11"/>
      <c r="U1" s="75" t="s">
        <v>129</v>
      </c>
    </row>
    <row r="2" spans="1:21" ht="17.75" x14ac:dyDescent="0.35">
      <c r="A2" s="11"/>
      <c r="B2" s="11"/>
      <c r="C2" s="11"/>
      <c r="D2" s="11"/>
      <c r="E2" s="11"/>
      <c r="F2" s="75"/>
      <c r="G2" s="11"/>
      <c r="H2" s="11"/>
      <c r="I2" s="11"/>
      <c r="J2" s="11"/>
      <c r="K2" s="75"/>
      <c r="L2" s="11"/>
      <c r="M2" s="11"/>
      <c r="N2" s="11"/>
      <c r="O2" s="11"/>
      <c r="P2" s="75"/>
      <c r="Q2" s="11"/>
      <c r="R2" s="11"/>
      <c r="S2" s="11"/>
      <c r="T2" s="11"/>
      <c r="U2" s="75" t="s">
        <v>132</v>
      </c>
    </row>
    <row r="3" spans="1:21" ht="19.399999999999999" x14ac:dyDescent="0.35">
      <c r="A3" s="76" t="s">
        <v>156</v>
      </c>
      <c r="B3" s="76"/>
      <c r="C3" s="76"/>
      <c r="D3" s="76"/>
      <c r="E3" s="76"/>
      <c r="F3" s="76"/>
      <c r="G3" s="76"/>
      <c r="H3" s="76"/>
      <c r="I3" s="76"/>
      <c r="J3" s="76"/>
      <c r="K3" s="76"/>
      <c r="L3" s="76"/>
      <c r="M3" s="76"/>
      <c r="N3" s="76"/>
      <c r="O3" s="76"/>
      <c r="P3" s="76"/>
      <c r="Q3" s="76"/>
      <c r="R3" s="76"/>
      <c r="S3" s="76"/>
      <c r="T3" s="76"/>
      <c r="U3" s="76"/>
    </row>
    <row r="4" spans="1:21" ht="16.100000000000001" x14ac:dyDescent="0.3">
      <c r="A4" s="107" t="s">
        <v>7</v>
      </c>
    </row>
    <row r="5" spans="1:21" ht="12.75" customHeight="1" x14ac:dyDescent="0.25">
      <c r="B5" s="45"/>
      <c r="C5" s="45"/>
      <c r="D5" s="45"/>
      <c r="E5" s="45"/>
      <c r="F5" s="45"/>
      <c r="G5" s="45"/>
      <c r="H5" s="53"/>
      <c r="I5" s="53"/>
      <c r="J5" s="53"/>
      <c r="K5" s="53"/>
      <c r="L5" s="34"/>
      <c r="M5" s="53"/>
      <c r="N5" s="53"/>
      <c r="O5" s="53"/>
      <c r="P5" s="53"/>
      <c r="Q5" s="45"/>
      <c r="R5" s="53"/>
      <c r="S5" s="53"/>
      <c r="T5" s="53"/>
      <c r="U5" s="53"/>
    </row>
    <row r="6" spans="1:21" s="58" customFormat="1" x14ac:dyDescent="0.25">
      <c r="A6" s="95" t="s">
        <v>29</v>
      </c>
      <c r="B6" s="91" t="s">
        <v>111</v>
      </c>
      <c r="C6" s="91" t="s">
        <v>112</v>
      </c>
      <c r="D6" s="91" t="s">
        <v>113</v>
      </c>
      <c r="E6" s="91" t="s">
        <v>114</v>
      </c>
      <c r="F6" s="91" t="s">
        <v>115</v>
      </c>
      <c r="G6" s="92" t="s">
        <v>116</v>
      </c>
      <c r="H6" s="92" t="s">
        <v>117</v>
      </c>
      <c r="I6" s="92" t="s">
        <v>118</v>
      </c>
      <c r="J6" s="92" t="s">
        <v>119</v>
      </c>
      <c r="K6" s="91" t="s">
        <v>135</v>
      </c>
      <c r="L6" s="92" t="s">
        <v>121</v>
      </c>
      <c r="M6" s="92" t="s">
        <v>122</v>
      </c>
      <c r="N6" s="92" t="s">
        <v>123</v>
      </c>
      <c r="O6" s="92" t="s">
        <v>124</v>
      </c>
      <c r="P6" s="91" t="s">
        <v>136</v>
      </c>
      <c r="Q6" s="92" t="s">
        <v>128</v>
      </c>
      <c r="R6" s="92" t="s">
        <v>129</v>
      </c>
      <c r="S6" s="92" t="s">
        <v>130</v>
      </c>
      <c r="T6" s="92" t="s">
        <v>131</v>
      </c>
      <c r="U6" s="91" t="s">
        <v>137</v>
      </c>
    </row>
    <row r="7" spans="1:21" s="58" customFormat="1" ht="20.25" customHeight="1" x14ac:dyDescent="0.3">
      <c r="A7" s="108" t="s">
        <v>31</v>
      </c>
    </row>
    <row r="8" spans="1:21" s="58" customFormat="1" ht="12.75" customHeight="1" x14ac:dyDescent="0.25">
      <c r="A8" s="87" t="s">
        <v>21</v>
      </c>
      <c r="B8" s="83">
        <v>207</v>
      </c>
      <c r="C8" s="83">
        <v>207</v>
      </c>
      <c r="D8" s="83">
        <v>237</v>
      </c>
      <c r="E8" s="83">
        <v>227</v>
      </c>
      <c r="F8" s="84">
        <v>878</v>
      </c>
      <c r="G8" s="83">
        <v>225</v>
      </c>
      <c r="H8" s="83">
        <v>213</v>
      </c>
      <c r="I8" s="83">
        <v>227</v>
      </c>
      <c r="J8" s="83">
        <v>249</v>
      </c>
      <c r="K8" s="84">
        <v>915</v>
      </c>
      <c r="L8" s="83">
        <v>243</v>
      </c>
      <c r="M8" s="83">
        <v>214</v>
      </c>
      <c r="N8" s="83">
        <v>274</v>
      </c>
      <c r="O8" s="83">
        <v>282</v>
      </c>
      <c r="P8" s="84">
        <v>1013</v>
      </c>
      <c r="Q8" s="83">
        <v>230</v>
      </c>
      <c r="R8" s="83">
        <v>210</v>
      </c>
      <c r="S8" s="83" t="s">
        <v>125</v>
      </c>
      <c r="T8" s="83" t="s">
        <v>125</v>
      </c>
      <c r="U8" s="84">
        <v>440</v>
      </c>
    </row>
    <row r="9" spans="1:21" s="58" customFormat="1" ht="12.75" customHeight="1" x14ac:dyDescent="0.25">
      <c r="A9" s="87" t="s">
        <v>22</v>
      </c>
      <c r="B9" s="83">
        <v>10</v>
      </c>
      <c r="C9" s="83">
        <v>12</v>
      </c>
      <c r="D9" s="83">
        <v>11</v>
      </c>
      <c r="E9" s="83">
        <v>11</v>
      </c>
      <c r="F9" s="84">
        <v>43</v>
      </c>
      <c r="G9" s="83">
        <v>11</v>
      </c>
      <c r="H9" s="83">
        <v>15</v>
      </c>
      <c r="I9" s="83">
        <v>12</v>
      </c>
      <c r="J9" s="83">
        <v>11</v>
      </c>
      <c r="K9" s="84">
        <v>50</v>
      </c>
      <c r="L9" s="83">
        <v>12</v>
      </c>
      <c r="M9" s="83">
        <v>13</v>
      </c>
      <c r="N9" s="83">
        <v>11</v>
      </c>
      <c r="O9" s="83">
        <v>10</v>
      </c>
      <c r="P9" s="84">
        <v>46</v>
      </c>
      <c r="Q9" s="83">
        <v>9</v>
      </c>
      <c r="R9" s="83">
        <v>9</v>
      </c>
      <c r="S9" s="83" t="s">
        <v>125</v>
      </c>
      <c r="T9" s="83" t="s">
        <v>125</v>
      </c>
      <c r="U9" s="84">
        <v>18</v>
      </c>
    </row>
    <row r="10" spans="1:21" s="58" customFormat="1" ht="12.75" customHeight="1" x14ac:dyDescent="0.25">
      <c r="A10" s="87" t="s">
        <v>23</v>
      </c>
      <c r="B10" s="83">
        <v>146</v>
      </c>
      <c r="C10" s="83">
        <v>147</v>
      </c>
      <c r="D10" s="83">
        <v>145</v>
      </c>
      <c r="E10" s="83">
        <v>127</v>
      </c>
      <c r="F10" s="84">
        <v>565</v>
      </c>
      <c r="G10" s="83">
        <v>132</v>
      </c>
      <c r="H10" s="83">
        <v>127</v>
      </c>
      <c r="I10" s="83">
        <v>132</v>
      </c>
      <c r="J10" s="83">
        <v>131</v>
      </c>
      <c r="K10" s="84">
        <v>523</v>
      </c>
      <c r="L10" s="83">
        <v>154</v>
      </c>
      <c r="M10" s="83">
        <v>146</v>
      </c>
      <c r="N10" s="83">
        <v>124</v>
      </c>
      <c r="O10" s="83">
        <v>105</v>
      </c>
      <c r="P10" s="84">
        <v>529</v>
      </c>
      <c r="Q10" s="83">
        <v>101</v>
      </c>
      <c r="R10" s="83">
        <v>67</v>
      </c>
      <c r="S10" s="83" t="s">
        <v>125</v>
      </c>
      <c r="T10" s="83" t="s">
        <v>125</v>
      </c>
      <c r="U10" s="84">
        <v>168</v>
      </c>
    </row>
    <row r="11" spans="1:21" s="58" customFormat="1" ht="12.75" customHeight="1" x14ac:dyDescent="0.25">
      <c r="A11" s="87" t="s">
        <v>24</v>
      </c>
      <c r="B11" s="83">
        <v>52</v>
      </c>
      <c r="C11" s="83">
        <v>34</v>
      </c>
      <c r="D11" s="83">
        <v>53</v>
      </c>
      <c r="E11" s="83">
        <v>48</v>
      </c>
      <c r="F11" s="84">
        <v>187</v>
      </c>
      <c r="G11" s="83">
        <v>47</v>
      </c>
      <c r="H11" s="83">
        <v>37</v>
      </c>
      <c r="I11" s="83">
        <v>47</v>
      </c>
      <c r="J11" s="83">
        <v>38</v>
      </c>
      <c r="K11" s="84">
        <v>169</v>
      </c>
      <c r="L11" s="83">
        <v>29</v>
      </c>
      <c r="M11" s="83">
        <v>35</v>
      </c>
      <c r="N11" s="83">
        <v>36</v>
      </c>
      <c r="O11" s="83">
        <v>24</v>
      </c>
      <c r="P11" s="84">
        <v>124</v>
      </c>
      <c r="Q11" s="83">
        <v>25</v>
      </c>
      <c r="R11" s="83">
        <v>15</v>
      </c>
      <c r="S11" s="83" t="s">
        <v>125</v>
      </c>
      <c r="T11" s="83" t="s">
        <v>125</v>
      </c>
      <c r="U11" s="84">
        <v>39</v>
      </c>
    </row>
    <row r="12" spans="1:21" s="58" customFormat="1" ht="12.75" customHeight="1" x14ac:dyDescent="0.25">
      <c r="A12" s="87" t="s">
        <v>25</v>
      </c>
      <c r="B12" s="83">
        <v>6</v>
      </c>
      <c r="C12" s="83">
        <v>9</v>
      </c>
      <c r="D12" s="83">
        <v>11</v>
      </c>
      <c r="E12" s="83">
        <v>10</v>
      </c>
      <c r="F12" s="84">
        <v>35</v>
      </c>
      <c r="G12" s="83">
        <v>9</v>
      </c>
      <c r="H12" s="83">
        <v>9</v>
      </c>
      <c r="I12" s="83">
        <v>8</v>
      </c>
      <c r="J12" s="83">
        <v>8</v>
      </c>
      <c r="K12" s="84">
        <v>33</v>
      </c>
      <c r="L12" s="83">
        <v>10</v>
      </c>
      <c r="M12" s="83">
        <v>9</v>
      </c>
      <c r="N12" s="83">
        <v>8</v>
      </c>
      <c r="O12" s="83">
        <v>9</v>
      </c>
      <c r="P12" s="84">
        <v>36</v>
      </c>
      <c r="Q12" s="83">
        <v>9</v>
      </c>
      <c r="R12" s="83">
        <v>9</v>
      </c>
      <c r="S12" s="83" t="s">
        <v>125</v>
      </c>
      <c r="T12" s="83" t="s">
        <v>125</v>
      </c>
      <c r="U12" s="84">
        <v>18</v>
      </c>
    </row>
    <row r="13" spans="1:21" s="58" customFormat="1" ht="12.75" customHeight="1" x14ac:dyDescent="0.25">
      <c r="A13" s="87" t="s">
        <v>26</v>
      </c>
      <c r="B13" s="83">
        <v>345</v>
      </c>
      <c r="C13" s="83">
        <v>377</v>
      </c>
      <c r="D13" s="83">
        <v>386</v>
      </c>
      <c r="E13" s="83">
        <v>394</v>
      </c>
      <c r="F13" s="84">
        <v>1501</v>
      </c>
      <c r="G13" s="83">
        <v>392</v>
      </c>
      <c r="H13" s="83">
        <v>403</v>
      </c>
      <c r="I13" s="83">
        <v>388</v>
      </c>
      <c r="J13" s="83">
        <v>372</v>
      </c>
      <c r="K13" s="84">
        <v>1555</v>
      </c>
      <c r="L13" s="83">
        <v>529</v>
      </c>
      <c r="M13" s="83">
        <v>443</v>
      </c>
      <c r="N13" s="83">
        <v>422</v>
      </c>
      <c r="O13" s="83">
        <v>413</v>
      </c>
      <c r="P13" s="84">
        <v>1807</v>
      </c>
      <c r="Q13" s="83">
        <v>412</v>
      </c>
      <c r="R13" s="83">
        <v>399</v>
      </c>
      <c r="S13" s="83" t="s">
        <v>125</v>
      </c>
      <c r="T13" s="83" t="s">
        <v>125</v>
      </c>
      <c r="U13" s="84">
        <v>810</v>
      </c>
    </row>
    <row r="14" spans="1:21" s="58" customFormat="1" ht="12.75" customHeight="1" x14ac:dyDescent="0.25">
      <c r="A14" s="87" t="s">
        <v>27</v>
      </c>
      <c r="B14" s="83">
        <v>498</v>
      </c>
      <c r="C14" s="83">
        <v>504</v>
      </c>
      <c r="D14" s="83">
        <v>513</v>
      </c>
      <c r="E14" s="83">
        <v>502</v>
      </c>
      <c r="F14" s="84">
        <v>2017</v>
      </c>
      <c r="G14" s="83">
        <v>515</v>
      </c>
      <c r="H14" s="83">
        <v>523</v>
      </c>
      <c r="I14" s="83">
        <v>513</v>
      </c>
      <c r="J14" s="83">
        <v>524</v>
      </c>
      <c r="K14" s="84">
        <v>2075</v>
      </c>
      <c r="L14" s="83">
        <v>559</v>
      </c>
      <c r="M14" s="83">
        <v>527</v>
      </c>
      <c r="N14" s="83">
        <v>561</v>
      </c>
      <c r="O14" s="83">
        <v>524</v>
      </c>
      <c r="P14" s="84">
        <v>2171</v>
      </c>
      <c r="Q14" s="83">
        <v>496</v>
      </c>
      <c r="R14" s="83">
        <v>432</v>
      </c>
      <c r="S14" s="83" t="s">
        <v>125</v>
      </c>
      <c r="T14" s="83" t="s">
        <v>125</v>
      </c>
      <c r="U14" s="84">
        <v>928</v>
      </c>
    </row>
    <row r="15" spans="1:21" s="58" customFormat="1" ht="12.75" customHeight="1" x14ac:dyDescent="0.25">
      <c r="A15" s="87" t="s">
        <v>28</v>
      </c>
      <c r="B15" s="83">
        <v>2960</v>
      </c>
      <c r="C15" s="83">
        <v>3138</v>
      </c>
      <c r="D15" s="83">
        <v>3054</v>
      </c>
      <c r="E15" s="83">
        <v>3562</v>
      </c>
      <c r="F15" s="84">
        <v>12715</v>
      </c>
      <c r="G15" s="83">
        <v>3419</v>
      </c>
      <c r="H15" s="83">
        <v>3417</v>
      </c>
      <c r="I15" s="83">
        <v>3401</v>
      </c>
      <c r="J15" s="83">
        <v>3902</v>
      </c>
      <c r="K15" s="84">
        <v>14139</v>
      </c>
      <c r="L15" s="83">
        <v>3896</v>
      </c>
      <c r="M15" s="83">
        <v>3986</v>
      </c>
      <c r="N15" s="83">
        <v>3857</v>
      </c>
      <c r="O15" s="83">
        <v>4241</v>
      </c>
      <c r="P15" s="84">
        <v>15980</v>
      </c>
      <c r="Q15" s="83">
        <v>3933</v>
      </c>
      <c r="R15" s="83">
        <v>3047</v>
      </c>
      <c r="S15" s="83" t="s">
        <v>125</v>
      </c>
      <c r="T15" s="83" t="s">
        <v>125</v>
      </c>
      <c r="U15" s="84">
        <v>6980</v>
      </c>
    </row>
    <row r="16" spans="1:21" s="58" customFormat="1" ht="12.75" customHeight="1" x14ac:dyDescent="0.25">
      <c r="A16" s="87" t="s">
        <v>1</v>
      </c>
      <c r="B16" s="83">
        <v>571</v>
      </c>
      <c r="C16" s="83">
        <v>598</v>
      </c>
      <c r="D16" s="83">
        <v>646</v>
      </c>
      <c r="E16" s="83">
        <v>735</v>
      </c>
      <c r="F16" s="84">
        <v>2550</v>
      </c>
      <c r="G16" s="83">
        <v>639</v>
      </c>
      <c r="H16" s="83">
        <v>635</v>
      </c>
      <c r="I16" s="83">
        <v>667</v>
      </c>
      <c r="J16" s="83">
        <v>698</v>
      </c>
      <c r="K16" s="84">
        <v>2639</v>
      </c>
      <c r="L16" s="83">
        <v>696</v>
      </c>
      <c r="M16" s="83">
        <v>640</v>
      </c>
      <c r="N16" s="83">
        <v>654</v>
      </c>
      <c r="O16" s="83">
        <v>664</v>
      </c>
      <c r="P16" s="84">
        <v>2654</v>
      </c>
      <c r="Q16" s="83">
        <v>601</v>
      </c>
      <c r="R16" s="83">
        <v>506</v>
      </c>
      <c r="S16" s="83" t="s">
        <v>125</v>
      </c>
      <c r="T16" s="83" t="s">
        <v>125</v>
      </c>
      <c r="U16" s="84">
        <v>1107</v>
      </c>
    </row>
    <row r="17" spans="1:21" s="58" customFormat="1" ht="12.75" customHeight="1" x14ac:dyDescent="0.25">
      <c r="A17" s="87" t="s">
        <v>0</v>
      </c>
      <c r="B17" s="83">
        <v>25</v>
      </c>
      <c r="C17" s="83">
        <v>13</v>
      </c>
      <c r="D17" s="83">
        <v>9</v>
      </c>
      <c r="E17" s="83">
        <v>10</v>
      </c>
      <c r="F17" s="84">
        <v>56</v>
      </c>
      <c r="G17" s="83">
        <v>14</v>
      </c>
      <c r="H17" s="83">
        <v>19</v>
      </c>
      <c r="I17" s="83">
        <v>19</v>
      </c>
      <c r="J17" s="83">
        <v>20</v>
      </c>
      <c r="K17" s="84">
        <v>72</v>
      </c>
      <c r="L17" s="83">
        <v>14</v>
      </c>
      <c r="M17" s="83">
        <v>13</v>
      </c>
      <c r="N17" s="83">
        <v>12</v>
      </c>
      <c r="O17" s="83">
        <v>14</v>
      </c>
      <c r="P17" s="84">
        <v>54</v>
      </c>
      <c r="Q17" s="83">
        <v>11</v>
      </c>
      <c r="R17" s="83">
        <v>12</v>
      </c>
      <c r="S17" s="83" t="s">
        <v>125</v>
      </c>
      <c r="T17" s="83" t="s">
        <v>125</v>
      </c>
      <c r="U17" s="84">
        <v>23</v>
      </c>
    </row>
    <row r="18" spans="1:21" s="58" customFormat="1" ht="15.55" x14ac:dyDescent="0.25">
      <c r="A18" s="109" t="s">
        <v>17</v>
      </c>
      <c r="B18" s="113">
        <v>4821</v>
      </c>
      <c r="C18" s="113">
        <v>5038</v>
      </c>
      <c r="D18" s="113">
        <v>5063</v>
      </c>
      <c r="E18" s="113">
        <v>5627</v>
      </c>
      <c r="F18" s="115">
        <v>20549</v>
      </c>
      <c r="G18" s="113">
        <v>5403</v>
      </c>
      <c r="H18" s="113">
        <v>5397</v>
      </c>
      <c r="I18" s="113">
        <v>5415</v>
      </c>
      <c r="J18" s="113">
        <v>5955</v>
      </c>
      <c r="K18" s="115">
        <v>22170</v>
      </c>
      <c r="L18" s="113">
        <v>6145</v>
      </c>
      <c r="M18" s="113">
        <v>6025</v>
      </c>
      <c r="N18" s="113">
        <v>5959</v>
      </c>
      <c r="O18" s="113">
        <v>6284</v>
      </c>
      <c r="P18" s="115">
        <v>24412</v>
      </c>
      <c r="Q18" s="113">
        <v>5825</v>
      </c>
      <c r="R18" s="113">
        <v>4706</v>
      </c>
      <c r="S18" s="113" t="s">
        <v>125</v>
      </c>
      <c r="T18" s="113" t="s">
        <v>125</v>
      </c>
      <c r="U18" s="115">
        <v>10532</v>
      </c>
    </row>
    <row r="19" spans="1:21" s="58" customFormat="1" ht="12.75" customHeight="1" x14ac:dyDescent="0.25">
      <c r="A19" s="24"/>
      <c r="B19" s="43"/>
      <c r="C19" s="43"/>
      <c r="D19" s="43"/>
      <c r="E19" s="43"/>
      <c r="F19" s="43"/>
      <c r="G19" s="43"/>
      <c r="H19" s="43"/>
      <c r="I19" s="43"/>
      <c r="J19" s="43"/>
      <c r="K19" s="43"/>
      <c r="L19" s="43"/>
      <c r="M19" s="43"/>
      <c r="N19" s="43"/>
      <c r="O19" s="43"/>
      <c r="P19" s="43"/>
      <c r="Q19" s="43"/>
      <c r="R19" s="43"/>
      <c r="S19" s="43"/>
      <c r="T19" s="43"/>
      <c r="U19" s="43"/>
    </row>
    <row r="20" spans="1:21" s="58" customFormat="1" ht="20.25" customHeight="1" x14ac:dyDescent="0.3">
      <c r="A20" s="108" t="s">
        <v>30</v>
      </c>
      <c r="B20" s="43"/>
      <c r="C20" s="43"/>
      <c r="D20" s="43"/>
      <c r="E20" s="43"/>
      <c r="F20" s="43"/>
      <c r="G20" s="43"/>
      <c r="H20" s="43"/>
      <c r="I20" s="43"/>
      <c r="J20" s="43"/>
      <c r="K20" s="43"/>
      <c r="L20" s="43"/>
      <c r="M20" s="43"/>
      <c r="N20" s="43"/>
      <c r="O20" s="43"/>
      <c r="P20" s="43"/>
      <c r="Q20" s="43"/>
      <c r="R20" s="43"/>
      <c r="S20" s="43"/>
      <c r="T20" s="43"/>
      <c r="U20" s="43"/>
    </row>
    <row r="21" spans="1:21" s="58" customFormat="1" ht="12.75" customHeight="1" x14ac:dyDescent="0.25">
      <c r="A21" s="116" t="s">
        <v>21</v>
      </c>
      <c r="B21" s="83">
        <v>685</v>
      </c>
      <c r="C21" s="83">
        <v>723</v>
      </c>
      <c r="D21" s="83">
        <v>697</v>
      </c>
      <c r="E21" s="83">
        <v>699</v>
      </c>
      <c r="F21" s="84">
        <v>2804</v>
      </c>
      <c r="G21" s="83">
        <v>669</v>
      </c>
      <c r="H21" s="83">
        <v>729</v>
      </c>
      <c r="I21" s="83">
        <v>696</v>
      </c>
      <c r="J21" s="83">
        <v>718</v>
      </c>
      <c r="K21" s="84">
        <v>2811</v>
      </c>
      <c r="L21" s="83">
        <v>751</v>
      </c>
      <c r="M21" s="83">
        <v>763</v>
      </c>
      <c r="N21" s="83">
        <v>768</v>
      </c>
      <c r="O21" s="83">
        <v>750</v>
      </c>
      <c r="P21" s="84">
        <v>3032</v>
      </c>
      <c r="Q21" s="83">
        <v>787</v>
      </c>
      <c r="R21" s="83">
        <v>769</v>
      </c>
      <c r="S21" s="83" t="s">
        <v>125</v>
      </c>
      <c r="T21" s="83" t="s">
        <v>125</v>
      </c>
      <c r="U21" s="84">
        <v>1555</v>
      </c>
    </row>
    <row r="22" spans="1:21" s="58" customFormat="1" ht="12.75" customHeight="1" x14ac:dyDescent="0.25">
      <c r="A22" s="116" t="s">
        <v>22</v>
      </c>
      <c r="B22" s="83">
        <v>45</v>
      </c>
      <c r="C22" s="83">
        <v>48</v>
      </c>
      <c r="D22" s="83">
        <v>52</v>
      </c>
      <c r="E22" s="83">
        <v>59</v>
      </c>
      <c r="F22" s="84">
        <v>204</v>
      </c>
      <c r="G22" s="83">
        <v>46</v>
      </c>
      <c r="H22" s="83">
        <v>53</v>
      </c>
      <c r="I22" s="83">
        <v>62</v>
      </c>
      <c r="J22" s="83">
        <v>68</v>
      </c>
      <c r="K22" s="84">
        <v>229</v>
      </c>
      <c r="L22" s="83">
        <v>65</v>
      </c>
      <c r="M22" s="83">
        <v>57</v>
      </c>
      <c r="N22" s="83">
        <v>52</v>
      </c>
      <c r="O22" s="83">
        <v>63</v>
      </c>
      <c r="P22" s="84">
        <v>237</v>
      </c>
      <c r="Q22" s="83">
        <v>49</v>
      </c>
      <c r="R22" s="83">
        <v>56</v>
      </c>
      <c r="S22" s="83" t="s">
        <v>125</v>
      </c>
      <c r="T22" s="83" t="s">
        <v>125</v>
      </c>
      <c r="U22" s="84">
        <v>104</v>
      </c>
    </row>
    <row r="23" spans="1:21" s="58" customFormat="1" ht="12.75" customHeight="1" x14ac:dyDescent="0.25">
      <c r="A23" s="116" t="s">
        <v>23</v>
      </c>
      <c r="B23" s="83">
        <v>207</v>
      </c>
      <c r="C23" s="83">
        <v>178</v>
      </c>
      <c r="D23" s="83">
        <v>169</v>
      </c>
      <c r="E23" s="83">
        <v>176</v>
      </c>
      <c r="F23" s="84">
        <v>729</v>
      </c>
      <c r="G23" s="83">
        <v>204</v>
      </c>
      <c r="H23" s="83">
        <v>200</v>
      </c>
      <c r="I23" s="83">
        <v>185</v>
      </c>
      <c r="J23" s="83">
        <v>193</v>
      </c>
      <c r="K23" s="84">
        <v>782</v>
      </c>
      <c r="L23" s="83">
        <v>229</v>
      </c>
      <c r="M23" s="83">
        <v>200</v>
      </c>
      <c r="N23" s="83">
        <v>191</v>
      </c>
      <c r="O23" s="83">
        <v>187</v>
      </c>
      <c r="P23" s="84">
        <v>807</v>
      </c>
      <c r="Q23" s="83">
        <v>185</v>
      </c>
      <c r="R23" s="83">
        <v>162</v>
      </c>
      <c r="S23" s="83" t="s">
        <v>125</v>
      </c>
      <c r="T23" s="83" t="s">
        <v>125</v>
      </c>
      <c r="U23" s="84">
        <v>346</v>
      </c>
    </row>
    <row r="24" spans="1:21" s="58" customFormat="1" ht="12.75" customHeight="1" x14ac:dyDescent="0.25">
      <c r="A24" s="116" t="s">
        <v>24</v>
      </c>
      <c r="B24" s="83">
        <v>59</v>
      </c>
      <c r="C24" s="83">
        <v>53</v>
      </c>
      <c r="D24" s="83">
        <v>49</v>
      </c>
      <c r="E24" s="83">
        <v>62</v>
      </c>
      <c r="F24" s="84">
        <v>222</v>
      </c>
      <c r="G24" s="83">
        <v>63</v>
      </c>
      <c r="H24" s="83">
        <v>82</v>
      </c>
      <c r="I24" s="83">
        <v>81</v>
      </c>
      <c r="J24" s="83">
        <v>85</v>
      </c>
      <c r="K24" s="84">
        <v>312</v>
      </c>
      <c r="L24" s="83">
        <v>77</v>
      </c>
      <c r="M24" s="83">
        <v>84</v>
      </c>
      <c r="N24" s="83">
        <v>68</v>
      </c>
      <c r="O24" s="83">
        <v>70</v>
      </c>
      <c r="P24" s="84">
        <v>299</v>
      </c>
      <c r="Q24" s="83">
        <v>65</v>
      </c>
      <c r="R24" s="83">
        <v>30</v>
      </c>
      <c r="S24" s="83" t="s">
        <v>125</v>
      </c>
      <c r="T24" s="83" t="s">
        <v>125</v>
      </c>
      <c r="U24" s="84">
        <v>94</v>
      </c>
    </row>
    <row r="25" spans="1:21" s="58" customFormat="1" ht="12.75" customHeight="1" x14ac:dyDescent="0.25">
      <c r="A25" s="87" t="s">
        <v>25</v>
      </c>
      <c r="B25" s="83">
        <v>15</v>
      </c>
      <c r="C25" s="83">
        <v>13</v>
      </c>
      <c r="D25" s="83">
        <v>13</v>
      </c>
      <c r="E25" s="83">
        <v>12</v>
      </c>
      <c r="F25" s="84">
        <v>53</v>
      </c>
      <c r="G25" s="83">
        <v>11</v>
      </c>
      <c r="H25" s="83">
        <v>11</v>
      </c>
      <c r="I25" s="83">
        <v>12</v>
      </c>
      <c r="J25" s="83">
        <v>12</v>
      </c>
      <c r="K25" s="84">
        <v>46</v>
      </c>
      <c r="L25" s="83">
        <v>13</v>
      </c>
      <c r="M25" s="83">
        <v>12</v>
      </c>
      <c r="N25" s="83">
        <v>14</v>
      </c>
      <c r="O25" s="83">
        <v>14</v>
      </c>
      <c r="P25" s="84">
        <v>53</v>
      </c>
      <c r="Q25" s="83">
        <v>11</v>
      </c>
      <c r="R25" s="83">
        <v>13</v>
      </c>
      <c r="S25" s="83" t="s">
        <v>125</v>
      </c>
      <c r="T25" s="83" t="s">
        <v>125</v>
      </c>
      <c r="U25" s="84">
        <v>24</v>
      </c>
    </row>
    <row r="26" spans="1:21" s="58" customFormat="1" ht="12.75" customHeight="1" x14ac:dyDescent="0.25">
      <c r="A26" s="116" t="s">
        <v>26</v>
      </c>
      <c r="B26" s="83">
        <v>491</v>
      </c>
      <c r="C26" s="83">
        <v>505</v>
      </c>
      <c r="D26" s="83">
        <v>548</v>
      </c>
      <c r="E26" s="83">
        <v>544</v>
      </c>
      <c r="F26" s="84">
        <v>2088</v>
      </c>
      <c r="G26" s="83">
        <v>571</v>
      </c>
      <c r="H26" s="83">
        <v>565</v>
      </c>
      <c r="I26" s="83">
        <v>571</v>
      </c>
      <c r="J26" s="83">
        <v>594</v>
      </c>
      <c r="K26" s="84">
        <v>2302</v>
      </c>
      <c r="L26" s="83">
        <v>665</v>
      </c>
      <c r="M26" s="83">
        <v>577</v>
      </c>
      <c r="N26" s="83">
        <v>557</v>
      </c>
      <c r="O26" s="83">
        <v>544</v>
      </c>
      <c r="P26" s="84">
        <v>2343</v>
      </c>
      <c r="Q26" s="83">
        <v>507</v>
      </c>
      <c r="R26" s="83">
        <v>487</v>
      </c>
      <c r="S26" s="83" t="s">
        <v>125</v>
      </c>
      <c r="T26" s="83" t="s">
        <v>125</v>
      </c>
      <c r="U26" s="84">
        <v>994</v>
      </c>
    </row>
    <row r="27" spans="1:21" s="58" customFormat="1" ht="12.75" customHeight="1" x14ac:dyDescent="0.25">
      <c r="A27" s="116" t="s">
        <v>27</v>
      </c>
      <c r="B27" s="83">
        <v>885</v>
      </c>
      <c r="C27" s="83">
        <v>903</v>
      </c>
      <c r="D27" s="83">
        <v>946</v>
      </c>
      <c r="E27" s="83">
        <v>926</v>
      </c>
      <c r="F27" s="84">
        <v>3660</v>
      </c>
      <c r="G27" s="83">
        <v>946</v>
      </c>
      <c r="H27" s="83">
        <v>1021</v>
      </c>
      <c r="I27" s="83">
        <v>1013</v>
      </c>
      <c r="J27" s="83">
        <v>1041</v>
      </c>
      <c r="K27" s="84">
        <v>4021</v>
      </c>
      <c r="L27" s="83">
        <v>1012</v>
      </c>
      <c r="M27" s="83">
        <v>1117</v>
      </c>
      <c r="N27" s="83">
        <v>959</v>
      </c>
      <c r="O27" s="83">
        <v>881</v>
      </c>
      <c r="P27" s="84">
        <v>3969</v>
      </c>
      <c r="Q27" s="83">
        <v>833</v>
      </c>
      <c r="R27" s="83">
        <v>720</v>
      </c>
      <c r="S27" s="83" t="s">
        <v>125</v>
      </c>
      <c r="T27" s="83" t="s">
        <v>125</v>
      </c>
      <c r="U27" s="84">
        <v>1552</v>
      </c>
    </row>
    <row r="28" spans="1:21" s="58" customFormat="1" ht="12.75" customHeight="1" x14ac:dyDescent="0.25">
      <c r="A28" s="87" t="s">
        <v>28</v>
      </c>
      <c r="B28" s="83">
        <v>3022</v>
      </c>
      <c r="C28" s="83">
        <v>2829</v>
      </c>
      <c r="D28" s="83">
        <v>3042</v>
      </c>
      <c r="E28" s="83">
        <v>2969</v>
      </c>
      <c r="F28" s="84">
        <v>11862</v>
      </c>
      <c r="G28" s="83">
        <v>3111</v>
      </c>
      <c r="H28" s="83">
        <v>3121</v>
      </c>
      <c r="I28" s="83">
        <v>3204</v>
      </c>
      <c r="J28" s="83">
        <v>3238</v>
      </c>
      <c r="K28" s="84">
        <v>12674</v>
      </c>
      <c r="L28" s="83">
        <v>3577</v>
      </c>
      <c r="M28" s="83">
        <v>3498</v>
      </c>
      <c r="N28" s="83">
        <v>3364</v>
      </c>
      <c r="O28" s="83">
        <v>3286</v>
      </c>
      <c r="P28" s="84">
        <v>13725</v>
      </c>
      <c r="Q28" s="83">
        <v>3148</v>
      </c>
      <c r="R28" s="83">
        <v>2148</v>
      </c>
      <c r="S28" s="83" t="s">
        <v>125</v>
      </c>
      <c r="T28" s="83" t="s">
        <v>125</v>
      </c>
      <c r="U28" s="84">
        <v>5297</v>
      </c>
    </row>
    <row r="29" spans="1:21" s="58" customFormat="1" ht="12.75" customHeight="1" x14ac:dyDescent="0.25">
      <c r="A29" s="116" t="s">
        <v>1</v>
      </c>
      <c r="B29" s="83">
        <v>1120</v>
      </c>
      <c r="C29" s="83">
        <v>1108</v>
      </c>
      <c r="D29" s="83">
        <v>1253</v>
      </c>
      <c r="E29" s="83">
        <v>1224</v>
      </c>
      <c r="F29" s="84">
        <v>4706</v>
      </c>
      <c r="G29" s="83">
        <v>1147</v>
      </c>
      <c r="H29" s="83">
        <v>1035</v>
      </c>
      <c r="I29" s="83">
        <v>1165</v>
      </c>
      <c r="J29" s="83">
        <v>1217</v>
      </c>
      <c r="K29" s="84">
        <v>4564</v>
      </c>
      <c r="L29" s="83">
        <v>1201</v>
      </c>
      <c r="M29" s="83">
        <v>1149</v>
      </c>
      <c r="N29" s="83">
        <v>1283</v>
      </c>
      <c r="O29" s="83">
        <v>1202</v>
      </c>
      <c r="P29" s="84">
        <v>4835</v>
      </c>
      <c r="Q29" s="83">
        <v>1087</v>
      </c>
      <c r="R29" s="83">
        <v>779</v>
      </c>
      <c r="S29" s="83" t="s">
        <v>125</v>
      </c>
      <c r="T29" s="83" t="s">
        <v>125</v>
      </c>
      <c r="U29" s="84">
        <v>1866</v>
      </c>
    </row>
    <row r="30" spans="1:21" s="58" customFormat="1" ht="12.75" customHeight="1" x14ac:dyDescent="0.25">
      <c r="A30" s="116" t="s">
        <v>0</v>
      </c>
      <c r="B30" s="83">
        <v>6</v>
      </c>
      <c r="C30" s="83">
        <v>6</v>
      </c>
      <c r="D30" s="83">
        <v>3</v>
      </c>
      <c r="E30" s="83">
        <v>3</v>
      </c>
      <c r="F30" s="84">
        <v>18</v>
      </c>
      <c r="G30" s="83">
        <v>5</v>
      </c>
      <c r="H30" s="83">
        <v>8</v>
      </c>
      <c r="I30" s="83">
        <v>3</v>
      </c>
      <c r="J30" s="83">
        <v>2</v>
      </c>
      <c r="K30" s="84">
        <v>18</v>
      </c>
      <c r="L30" s="83">
        <v>1</v>
      </c>
      <c r="M30" s="83">
        <v>2</v>
      </c>
      <c r="N30" s="83">
        <v>2</v>
      </c>
      <c r="O30" s="83">
        <v>2</v>
      </c>
      <c r="P30" s="84">
        <v>6</v>
      </c>
      <c r="Q30" s="83">
        <v>1</v>
      </c>
      <c r="R30" s="83">
        <v>1</v>
      </c>
      <c r="S30" s="83" t="s">
        <v>125</v>
      </c>
      <c r="T30" s="83" t="s">
        <v>125</v>
      </c>
      <c r="U30" s="84">
        <v>3</v>
      </c>
    </row>
    <row r="31" spans="1:21" s="58" customFormat="1" ht="12.75" customHeight="1" x14ac:dyDescent="0.25">
      <c r="A31" s="110" t="s">
        <v>18</v>
      </c>
      <c r="B31" s="89">
        <v>6536</v>
      </c>
      <c r="C31" s="89">
        <v>6366</v>
      </c>
      <c r="D31" s="89">
        <v>6771</v>
      </c>
      <c r="E31" s="89">
        <v>6674</v>
      </c>
      <c r="F31" s="90">
        <v>26347</v>
      </c>
      <c r="G31" s="89">
        <v>6772</v>
      </c>
      <c r="H31" s="89">
        <v>6825</v>
      </c>
      <c r="I31" s="89">
        <v>6993</v>
      </c>
      <c r="J31" s="89">
        <v>7169</v>
      </c>
      <c r="K31" s="90">
        <v>27759</v>
      </c>
      <c r="L31" s="89">
        <v>7593</v>
      </c>
      <c r="M31" s="89">
        <v>7458</v>
      </c>
      <c r="N31" s="89">
        <v>7258</v>
      </c>
      <c r="O31" s="89">
        <v>6999</v>
      </c>
      <c r="P31" s="90">
        <v>29308</v>
      </c>
      <c r="Q31" s="89">
        <v>6672</v>
      </c>
      <c r="R31" s="89">
        <v>5164</v>
      </c>
      <c r="S31" s="89" t="s">
        <v>125</v>
      </c>
      <c r="T31" s="89" t="s">
        <v>125</v>
      </c>
      <c r="U31" s="90">
        <v>11836</v>
      </c>
    </row>
    <row r="32" spans="1:21" s="58" customFormat="1" ht="12.75" customHeight="1" x14ac:dyDescent="0.25">
      <c r="A32" s="96"/>
    </row>
    <row r="33" spans="1:21" s="58" customFormat="1" ht="12.75" customHeight="1" x14ac:dyDescent="0.25">
      <c r="A33" s="96"/>
      <c r="B33" s="48"/>
      <c r="C33" s="48"/>
      <c r="D33" s="48"/>
      <c r="E33" s="48"/>
      <c r="F33" s="48"/>
      <c r="G33" s="48"/>
      <c r="H33" s="98"/>
      <c r="I33" s="98"/>
      <c r="J33" s="98"/>
      <c r="K33" s="98"/>
      <c r="L33" s="97"/>
      <c r="M33" s="97"/>
      <c r="N33" s="97"/>
      <c r="O33" s="97"/>
      <c r="P33" s="97"/>
      <c r="Q33" s="48"/>
      <c r="R33" s="97"/>
      <c r="S33" s="97"/>
      <c r="T33" s="97"/>
      <c r="U33" s="97"/>
    </row>
    <row r="34" spans="1:21" s="58" customFormat="1" x14ac:dyDescent="0.25">
      <c r="A34" s="95" t="s">
        <v>29</v>
      </c>
      <c r="B34" s="91" t="s">
        <v>111</v>
      </c>
      <c r="C34" s="91" t="s">
        <v>112</v>
      </c>
      <c r="D34" s="91" t="s">
        <v>113</v>
      </c>
      <c r="E34" s="91" t="s">
        <v>114</v>
      </c>
      <c r="F34" s="91" t="s">
        <v>115</v>
      </c>
      <c r="G34" s="92" t="s">
        <v>116</v>
      </c>
      <c r="H34" s="92" t="s">
        <v>117</v>
      </c>
      <c r="I34" s="92" t="s">
        <v>118</v>
      </c>
      <c r="J34" s="92" t="s">
        <v>119</v>
      </c>
      <c r="K34" s="91" t="s">
        <v>135</v>
      </c>
      <c r="L34" s="92" t="s">
        <v>121</v>
      </c>
      <c r="M34" s="92" t="s">
        <v>122</v>
      </c>
      <c r="N34" s="92" t="s">
        <v>123</v>
      </c>
      <c r="O34" s="92" t="s">
        <v>124</v>
      </c>
      <c r="P34" s="91" t="s">
        <v>136</v>
      </c>
      <c r="Q34" s="92" t="s">
        <v>128</v>
      </c>
      <c r="R34" s="92" t="s">
        <v>129</v>
      </c>
      <c r="S34" s="92" t="s">
        <v>130</v>
      </c>
      <c r="T34" s="92" t="s">
        <v>131</v>
      </c>
      <c r="U34" s="91" t="s">
        <v>137</v>
      </c>
    </row>
    <row r="35" spans="1:21" s="58" customFormat="1" ht="20.25" customHeight="1" x14ac:dyDescent="0.3">
      <c r="A35" s="111" t="s">
        <v>37</v>
      </c>
    </row>
    <row r="36" spans="1:21" s="58" customFormat="1" ht="12.75" customHeight="1" x14ac:dyDescent="0.25">
      <c r="A36" s="87" t="s">
        <v>33</v>
      </c>
      <c r="B36" s="83">
        <v>1088</v>
      </c>
      <c r="C36" s="83">
        <v>1099</v>
      </c>
      <c r="D36" s="83">
        <v>1084</v>
      </c>
      <c r="E36" s="83">
        <v>1244</v>
      </c>
      <c r="F36" s="84">
        <v>4516</v>
      </c>
      <c r="G36" s="83">
        <v>1195</v>
      </c>
      <c r="H36" s="83">
        <v>1160</v>
      </c>
      <c r="I36" s="83">
        <v>1239</v>
      </c>
      <c r="J36" s="83">
        <v>1510</v>
      </c>
      <c r="K36" s="84">
        <v>5104</v>
      </c>
      <c r="L36" s="83">
        <v>1335</v>
      </c>
      <c r="M36" s="83">
        <v>1314</v>
      </c>
      <c r="N36" s="83">
        <v>1422</v>
      </c>
      <c r="O36" s="83">
        <v>1578</v>
      </c>
      <c r="P36" s="84">
        <v>5649</v>
      </c>
      <c r="Q36" s="83">
        <v>1439</v>
      </c>
      <c r="R36" s="83">
        <v>1258</v>
      </c>
      <c r="S36" s="83" t="s">
        <v>125</v>
      </c>
      <c r="T36" s="83" t="s">
        <v>125</v>
      </c>
      <c r="U36" s="84">
        <v>2696</v>
      </c>
    </row>
    <row r="37" spans="1:21" s="58" customFormat="1" ht="12.75" customHeight="1" x14ac:dyDescent="0.25">
      <c r="A37" s="87" t="s">
        <v>71</v>
      </c>
      <c r="B37" s="83">
        <v>45</v>
      </c>
      <c r="C37" s="83">
        <v>42</v>
      </c>
      <c r="D37" s="83">
        <v>46</v>
      </c>
      <c r="E37" s="83">
        <v>51</v>
      </c>
      <c r="F37" s="84">
        <v>184</v>
      </c>
      <c r="G37" s="83">
        <v>44</v>
      </c>
      <c r="H37" s="83">
        <v>51</v>
      </c>
      <c r="I37" s="83">
        <v>48</v>
      </c>
      <c r="J37" s="83">
        <v>71</v>
      </c>
      <c r="K37" s="84">
        <v>214</v>
      </c>
      <c r="L37" s="83">
        <v>48</v>
      </c>
      <c r="M37" s="83">
        <v>45</v>
      </c>
      <c r="N37" s="83">
        <v>56</v>
      </c>
      <c r="O37" s="83">
        <v>47</v>
      </c>
      <c r="P37" s="84">
        <v>196</v>
      </c>
      <c r="Q37" s="83">
        <v>50</v>
      </c>
      <c r="R37" s="83">
        <v>65</v>
      </c>
      <c r="S37" s="83" t="s">
        <v>125</v>
      </c>
      <c r="T37" s="83" t="s">
        <v>125</v>
      </c>
      <c r="U37" s="84">
        <v>115</v>
      </c>
    </row>
    <row r="38" spans="1:21" s="58" customFormat="1" ht="12.75" customHeight="1" x14ac:dyDescent="0.25">
      <c r="A38" s="87" t="s">
        <v>82</v>
      </c>
      <c r="B38" s="83">
        <v>2498</v>
      </c>
      <c r="C38" s="83">
        <v>2633</v>
      </c>
      <c r="D38" s="83">
        <v>2668</v>
      </c>
      <c r="E38" s="83">
        <v>2913</v>
      </c>
      <c r="F38" s="84">
        <v>10712</v>
      </c>
      <c r="G38" s="83">
        <v>2969</v>
      </c>
      <c r="H38" s="83">
        <v>2859</v>
      </c>
      <c r="I38" s="83">
        <v>2753</v>
      </c>
      <c r="J38" s="83">
        <v>2810</v>
      </c>
      <c r="K38" s="84">
        <v>11391</v>
      </c>
      <c r="L38" s="83">
        <v>3182</v>
      </c>
      <c r="M38" s="83">
        <v>3008</v>
      </c>
      <c r="N38" s="83">
        <v>2938</v>
      </c>
      <c r="O38" s="83">
        <v>2981</v>
      </c>
      <c r="P38" s="84">
        <v>12109</v>
      </c>
      <c r="Q38" s="83">
        <v>2652</v>
      </c>
      <c r="R38" s="83">
        <v>1955</v>
      </c>
      <c r="S38" s="83" t="s">
        <v>125</v>
      </c>
      <c r="T38" s="83" t="s">
        <v>125</v>
      </c>
      <c r="U38" s="84">
        <v>4607</v>
      </c>
    </row>
    <row r="39" spans="1:21" s="58" customFormat="1" ht="12.75" customHeight="1" x14ac:dyDescent="0.25">
      <c r="A39" s="87" t="s">
        <v>35</v>
      </c>
      <c r="B39" s="83">
        <v>69</v>
      </c>
      <c r="C39" s="83">
        <v>76</v>
      </c>
      <c r="D39" s="83">
        <v>117</v>
      </c>
      <c r="E39" s="83">
        <v>132</v>
      </c>
      <c r="F39" s="84">
        <v>394</v>
      </c>
      <c r="G39" s="83">
        <v>56</v>
      </c>
      <c r="H39" s="83">
        <v>120</v>
      </c>
      <c r="I39" s="83">
        <v>102</v>
      </c>
      <c r="J39" s="83">
        <v>111</v>
      </c>
      <c r="K39" s="84">
        <v>389</v>
      </c>
      <c r="L39" s="83">
        <v>150</v>
      </c>
      <c r="M39" s="83">
        <v>68</v>
      </c>
      <c r="N39" s="83">
        <v>97</v>
      </c>
      <c r="O39" s="83">
        <v>129</v>
      </c>
      <c r="P39" s="84">
        <v>445</v>
      </c>
      <c r="Q39" s="83">
        <v>83</v>
      </c>
      <c r="R39" s="83">
        <v>34</v>
      </c>
      <c r="S39" s="83" t="s">
        <v>125</v>
      </c>
      <c r="T39" s="83" t="s">
        <v>125</v>
      </c>
      <c r="U39" s="84">
        <v>117</v>
      </c>
    </row>
    <row r="40" spans="1:21" s="58" customFormat="1" ht="12.75" customHeight="1" x14ac:dyDescent="0.25">
      <c r="A40" s="87" t="s">
        <v>72</v>
      </c>
      <c r="B40" s="83">
        <v>240</v>
      </c>
      <c r="C40" s="83">
        <v>220</v>
      </c>
      <c r="D40" s="83">
        <v>233</v>
      </c>
      <c r="E40" s="83">
        <v>289</v>
      </c>
      <c r="F40" s="84">
        <v>982</v>
      </c>
      <c r="G40" s="83">
        <v>208</v>
      </c>
      <c r="H40" s="83">
        <v>199</v>
      </c>
      <c r="I40" s="83">
        <v>230</v>
      </c>
      <c r="J40" s="83">
        <v>256</v>
      </c>
      <c r="K40" s="84">
        <v>894</v>
      </c>
      <c r="L40" s="83">
        <v>275</v>
      </c>
      <c r="M40" s="83">
        <v>326</v>
      </c>
      <c r="N40" s="83">
        <v>308</v>
      </c>
      <c r="O40" s="83">
        <v>370</v>
      </c>
      <c r="P40" s="84">
        <v>1278</v>
      </c>
      <c r="Q40" s="83">
        <v>303</v>
      </c>
      <c r="R40" s="83">
        <v>391</v>
      </c>
      <c r="S40" s="83" t="s">
        <v>125</v>
      </c>
      <c r="T40" s="83" t="s">
        <v>125</v>
      </c>
      <c r="U40" s="84">
        <v>694</v>
      </c>
    </row>
    <row r="41" spans="1:21" s="58" customFormat="1" ht="12.75" customHeight="1" x14ac:dyDescent="0.25">
      <c r="A41" s="87" t="s">
        <v>36</v>
      </c>
      <c r="B41" s="83">
        <v>605</v>
      </c>
      <c r="C41" s="83">
        <v>641</v>
      </c>
      <c r="D41" s="83">
        <v>632</v>
      </c>
      <c r="E41" s="83">
        <v>689</v>
      </c>
      <c r="F41" s="84">
        <v>2568</v>
      </c>
      <c r="G41" s="83">
        <v>655</v>
      </c>
      <c r="H41" s="83">
        <v>692</v>
      </c>
      <c r="I41" s="83">
        <v>756</v>
      </c>
      <c r="J41" s="83">
        <v>883</v>
      </c>
      <c r="K41" s="84">
        <v>2985</v>
      </c>
      <c r="L41" s="83">
        <v>795</v>
      </c>
      <c r="M41" s="83">
        <v>897</v>
      </c>
      <c r="N41" s="83">
        <v>796</v>
      </c>
      <c r="O41" s="83">
        <v>841</v>
      </c>
      <c r="P41" s="84">
        <v>3328</v>
      </c>
      <c r="Q41" s="83">
        <v>902</v>
      </c>
      <c r="R41" s="83">
        <v>715</v>
      </c>
      <c r="S41" s="83" t="s">
        <v>125</v>
      </c>
      <c r="T41" s="83" t="s">
        <v>125</v>
      </c>
      <c r="U41" s="84">
        <v>1617</v>
      </c>
    </row>
    <row r="42" spans="1:21" s="58" customFormat="1" ht="12.75" customHeight="1" x14ac:dyDescent="0.25">
      <c r="A42" s="87" t="s">
        <v>34</v>
      </c>
      <c r="B42" s="83">
        <v>82</v>
      </c>
      <c r="C42" s="83">
        <v>101</v>
      </c>
      <c r="D42" s="83">
        <v>83</v>
      </c>
      <c r="E42" s="83">
        <v>89</v>
      </c>
      <c r="F42" s="84">
        <v>356</v>
      </c>
      <c r="G42" s="83">
        <v>99</v>
      </c>
      <c r="H42" s="83">
        <v>99</v>
      </c>
      <c r="I42" s="83">
        <v>76</v>
      </c>
      <c r="J42" s="83">
        <v>104</v>
      </c>
      <c r="K42" s="84">
        <v>378</v>
      </c>
      <c r="L42" s="83">
        <v>118</v>
      </c>
      <c r="M42" s="83">
        <v>126</v>
      </c>
      <c r="N42" s="83">
        <v>147</v>
      </c>
      <c r="O42" s="83">
        <v>110</v>
      </c>
      <c r="P42" s="84">
        <v>501</v>
      </c>
      <c r="Q42" s="83">
        <v>98</v>
      </c>
      <c r="R42" s="83">
        <v>118</v>
      </c>
      <c r="S42" s="83" t="s">
        <v>125</v>
      </c>
      <c r="T42" s="83" t="s">
        <v>125</v>
      </c>
      <c r="U42" s="84">
        <v>216</v>
      </c>
    </row>
    <row r="43" spans="1:21" s="58" customFormat="1" ht="12.75" customHeight="1" x14ac:dyDescent="0.25">
      <c r="A43" s="87" t="s">
        <v>73</v>
      </c>
      <c r="B43" s="83">
        <v>193</v>
      </c>
      <c r="C43" s="83">
        <v>225</v>
      </c>
      <c r="D43" s="83">
        <v>200</v>
      </c>
      <c r="E43" s="83">
        <v>219</v>
      </c>
      <c r="F43" s="84">
        <v>836</v>
      </c>
      <c r="G43" s="83">
        <v>177</v>
      </c>
      <c r="H43" s="83">
        <v>217</v>
      </c>
      <c r="I43" s="83">
        <v>211</v>
      </c>
      <c r="J43" s="83">
        <v>210</v>
      </c>
      <c r="K43" s="84">
        <v>815</v>
      </c>
      <c r="L43" s="83">
        <v>242</v>
      </c>
      <c r="M43" s="83">
        <v>241</v>
      </c>
      <c r="N43" s="83">
        <v>195</v>
      </c>
      <c r="O43" s="83">
        <v>228</v>
      </c>
      <c r="P43" s="84">
        <v>906</v>
      </c>
      <c r="Q43" s="83">
        <v>299</v>
      </c>
      <c r="R43" s="83">
        <v>170</v>
      </c>
      <c r="S43" s="83" t="s">
        <v>125</v>
      </c>
      <c r="T43" s="83" t="s">
        <v>125</v>
      </c>
      <c r="U43" s="84">
        <v>469</v>
      </c>
    </row>
    <row r="44" spans="1:21" s="58" customFormat="1" ht="12.75" customHeight="1" x14ac:dyDescent="0.25">
      <c r="A44" s="87" t="s">
        <v>86</v>
      </c>
      <c r="B44" s="83">
        <v>0</v>
      </c>
      <c r="C44" s="83">
        <v>0</v>
      </c>
      <c r="D44" s="83">
        <v>0</v>
      </c>
      <c r="E44" s="83">
        <v>0</v>
      </c>
      <c r="F44" s="84">
        <v>0</v>
      </c>
      <c r="G44" s="83">
        <v>0</v>
      </c>
      <c r="H44" s="83">
        <v>0</v>
      </c>
      <c r="I44" s="83">
        <v>0</v>
      </c>
      <c r="J44" s="83">
        <v>0</v>
      </c>
      <c r="K44" s="84">
        <v>0</v>
      </c>
      <c r="L44" s="83">
        <v>0</v>
      </c>
      <c r="M44" s="83">
        <v>0</v>
      </c>
      <c r="N44" s="83">
        <v>0</v>
      </c>
      <c r="O44" s="83">
        <v>0</v>
      </c>
      <c r="P44" s="84">
        <v>1</v>
      </c>
      <c r="Q44" s="83">
        <v>0</v>
      </c>
      <c r="R44" s="83">
        <v>0</v>
      </c>
      <c r="S44" s="83" t="s">
        <v>125</v>
      </c>
      <c r="T44" s="83" t="s">
        <v>125</v>
      </c>
      <c r="U44" s="84">
        <v>0</v>
      </c>
    </row>
    <row r="45" spans="1:21" s="58" customFormat="1" ht="12.75" customHeight="1" x14ac:dyDescent="0.25">
      <c r="A45" s="109" t="s">
        <v>17</v>
      </c>
      <c r="B45" s="113">
        <v>4821</v>
      </c>
      <c r="C45" s="113">
        <v>5038</v>
      </c>
      <c r="D45" s="113">
        <v>5063</v>
      </c>
      <c r="E45" s="113">
        <v>5627</v>
      </c>
      <c r="F45" s="114">
        <v>20549</v>
      </c>
      <c r="G45" s="113">
        <v>5403</v>
      </c>
      <c r="H45" s="113">
        <v>5397</v>
      </c>
      <c r="I45" s="113">
        <v>5415</v>
      </c>
      <c r="J45" s="113">
        <v>5955</v>
      </c>
      <c r="K45" s="114">
        <v>22170</v>
      </c>
      <c r="L45" s="113">
        <v>6145</v>
      </c>
      <c r="M45" s="113">
        <v>6025</v>
      </c>
      <c r="N45" s="113">
        <v>5959</v>
      </c>
      <c r="O45" s="113">
        <v>6284</v>
      </c>
      <c r="P45" s="114">
        <v>24412</v>
      </c>
      <c r="Q45" s="113">
        <v>5825</v>
      </c>
      <c r="R45" s="113">
        <v>4706</v>
      </c>
      <c r="S45" s="113" t="s">
        <v>125</v>
      </c>
      <c r="T45" s="113" t="s">
        <v>125</v>
      </c>
      <c r="U45" s="114">
        <v>10532</v>
      </c>
    </row>
    <row r="46" spans="1:21" s="58" customFormat="1" x14ac:dyDescent="0.25">
      <c r="A46" s="88"/>
      <c r="B46" s="43"/>
      <c r="C46" s="43"/>
      <c r="D46" s="43"/>
      <c r="E46" s="43"/>
      <c r="F46" s="43"/>
      <c r="G46" s="43"/>
      <c r="H46" s="43"/>
      <c r="I46" s="43"/>
      <c r="J46" s="43"/>
      <c r="K46" s="43"/>
      <c r="L46" s="43"/>
      <c r="M46" s="43"/>
      <c r="N46" s="43"/>
      <c r="O46" s="43"/>
      <c r="P46" s="43"/>
      <c r="Q46" s="43"/>
      <c r="R46" s="43"/>
      <c r="S46" s="43"/>
      <c r="T46" s="43"/>
      <c r="U46" s="43"/>
    </row>
    <row r="47" spans="1:21" s="58" customFormat="1" ht="20.25" customHeight="1" x14ac:dyDescent="0.3">
      <c r="A47" s="102" t="s">
        <v>32</v>
      </c>
      <c r="B47" s="90"/>
      <c r="C47" s="90"/>
      <c r="D47" s="90"/>
      <c r="E47" s="90"/>
      <c r="F47" s="43"/>
      <c r="G47" s="90"/>
      <c r="H47" s="90"/>
      <c r="I47" s="90"/>
      <c r="J47" s="90"/>
      <c r="K47" s="43"/>
      <c r="L47" s="90"/>
      <c r="M47" s="90"/>
      <c r="N47" s="90"/>
      <c r="O47" s="90"/>
      <c r="P47" s="43"/>
      <c r="Q47" s="90"/>
      <c r="R47" s="90"/>
      <c r="S47" s="90"/>
      <c r="T47" s="90"/>
      <c r="U47" s="43"/>
    </row>
    <row r="48" spans="1:21" s="58" customFormat="1" ht="12.75" customHeight="1" x14ac:dyDescent="0.25">
      <c r="A48" s="87" t="s">
        <v>33</v>
      </c>
      <c r="B48" s="83">
        <v>1534</v>
      </c>
      <c r="C48" s="83">
        <v>1564</v>
      </c>
      <c r="D48" s="83">
        <v>1691</v>
      </c>
      <c r="E48" s="83">
        <v>1600</v>
      </c>
      <c r="F48" s="84">
        <v>6390</v>
      </c>
      <c r="G48" s="83">
        <v>1645</v>
      </c>
      <c r="H48" s="83">
        <v>1510</v>
      </c>
      <c r="I48" s="83">
        <v>1748</v>
      </c>
      <c r="J48" s="83">
        <v>1779</v>
      </c>
      <c r="K48" s="84">
        <v>6682</v>
      </c>
      <c r="L48" s="83">
        <v>1741</v>
      </c>
      <c r="M48" s="83">
        <v>1785</v>
      </c>
      <c r="N48" s="83">
        <v>1930</v>
      </c>
      <c r="O48" s="83">
        <v>1779</v>
      </c>
      <c r="P48" s="84">
        <v>7235</v>
      </c>
      <c r="Q48" s="83">
        <v>1655</v>
      </c>
      <c r="R48" s="83">
        <v>1413</v>
      </c>
      <c r="S48" s="83" t="s">
        <v>125</v>
      </c>
      <c r="T48" s="83" t="s">
        <v>125</v>
      </c>
      <c r="U48" s="84">
        <v>3067</v>
      </c>
    </row>
    <row r="49" spans="1:21" s="58" customFormat="1" ht="12.75" customHeight="1" x14ac:dyDescent="0.25">
      <c r="A49" s="87" t="s">
        <v>71</v>
      </c>
      <c r="B49" s="83">
        <v>24</v>
      </c>
      <c r="C49" s="83">
        <v>27</v>
      </c>
      <c r="D49" s="83">
        <v>22</v>
      </c>
      <c r="E49" s="83">
        <v>32</v>
      </c>
      <c r="F49" s="84">
        <v>105</v>
      </c>
      <c r="G49" s="83">
        <v>24</v>
      </c>
      <c r="H49" s="83">
        <v>44</v>
      </c>
      <c r="I49" s="83">
        <v>40</v>
      </c>
      <c r="J49" s="83">
        <v>36</v>
      </c>
      <c r="K49" s="84">
        <v>145</v>
      </c>
      <c r="L49" s="83">
        <v>36</v>
      </c>
      <c r="M49" s="83">
        <v>43</v>
      </c>
      <c r="N49" s="83">
        <v>73</v>
      </c>
      <c r="O49" s="83">
        <v>46</v>
      </c>
      <c r="P49" s="84">
        <v>197</v>
      </c>
      <c r="Q49" s="83">
        <v>52</v>
      </c>
      <c r="R49" s="83">
        <v>31</v>
      </c>
      <c r="S49" s="83" t="s">
        <v>125</v>
      </c>
      <c r="T49" s="83" t="s">
        <v>125</v>
      </c>
      <c r="U49" s="84">
        <v>83</v>
      </c>
    </row>
    <row r="50" spans="1:21" s="58" customFormat="1" ht="12.75" customHeight="1" x14ac:dyDescent="0.25">
      <c r="A50" s="87" t="s">
        <v>82</v>
      </c>
      <c r="B50" s="83">
        <v>3754</v>
      </c>
      <c r="C50" s="83">
        <v>3576</v>
      </c>
      <c r="D50" s="83">
        <v>3809</v>
      </c>
      <c r="E50" s="83">
        <v>3825</v>
      </c>
      <c r="F50" s="84">
        <v>14964</v>
      </c>
      <c r="G50" s="83">
        <v>3966</v>
      </c>
      <c r="H50" s="83">
        <v>3961</v>
      </c>
      <c r="I50" s="83">
        <v>3821</v>
      </c>
      <c r="J50" s="83">
        <v>3958</v>
      </c>
      <c r="K50" s="84">
        <v>15707</v>
      </c>
      <c r="L50" s="83">
        <v>4344</v>
      </c>
      <c r="M50" s="83">
        <v>4135</v>
      </c>
      <c r="N50" s="83">
        <v>3871</v>
      </c>
      <c r="O50" s="83">
        <v>3876</v>
      </c>
      <c r="P50" s="84">
        <v>16225</v>
      </c>
      <c r="Q50" s="83">
        <v>3641</v>
      </c>
      <c r="R50" s="83">
        <v>2721</v>
      </c>
      <c r="S50" s="83" t="s">
        <v>125</v>
      </c>
      <c r="T50" s="83" t="s">
        <v>125</v>
      </c>
      <c r="U50" s="84">
        <v>6362</v>
      </c>
    </row>
    <row r="51" spans="1:21" s="58" customFormat="1" ht="12.75" customHeight="1" x14ac:dyDescent="0.25">
      <c r="A51" s="87" t="s">
        <v>35</v>
      </c>
      <c r="B51" s="83">
        <v>119</v>
      </c>
      <c r="C51" s="83">
        <v>130</v>
      </c>
      <c r="D51" s="83">
        <v>139</v>
      </c>
      <c r="E51" s="83">
        <v>154</v>
      </c>
      <c r="F51" s="84">
        <v>543</v>
      </c>
      <c r="G51" s="83">
        <v>89</v>
      </c>
      <c r="H51" s="83">
        <v>218</v>
      </c>
      <c r="I51" s="83">
        <v>189</v>
      </c>
      <c r="J51" s="83">
        <v>158</v>
      </c>
      <c r="K51" s="84">
        <v>655</v>
      </c>
      <c r="L51" s="83">
        <v>184</v>
      </c>
      <c r="M51" s="83">
        <v>134</v>
      </c>
      <c r="N51" s="83">
        <v>130</v>
      </c>
      <c r="O51" s="83">
        <v>190</v>
      </c>
      <c r="P51" s="84">
        <v>638</v>
      </c>
      <c r="Q51" s="83">
        <v>116</v>
      </c>
      <c r="R51" s="83">
        <v>97</v>
      </c>
      <c r="S51" s="83" t="s">
        <v>125</v>
      </c>
      <c r="T51" s="83" t="s">
        <v>125</v>
      </c>
      <c r="U51" s="84">
        <v>213</v>
      </c>
    </row>
    <row r="52" spans="1:21" s="58" customFormat="1" ht="12.75" customHeight="1" x14ac:dyDescent="0.25">
      <c r="A52" s="87" t="s">
        <v>72</v>
      </c>
      <c r="B52" s="83">
        <v>112</v>
      </c>
      <c r="C52" s="83">
        <v>112</v>
      </c>
      <c r="D52" s="83">
        <v>91</v>
      </c>
      <c r="E52" s="83">
        <v>107</v>
      </c>
      <c r="F52" s="84">
        <v>422</v>
      </c>
      <c r="G52" s="83">
        <v>111</v>
      </c>
      <c r="H52" s="83">
        <v>104</v>
      </c>
      <c r="I52" s="83">
        <v>125</v>
      </c>
      <c r="J52" s="83">
        <v>140</v>
      </c>
      <c r="K52" s="84">
        <v>481</v>
      </c>
      <c r="L52" s="83">
        <v>116</v>
      </c>
      <c r="M52" s="83">
        <v>119</v>
      </c>
      <c r="N52" s="83">
        <v>200</v>
      </c>
      <c r="O52" s="83">
        <v>95</v>
      </c>
      <c r="P52" s="84">
        <v>530</v>
      </c>
      <c r="Q52" s="83">
        <v>182</v>
      </c>
      <c r="R52" s="83">
        <v>133</v>
      </c>
      <c r="S52" s="83" t="s">
        <v>125</v>
      </c>
      <c r="T52" s="83" t="s">
        <v>125</v>
      </c>
      <c r="U52" s="84">
        <v>316</v>
      </c>
    </row>
    <row r="53" spans="1:21" s="58" customFormat="1" ht="12.75" customHeight="1" x14ac:dyDescent="0.25">
      <c r="A53" s="87" t="s">
        <v>36</v>
      </c>
      <c r="B53" s="83">
        <v>726</v>
      </c>
      <c r="C53" s="83">
        <v>655</v>
      </c>
      <c r="D53" s="83">
        <v>731</v>
      </c>
      <c r="E53" s="83">
        <v>676</v>
      </c>
      <c r="F53" s="84">
        <v>2789</v>
      </c>
      <c r="G53" s="83">
        <v>664</v>
      </c>
      <c r="H53" s="83">
        <v>680</v>
      </c>
      <c r="I53" s="83">
        <v>741</v>
      </c>
      <c r="J53" s="83">
        <v>768</v>
      </c>
      <c r="K53" s="84">
        <v>2853</v>
      </c>
      <c r="L53" s="83">
        <v>828</v>
      </c>
      <c r="M53" s="83">
        <v>782</v>
      </c>
      <c r="N53" s="83">
        <v>730</v>
      </c>
      <c r="O53" s="83">
        <v>688</v>
      </c>
      <c r="P53" s="84">
        <v>3028</v>
      </c>
      <c r="Q53" s="83">
        <v>714</v>
      </c>
      <c r="R53" s="83">
        <v>548</v>
      </c>
      <c r="S53" s="83" t="s">
        <v>125</v>
      </c>
      <c r="T53" s="83" t="s">
        <v>125</v>
      </c>
      <c r="U53" s="84">
        <v>1262</v>
      </c>
    </row>
    <row r="54" spans="1:21" s="58" customFormat="1" ht="12.75" customHeight="1" x14ac:dyDescent="0.25">
      <c r="A54" s="87" t="s">
        <v>34</v>
      </c>
      <c r="B54" s="83">
        <v>82</v>
      </c>
      <c r="C54" s="83">
        <v>90</v>
      </c>
      <c r="D54" s="83">
        <v>108</v>
      </c>
      <c r="E54" s="83">
        <v>88</v>
      </c>
      <c r="F54" s="84">
        <v>368</v>
      </c>
      <c r="G54" s="83">
        <v>73</v>
      </c>
      <c r="H54" s="83">
        <v>100</v>
      </c>
      <c r="I54" s="83">
        <v>112</v>
      </c>
      <c r="J54" s="83">
        <v>110</v>
      </c>
      <c r="K54" s="84">
        <v>394</v>
      </c>
      <c r="L54" s="83">
        <v>100</v>
      </c>
      <c r="M54" s="83">
        <v>192</v>
      </c>
      <c r="N54" s="83">
        <v>96</v>
      </c>
      <c r="O54" s="83">
        <v>100</v>
      </c>
      <c r="P54" s="84">
        <v>488</v>
      </c>
      <c r="Q54" s="83">
        <v>91</v>
      </c>
      <c r="R54" s="83">
        <v>69</v>
      </c>
      <c r="S54" s="83" t="s">
        <v>125</v>
      </c>
      <c r="T54" s="83" t="s">
        <v>125</v>
      </c>
      <c r="U54" s="84">
        <v>160</v>
      </c>
    </row>
    <row r="55" spans="1:21" s="58" customFormat="1" ht="12.75" customHeight="1" x14ac:dyDescent="0.25">
      <c r="A55" s="87" t="s">
        <v>73</v>
      </c>
      <c r="B55" s="83">
        <v>185</v>
      </c>
      <c r="C55" s="83">
        <v>210</v>
      </c>
      <c r="D55" s="83">
        <v>180</v>
      </c>
      <c r="E55" s="83">
        <v>192</v>
      </c>
      <c r="F55" s="84">
        <v>767</v>
      </c>
      <c r="G55" s="83">
        <v>200</v>
      </c>
      <c r="H55" s="83">
        <v>207</v>
      </c>
      <c r="I55" s="83">
        <v>216</v>
      </c>
      <c r="J55" s="83">
        <v>220</v>
      </c>
      <c r="K55" s="84">
        <v>843</v>
      </c>
      <c r="L55" s="83">
        <v>244</v>
      </c>
      <c r="M55" s="83">
        <v>269</v>
      </c>
      <c r="N55" s="83">
        <v>228</v>
      </c>
      <c r="O55" s="83">
        <v>226</v>
      </c>
      <c r="P55" s="84">
        <v>966</v>
      </c>
      <c r="Q55" s="83">
        <v>221</v>
      </c>
      <c r="R55" s="83">
        <v>152</v>
      </c>
      <c r="S55" s="83" t="s">
        <v>125</v>
      </c>
      <c r="T55" s="83" t="s">
        <v>125</v>
      </c>
      <c r="U55" s="84">
        <v>373</v>
      </c>
    </row>
    <row r="56" spans="1:21" s="58" customFormat="1" ht="12.75" customHeight="1" x14ac:dyDescent="0.25">
      <c r="A56" s="87" t="s">
        <v>86</v>
      </c>
      <c r="B56" s="83" t="s">
        <v>125</v>
      </c>
      <c r="C56" s="83" t="s">
        <v>125</v>
      </c>
      <c r="D56" s="83" t="s">
        <v>125</v>
      </c>
      <c r="E56" s="83" t="s">
        <v>125</v>
      </c>
      <c r="F56" s="84" t="s">
        <v>125</v>
      </c>
      <c r="G56" s="83" t="s">
        <v>125</v>
      </c>
      <c r="H56" s="83" t="s">
        <v>125</v>
      </c>
      <c r="I56" s="83" t="s">
        <v>125</v>
      </c>
      <c r="J56" s="83" t="s">
        <v>125</v>
      </c>
      <c r="K56" s="84" t="s">
        <v>125</v>
      </c>
      <c r="L56" s="83" t="s">
        <v>125</v>
      </c>
      <c r="M56" s="83" t="s">
        <v>125</v>
      </c>
      <c r="N56" s="83" t="s">
        <v>125</v>
      </c>
      <c r="O56" s="83" t="s">
        <v>125</v>
      </c>
      <c r="P56" s="84" t="s">
        <v>125</v>
      </c>
      <c r="Q56" s="83" t="s">
        <v>125</v>
      </c>
      <c r="R56" s="83" t="s">
        <v>125</v>
      </c>
      <c r="S56" s="83" t="s">
        <v>125</v>
      </c>
      <c r="T56" s="83" t="s">
        <v>125</v>
      </c>
      <c r="U56" s="84" t="s">
        <v>125</v>
      </c>
    </row>
    <row r="57" spans="1:21" s="58" customFormat="1" ht="15.55" x14ac:dyDescent="0.25">
      <c r="A57" s="110" t="s">
        <v>18</v>
      </c>
      <c r="B57" s="89">
        <v>6536</v>
      </c>
      <c r="C57" s="89">
        <v>6366</v>
      </c>
      <c r="D57" s="89">
        <v>6771</v>
      </c>
      <c r="E57" s="89">
        <v>6674</v>
      </c>
      <c r="F57" s="112">
        <v>26347</v>
      </c>
      <c r="G57" s="89">
        <v>6772</v>
      </c>
      <c r="H57" s="89">
        <v>6825</v>
      </c>
      <c r="I57" s="89">
        <v>6993</v>
      </c>
      <c r="J57" s="89">
        <v>7169</v>
      </c>
      <c r="K57" s="112">
        <v>27759</v>
      </c>
      <c r="L57" s="89">
        <v>7593</v>
      </c>
      <c r="M57" s="89">
        <v>7458</v>
      </c>
      <c r="N57" s="89">
        <v>7258</v>
      </c>
      <c r="O57" s="89">
        <v>6999</v>
      </c>
      <c r="P57" s="112">
        <v>29308</v>
      </c>
      <c r="Q57" s="89">
        <v>6672</v>
      </c>
      <c r="R57" s="89">
        <v>5164</v>
      </c>
      <c r="S57" s="89" t="s">
        <v>125</v>
      </c>
      <c r="T57" s="89" t="s">
        <v>125</v>
      </c>
      <c r="U57" s="112">
        <v>11836</v>
      </c>
    </row>
    <row r="58" spans="1:21" ht="13.85" x14ac:dyDescent="0.25">
      <c r="A58" s="5"/>
    </row>
    <row r="59" spans="1:21" ht="14.4" x14ac:dyDescent="0.25">
      <c r="A59" s="94" t="s">
        <v>85</v>
      </c>
    </row>
    <row r="60" spans="1:21" x14ac:dyDescent="0.25">
      <c r="A60" s="28" t="s">
        <v>88</v>
      </c>
    </row>
    <row r="61" spans="1:21" x14ac:dyDescent="0.25">
      <c r="A61" s="44" t="s">
        <v>120</v>
      </c>
    </row>
    <row r="62" spans="1:21" x14ac:dyDescent="0.25">
      <c r="A62" s="35" t="s">
        <v>84</v>
      </c>
    </row>
    <row r="63" spans="1:21" x14ac:dyDescent="0.25">
      <c r="A63" s="58" t="s">
        <v>134</v>
      </c>
    </row>
    <row r="65" spans="1:1" ht="14.4" x14ac:dyDescent="0.3">
      <c r="A65" s="79" t="s">
        <v>153</v>
      </c>
    </row>
  </sheetData>
  <phoneticPr fontId="0" type="noConversion"/>
  <hyperlinks>
    <hyperlink ref="A65" location="Title!A1" display="Return to Title and Contents" xr:uid="{ACC5E1ED-2369-48C4-A04C-26C7F6A2BA91}"/>
  </hyperlinks>
  <pageMargins left="0.74803149606299213" right="0.70866141732283472" top="0.78740157480314965" bottom="0.6692913385826772" header="0.55118110236220474" footer="0.35433070866141736"/>
  <pageSetup paperSize="9" scale="55" orientation="landscape" r:id="rId1"/>
  <headerFooter alignWithMargins="0">
    <oddFooter>&amp;C&amp;1#&amp;"Calibri"&amp;10&amp;K000000OFFICIAL</oddFooter>
  </headerFooter>
  <tableParts count="2">
    <tablePart r:id="rId2"/>
    <tablePart r:id="rId3"/>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7">
    <pageSetUpPr fitToPage="1"/>
  </sheetPr>
  <dimension ref="A1:U65"/>
  <sheetViews>
    <sheetView showGridLines="0" zoomScaleNormal="100" workbookViewId="0"/>
  </sheetViews>
  <sheetFormatPr defaultColWidth="9.09765625" defaultRowHeight="12.75" x14ac:dyDescent="0.25"/>
  <cols>
    <col min="1" max="1" width="34.09765625" style="28" customWidth="1"/>
    <col min="2" max="16384" width="9.09765625" style="28"/>
  </cols>
  <sheetData>
    <row r="1" spans="1:21" ht="17.75" x14ac:dyDescent="0.35">
      <c r="A1" s="74" t="s">
        <v>138</v>
      </c>
      <c r="B1" s="11"/>
      <c r="C1" s="11"/>
      <c r="D1" s="11"/>
      <c r="E1" s="11"/>
      <c r="F1" s="75"/>
      <c r="G1" s="11"/>
      <c r="H1" s="11"/>
      <c r="I1" s="11"/>
      <c r="J1" s="11"/>
      <c r="K1" s="75"/>
      <c r="L1" s="11"/>
      <c r="M1" s="11"/>
      <c r="N1" s="11"/>
      <c r="O1" s="11"/>
      <c r="P1" s="75"/>
      <c r="Q1" s="11"/>
      <c r="R1" s="11"/>
      <c r="S1" s="11"/>
      <c r="T1" s="11"/>
      <c r="U1" s="75" t="s">
        <v>129</v>
      </c>
    </row>
    <row r="2" spans="1:21" ht="17.75" x14ac:dyDescent="0.35">
      <c r="A2" s="11"/>
      <c r="B2" s="11"/>
      <c r="C2" s="11"/>
      <c r="D2" s="11"/>
      <c r="E2" s="11"/>
      <c r="F2" s="75"/>
      <c r="G2" s="11"/>
      <c r="H2" s="11"/>
      <c r="I2" s="11"/>
      <c r="J2" s="11"/>
      <c r="K2" s="75"/>
      <c r="L2" s="11"/>
      <c r="M2" s="11"/>
      <c r="N2" s="11"/>
      <c r="O2" s="11"/>
      <c r="P2" s="75"/>
      <c r="Q2" s="11"/>
      <c r="R2" s="11"/>
      <c r="S2" s="11"/>
      <c r="T2" s="11"/>
      <c r="U2" s="75" t="s">
        <v>132</v>
      </c>
    </row>
    <row r="3" spans="1:21" ht="19.399999999999999" x14ac:dyDescent="0.35">
      <c r="A3" s="76" t="s">
        <v>156</v>
      </c>
      <c r="B3" s="76"/>
      <c r="C3" s="76"/>
      <c r="D3" s="76"/>
      <c r="E3" s="76"/>
      <c r="F3" s="76"/>
      <c r="G3" s="76"/>
      <c r="H3" s="76"/>
      <c r="I3" s="76"/>
      <c r="J3" s="76"/>
      <c r="K3" s="76"/>
      <c r="L3" s="76"/>
      <c r="M3" s="76"/>
      <c r="N3" s="76"/>
      <c r="O3" s="76"/>
      <c r="P3" s="76"/>
      <c r="Q3" s="76"/>
      <c r="R3" s="76"/>
      <c r="S3" s="76"/>
      <c r="T3" s="76"/>
      <c r="U3" s="76"/>
    </row>
    <row r="4" spans="1:21" ht="16.100000000000001" x14ac:dyDescent="0.3">
      <c r="A4" s="107" t="s">
        <v>8</v>
      </c>
    </row>
    <row r="5" spans="1:21" ht="12.75" customHeight="1" x14ac:dyDescent="0.25">
      <c r="B5" s="45"/>
      <c r="C5" s="45"/>
      <c r="D5" s="45"/>
      <c r="E5" s="45"/>
      <c r="F5" s="45"/>
      <c r="G5" s="45"/>
      <c r="H5" s="53"/>
      <c r="I5" s="53"/>
      <c r="J5" s="53"/>
      <c r="K5" s="53"/>
      <c r="L5" s="45"/>
      <c r="M5" s="34"/>
      <c r="N5" s="34"/>
      <c r="O5" s="34"/>
      <c r="P5" s="34"/>
      <c r="Q5" s="34"/>
      <c r="R5" s="34"/>
      <c r="S5" s="34"/>
      <c r="T5" s="34"/>
      <c r="U5" s="34"/>
    </row>
    <row r="6" spans="1:21" s="58" customFormat="1" x14ac:dyDescent="0.25">
      <c r="A6" s="95" t="s">
        <v>29</v>
      </c>
      <c r="B6" s="91" t="s">
        <v>111</v>
      </c>
      <c r="C6" s="91" t="s">
        <v>112</v>
      </c>
      <c r="D6" s="91" t="s">
        <v>113</v>
      </c>
      <c r="E6" s="91" t="s">
        <v>114</v>
      </c>
      <c r="F6" s="91" t="s">
        <v>115</v>
      </c>
      <c r="G6" s="92" t="s">
        <v>116</v>
      </c>
      <c r="H6" s="92" t="s">
        <v>117</v>
      </c>
      <c r="I6" s="92" t="s">
        <v>118</v>
      </c>
      <c r="J6" s="92" t="s">
        <v>119</v>
      </c>
      <c r="K6" s="91" t="s">
        <v>135</v>
      </c>
      <c r="L6" s="92" t="s">
        <v>121</v>
      </c>
      <c r="M6" s="92" t="s">
        <v>122</v>
      </c>
      <c r="N6" s="92" t="s">
        <v>123</v>
      </c>
      <c r="O6" s="92" t="s">
        <v>124</v>
      </c>
      <c r="P6" s="91" t="s">
        <v>136</v>
      </c>
      <c r="Q6" s="92" t="s">
        <v>128</v>
      </c>
      <c r="R6" s="92" t="s">
        <v>129</v>
      </c>
      <c r="S6" s="92" t="s">
        <v>130</v>
      </c>
      <c r="T6" s="92" t="s">
        <v>131</v>
      </c>
      <c r="U6" s="91" t="s">
        <v>137</v>
      </c>
    </row>
    <row r="7" spans="1:21" s="58" customFormat="1" ht="20.25" customHeight="1" x14ac:dyDescent="0.3">
      <c r="A7" s="108" t="s">
        <v>31</v>
      </c>
      <c r="B7" s="43"/>
      <c r="C7" s="43"/>
      <c r="D7" s="43"/>
      <c r="E7" s="43"/>
      <c r="F7" s="43"/>
    </row>
    <row r="8" spans="1:21" s="58" customFormat="1" ht="12.75" customHeight="1" x14ac:dyDescent="0.25">
      <c r="A8" s="87" t="s">
        <v>21</v>
      </c>
      <c r="B8" s="83">
        <v>159</v>
      </c>
      <c r="C8" s="83">
        <v>168</v>
      </c>
      <c r="D8" s="83">
        <v>166</v>
      </c>
      <c r="E8" s="83">
        <v>183</v>
      </c>
      <c r="F8" s="84">
        <v>677</v>
      </c>
      <c r="G8" s="83">
        <v>179</v>
      </c>
      <c r="H8" s="83">
        <v>176</v>
      </c>
      <c r="I8" s="83">
        <v>166</v>
      </c>
      <c r="J8" s="83">
        <v>188</v>
      </c>
      <c r="K8" s="84">
        <v>708</v>
      </c>
      <c r="L8" s="83">
        <v>179</v>
      </c>
      <c r="M8" s="83">
        <v>170</v>
      </c>
      <c r="N8" s="83">
        <v>164</v>
      </c>
      <c r="O8" s="83">
        <v>169</v>
      </c>
      <c r="P8" s="84">
        <v>682</v>
      </c>
      <c r="Q8" s="83">
        <v>158</v>
      </c>
      <c r="R8" s="83">
        <v>138</v>
      </c>
      <c r="S8" s="83" t="s">
        <v>125</v>
      </c>
      <c r="T8" s="83" t="s">
        <v>125</v>
      </c>
      <c r="U8" s="84">
        <v>296</v>
      </c>
    </row>
    <row r="9" spans="1:21" s="58" customFormat="1" ht="12.75" customHeight="1" x14ac:dyDescent="0.25">
      <c r="A9" s="87" t="s">
        <v>22</v>
      </c>
      <c r="B9" s="83">
        <v>16</v>
      </c>
      <c r="C9" s="83">
        <v>16</v>
      </c>
      <c r="D9" s="83">
        <v>17</v>
      </c>
      <c r="E9" s="83">
        <v>15</v>
      </c>
      <c r="F9" s="84">
        <v>65</v>
      </c>
      <c r="G9" s="83">
        <v>15</v>
      </c>
      <c r="H9" s="83">
        <v>21</v>
      </c>
      <c r="I9" s="83">
        <v>21</v>
      </c>
      <c r="J9" s="83">
        <v>19</v>
      </c>
      <c r="K9" s="84">
        <v>76</v>
      </c>
      <c r="L9" s="83">
        <v>20</v>
      </c>
      <c r="M9" s="83">
        <v>17</v>
      </c>
      <c r="N9" s="83">
        <v>23</v>
      </c>
      <c r="O9" s="83">
        <v>16</v>
      </c>
      <c r="P9" s="84">
        <v>76</v>
      </c>
      <c r="Q9" s="83">
        <v>15</v>
      </c>
      <c r="R9" s="83">
        <v>26</v>
      </c>
      <c r="S9" s="83" t="s">
        <v>125</v>
      </c>
      <c r="T9" s="83" t="s">
        <v>125</v>
      </c>
      <c r="U9" s="84">
        <v>41</v>
      </c>
    </row>
    <row r="10" spans="1:21" s="58" customFormat="1" ht="12.75" customHeight="1" x14ac:dyDescent="0.25">
      <c r="A10" s="87" t="s">
        <v>23</v>
      </c>
      <c r="B10" s="83">
        <v>177</v>
      </c>
      <c r="C10" s="83">
        <v>186</v>
      </c>
      <c r="D10" s="83">
        <v>195</v>
      </c>
      <c r="E10" s="83">
        <v>196</v>
      </c>
      <c r="F10" s="84">
        <v>755</v>
      </c>
      <c r="G10" s="83">
        <v>193</v>
      </c>
      <c r="H10" s="83">
        <v>218</v>
      </c>
      <c r="I10" s="83">
        <v>206</v>
      </c>
      <c r="J10" s="83">
        <v>201</v>
      </c>
      <c r="K10" s="84">
        <v>817</v>
      </c>
      <c r="L10" s="83">
        <v>193</v>
      </c>
      <c r="M10" s="83">
        <v>199</v>
      </c>
      <c r="N10" s="83">
        <v>190</v>
      </c>
      <c r="O10" s="83">
        <v>176</v>
      </c>
      <c r="P10" s="84">
        <v>758</v>
      </c>
      <c r="Q10" s="83">
        <v>202</v>
      </c>
      <c r="R10" s="83">
        <v>121</v>
      </c>
      <c r="S10" s="83" t="s">
        <v>125</v>
      </c>
      <c r="T10" s="83" t="s">
        <v>125</v>
      </c>
      <c r="U10" s="84">
        <v>322</v>
      </c>
    </row>
    <row r="11" spans="1:21" s="58" customFormat="1" ht="12.75" customHeight="1" x14ac:dyDescent="0.25">
      <c r="A11" s="87" t="s">
        <v>24</v>
      </c>
      <c r="B11" s="83">
        <v>111</v>
      </c>
      <c r="C11" s="83">
        <v>91</v>
      </c>
      <c r="D11" s="83">
        <v>116</v>
      </c>
      <c r="E11" s="83">
        <v>109</v>
      </c>
      <c r="F11" s="84">
        <v>428</v>
      </c>
      <c r="G11" s="83">
        <v>100</v>
      </c>
      <c r="H11" s="83">
        <v>102</v>
      </c>
      <c r="I11" s="83">
        <v>130</v>
      </c>
      <c r="J11" s="83">
        <v>133</v>
      </c>
      <c r="K11" s="84">
        <v>465</v>
      </c>
      <c r="L11" s="83">
        <v>43</v>
      </c>
      <c r="M11" s="83">
        <v>49</v>
      </c>
      <c r="N11" s="83">
        <v>41</v>
      </c>
      <c r="O11" s="83">
        <v>54</v>
      </c>
      <c r="P11" s="84">
        <v>187</v>
      </c>
      <c r="Q11" s="83">
        <v>38</v>
      </c>
      <c r="R11" s="83">
        <v>34</v>
      </c>
      <c r="S11" s="83" t="s">
        <v>125</v>
      </c>
      <c r="T11" s="83" t="s">
        <v>125</v>
      </c>
      <c r="U11" s="84">
        <v>72</v>
      </c>
    </row>
    <row r="12" spans="1:21" s="58" customFormat="1" ht="12.75" customHeight="1" x14ac:dyDescent="0.25">
      <c r="A12" s="87" t="s">
        <v>25</v>
      </c>
      <c r="B12" s="83">
        <v>12</v>
      </c>
      <c r="C12" s="83">
        <v>8</v>
      </c>
      <c r="D12" s="83">
        <v>7</v>
      </c>
      <c r="E12" s="83">
        <v>10</v>
      </c>
      <c r="F12" s="84">
        <v>37</v>
      </c>
      <c r="G12" s="83">
        <v>13</v>
      </c>
      <c r="H12" s="83">
        <v>8</v>
      </c>
      <c r="I12" s="83">
        <v>6</v>
      </c>
      <c r="J12" s="83">
        <v>12</v>
      </c>
      <c r="K12" s="84">
        <v>39</v>
      </c>
      <c r="L12" s="83">
        <v>8</v>
      </c>
      <c r="M12" s="83">
        <v>10</v>
      </c>
      <c r="N12" s="83">
        <v>5</v>
      </c>
      <c r="O12" s="83">
        <v>6</v>
      </c>
      <c r="P12" s="84">
        <v>28</v>
      </c>
      <c r="Q12" s="83">
        <v>8</v>
      </c>
      <c r="R12" s="83">
        <v>7</v>
      </c>
      <c r="S12" s="83" t="s">
        <v>125</v>
      </c>
      <c r="T12" s="83" t="s">
        <v>125</v>
      </c>
      <c r="U12" s="84">
        <v>15</v>
      </c>
    </row>
    <row r="13" spans="1:21" s="58" customFormat="1" ht="12.75" customHeight="1" x14ac:dyDescent="0.25">
      <c r="A13" s="87" t="s">
        <v>26</v>
      </c>
      <c r="B13" s="83">
        <v>406</v>
      </c>
      <c r="C13" s="83">
        <v>418</v>
      </c>
      <c r="D13" s="83">
        <v>439</v>
      </c>
      <c r="E13" s="83">
        <v>409</v>
      </c>
      <c r="F13" s="84">
        <v>1673</v>
      </c>
      <c r="G13" s="83">
        <v>429</v>
      </c>
      <c r="H13" s="83">
        <v>448</v>
      </c>
      <c r="I13" s="83">
        <v>425</v>
      </c>
      <c r="J13" s="83">
        <v>426</v>
      </c>
      <c r="K13" s="84">
        <v>1729</v>
      </c>
      <c r="L13" s="83">
        <v>432</v>
      </c>
      <c r="M13" s="83">
        <v>354</v>
      </c>
      <c r="N13" s="83">
        <v>350</v>
      </c>
      <c r="O13" s="83">
        <v>334</v>
      </c>
      <c r="P13" s="84">
        <v>1470</v>
      </c>
      <c r="Q13" s="83">
        <v>338</v>
      </c>
      <c r="R13" s="83">
        <v>325</v>
      </c>
      <c r="S13" s="83" t="s">
        <v>125</v>
      </c>
      <c r="T13" s="83" t="s">
        <v>125</v>
      </c>
      <c r="U13" s="84">
        <v>664</v>
      </c>
    </row>
    <row r="14" spans="1:21" s="58" customFormat="1" ht="12.75" customHeight="1" x14ac:dyDescent="0.25">
      <c r="A14" s="87" t="s">
        <v>27</v>
      </c>
      <c r="B14" s="83">
        <v>790</v>
      </c>
      <c r="C14" s="83">
        <v>806</v>
      </c>
      <c r="D14" s="83">
        <v>786</v>
      </c>
      <c r="E14" s="83">
        <v>811</v>
      </c>
      <c r="F14" s="84">
        <v>3193</v>
      </c>
      <c r="G14" s="83">
        <v>838</v>
      </c>
      <c r="H14" s="83">
        <v>862</v>
      </c>
      <c r="I14" s="83">
        <v>835</v>
      </c>
      <c r="J14" s="83">
        <v>839</v>
      </c>
      <c r="K14" s="84">
        <v>3375</v>
      </c>
      <c r="L14" s="83">
        <v>866</v>
      </c>
      <c r="M14" s="83">
        <v>800</v>
      </c>
      <c r="N14" s="83">
        <v>793</v>
      </c>
      <c r="O14" s="83">
        <v>765</v>
      </c>
      <c r="P14" s="84">
        <v>3225</v>
      </c>
      <c r="Q14" s="83">
        <v>729</v>
      </c>
      <c r="R14" s="83">
        <v>583</v>
      </c>
      <c r="S14" s="83" t="s">
        <v>125</v>
      </c>
      <c r="T14" s="83" t="s">
        <v>125</v>
      </c>
      <c r="U14" s="84">
        <v>1312</v>
      </c>
    </row>
    <row r="15" spans="1:21" s="58" customFormat="1" ht="12.75" customHeight="1" x14ac:dyDescent="0.25">
      <c r="A15" s="87" t="s">
        <v>28</v>
      </c>
      <c r="B15" s="83">
        <v>6155</v>
      </c>
      <c r="C15" s="83">
        <v>5785</v>
      </c>
      <c r="D15" s="83">
        <v>5437</v>
      </c>
      <c r="E15" s="83">
        <v>6409</v>
      </c>
      <c r="F15" s="84">
        <v>23786</v>
      </c>
      <c r="G15" s="83">
        <v>6433</v>
      </c>
      <c r="H15" s="83">
        <v>5430</v>
      </c>
      <c r="I15" s="83">
        <v>5597</v>
      </c>
      <c r="J15" s="83">
        <v>5813</v>
      </c>
      <c r="K15" s="84">
        <v>23273</v>
      </c>
      <c r="L15" s="83">
        <v>5616</v>
      </c>
      <c r="M15" s="83">
        <v>5136</v>
      </c>
      <c r="N15" s="83">
        <v>5649</v>
      </c>
      <c r="O15" s="83">
        <v>5876</v>
      </c>
      <c r="P15" s="84">
        <v>22277</v>
      </c>
      <c r="Q15" s="83">
        <v>5229</v>
      </c>
      <c r="R15" s="83">
        <v>2125</v>
      </c>
      <c r="S15" s="83" t="s">
        <v>125</v>
      </c>
      <c r="T15" s="83" t="s">
        <v>125</v>
      </c>
      <c r="U15" s="84">
        <v>7354</v>
      </c>
    </row>
    <row r="16" spans="1:21" s="58" customFormat="1" ht="12.75" customHeight="1" x14ac:dyDescent="0.25">
      <c r="A16" s="87" t="s">
        <v>1</v>
      </c>
      <c r="B16" s="83">
        <v>706</v>
      </c>
      <c r="C16" s="83">
        <v>656</v>
      </c>
      <c r="D16" s="83">
        <v>667</v>
      </c>
      <c r="E16" s="83">
        <v>728</v>
      </c>
      <c r="F16" s="84">
        <v>2757</v>
      </c>
      <c r="G16" s="83">
        <v>677</v>
      </c>
      <c r="H16" s="83">
        <v>709</v>
      </c>
      <c r="I16" s="83">
        <v>728</v>
      </c>
      <c r="J16" s="83">
        <v>763</v>
      </c>
      <c r="K16" s="84">
        <v>2878</v>
      </c>
      <c r="L16" s="83">
        <v>714</v>
      </c>
      <c r="M16" s="83">
        <v>697</v>
      </c>
      <c r="N16" s="83">
        <v>767</v>
      </c>
      <c r="O16" s="83">
        <v>763</v>
      </c>
      <c r="P16" s="84">
        <v>2941</v>
      </c>
      <c r="Q16" s="83">
        <v>667</v>
      </c>
      <c r="R16" s="83">
        <v>538</v>
      </c>
      <c r="S16" s="83" t="s">
        <v>125</v>
      </c>
      <c r="T16" s="83" t="s">
        <v>125</v>
      </c>
      <c r="U16" s="84">
        <v>1205</v>
      </c>
    </row>
    <row r="17" spans="1:21" s="58" customFormat="1" ht="12.75" customHeight="1" x14ac:dyDescent="0.25">
      <c r="A17" s="87" t="s">
        <v>0</v>
      </c>
      <c r="B17" s="83">
        <v>29</v>
      </c>
      <c r="C17" s="83">
        <v>23</v>
      </c>
      <c r="D17" s="83">
        <v>18</v>
      </c>
      <c r="E17" s="83">
        <v>19</v>
      </c>
      <c r="F17" s="84">
        <v>89</v>
      </c>
      <c r="G17" s="83">
        <v>20</v>
      </c>
      <c r="H17" s="83">
        <v>20</v>
      </c>
      <c r="I17" s="83">
        <v>19</v>
      </c>
      <c r="J17" s="83">
        <v>20</v>
      </c>
      <c r="K17" s="84">
        <v>79</v>
      </c>
      <c r="L17" s="83">
        <v>19</v>
      </c>
      <c r="M17" s="83">
        <v>15</v>
      </c>
      <c r="N17" s="83">
        <v>14</v>
      </c>
      <c r="O17" s="83">
        <v>14</v>
      </c>
      <c r="P17" s="84">
        <v>62</v>
      </c>
      <c r="Q17" s="83">
        <v>14</v>
      </c>
      <c r="R17" s="83">
        <v>12</v>
      </c>
      <c r="S17" s="83" t="s">
        <v>125</v>
      </c>
      <c r="T17" s="83" t="s">
        <v>125</v>
      </c>
      <c r="U17" s="84">
        <v>26</v>
      </c>
    </row>
    <row r="18" spans="1:21" s="58" customFormat="1" ht="15.55" x14ac:dyDescent="0.25">
      <c r="A18" s="109" t="s">
        <v>17</v>
      </c>
      <c r="B18" s="113">
        <v>8561</v>
      </c>
      <c r="C18" s="113">
        <v>8158</v>
      </c>
      <c r="D18" s="113">
        <v>7849</v>
      </c>
      <c r="E18" s="113">
        <v>8891</v>
      </c>
      <c r="F18" s="115">
        <v>33458</v>
      </c>
      <c r="G18" s="113">
        <v>8897</v>
      </c>
      <c r="H18" s="113">
        <v>7994</v>
      </c>
      <c r="I18" s="113">
        <v>8133</v>
      </c>
      <c r="J18" s="113">
        <v>8414</v>
      </c>
      <c r="K18" s="115">
        <v>33438</v>
      </c>
      <c r="L18" s="113">
        <v>8091</v>
      </c>
      <c r="M18" s="113">
        <v>7448</v>
      </c>
      <c r="N18" s="113">
        <v>7995</v>
      </c>
      <c r="O18" s="113">
        <v>8173</v>
      </c>
      <c r="P18" s="115">
        <v>31706</v>
      </c>
      <c r="Q18" s="113">
        <v>7398</v>
      </c>
      <c r="R18" s="113">
        <v>3909</v>
      </c>
      <c r="S18" s="113" t="s">
        <v>125</v>
      </c>
      <c r="T18" s="113" t="s">
        <v>125</v>
      </c>
      <c r="U18" s="115">
        <v>11307</v>
      </c>
    </row>
    <row r="19" spans="1:21" s="58" customFormat="1" ht="12.75" customHeight="1" x14ac:dyDescent="0.25">
      <c r="A19" s="24"/>
      <c r="B19" s="43"/>
      <c r="C19" s="43"/>
      <c r="D19" s="43"/>
      <c r="E19" s="43"/>
      <c r="F19" s="43"/>
      <c r="G19" s="43"/>
      <c r="H19" s="43"/>
      <c r="I19" s="43"/>
      <c r="J19" s="43"/>
      <c r="K19" s="43"/>
      <c r="L19" s="43"/>
      <c r="M19" s="43"/>
      <c r="N19" s="43"/>
      <c r="O19" s="43"/>
      <c r="P19" s="43"/>
      <c r="Q19" s="43"/>
      <c r="R19" s="43"/>
      <c r="S19" s="43"/>
      <c r="T19" s="43"/>
      <c r="U19" s="43"/>
    </row>
    <row r="20" spans="1:21" s="58" customFormat="1" ht="20.25" customHeight="1" x14ac:dyDescent="0.3">
      <c r="A20" s="108" t="s">
        <v>30</v>
      </c>
      <c r="B20" s="43"/>
      <c r="C20" s="43"/>
      <c r="D20" s="43"/>
      <c r="E20" s="43"/>
      <c r="F20" s="43"/>
      <c r="G20" s="43"/>
      <c r="H20" s="43"/>
      <c r="I20" s="43"/>
      <c r="J20" s="43"/>
      <c r="K20" s="43"/>
      <c r="L20" s="43"/>
      <c r="M20" s="43"/>
      <c r="N20" s="43"/>
      <c r="O20" s="43"/>
      <c r="P20" s="43"/>
      <c r="Q20" s="43"/>
      <c r="R20" s="43"/>
      <c r="S20" s="43"/>
      <c r="T20" s="43"/>
      <c r="U20" s="43"/>
    </row>
    <row r="21" spans="1:21" s="58" customFormat="1" ht="12.75" customHeight="1" x14ac:dyDescent="0.25">
      <c r="A21" s="116" t="s">
        <v>21</v>
      </c>
      <c r="B21" s="83">
        <v>687</v>
      </c>
      <c r="C21" s="83">
        <v>713</v>
      </c>
      <c r="D21" s="83">
        <v>686</v>
      </c>
      <c r="E21" s="83">
        <v>731</v>
      </c>
      <c r="F21" s="84">
        <v>2818</v>
      </c>
      <c r="G21" s="83">
        <v>700</v>
      </c>
      <c r="H21" s="83">
        <v>705</v>
      </c>
      <c r="I21" s="83">
        <v>675</v>
      </c>
      <c r="J21" s="83">
        <v>721</v>
      </c>
      <c r="K21" s="84">
        <v>2801</v>
      </c>
      <c r="L21" s="83">
        <v>732</v>
      </c>
      <c r="M21" s="83">
        <v>633</v>
      </c>
      <c r="N21" s="83">
        <v>644</v>
      </c>
      <c r="O21" s="83">
        <v>684</v>
      </c>
      <c r="P21" s="84">
        <v>2693</v>
      </c>
      <c r="Q21" s="83">
        <v>637</v>
      </c>
      <c r="R21" s="83">
        <v>615</v>
      </c>
      <c r="S21" s="83" t="s">
        <v>125</v>
      </c>
      <c r="T21" s="83" t="s">
        <v>125</v>
      </c>
      <c r="U21" s="84">
        <v>1253</v>
      </c>
    </row>
    <row r="22" spans="1:21" s="58" customFormat="1" ht="12.75" customHeight="1" x14ac:dyDescent="0.25">
      <c r="A22" s="116" t="s">
        <v>22</v>
      </c>
      <c r="B22" s="83">
        <v>47</v>
      </c>
      <c r="C22" s="83">
        <v>60</v>
      </c>
      <c r="D22" s="83">
        <v>60</v>
      </c>
      <c r="E22" s="83">
        <v>63</v>
      </c>
      <c r="F22" s="84">
        <v>229</v>
      </c>
      <c r="G22" s="83">
        <v>44</v>
      </c>
      <c r="H22" s="83">
        <v>56</v>
      </c>
      <c r="I22" s="83">
        <v>80</v>
      </c>
      <c r="J22" s="83">
        <v>71</v>
      </c>
      <c r="K22" s="84">
        <v>251</v>
      </c>
      <c r="L22" s="83">
        <v>60</v>
      </c>
      <c r="M22" s="83">
        <v>66</v>
      </c>
      <c r="N22" s="83">
        <v>61</v>
      </c>
      <c r="O22" s="83">
        <v>74</v>
      </c>
      <c r="P22" s="84">
        <v>260</v>
      </c>
      <c r="Q22" s="83">
        <v>49</v>
      </c>
      <c r="R22" s="83">
        <v>60</v>
      </c>
      <c r="S22" s="83" t="s">
        <v>125</v>
      </c>
      <c r="T22" s="83" t="s">
        <v>125</v>
      </c>
      <c r="U22" s="84">
        <v>109</v>
      </c>
    </row>
    <row r="23" spans="1:21" s="58" customFormat="1" ht="12.75" customHeight="1" x14ac:dyDescent="0.25">
      <c r="A23" s="116" t="s">
        <v>23</v>
      </c>
      <c r="B23" s="83">
        <v>176</v>
      </c>
      <c r="C23" s="83">
        <v>175</v>
      </c>
      <c r="D23" s="83">
        <v>151</v>
      </c>
      <c r="E23" s="83">
        <v>136</v>
      </c>
      <c r="F23" s="84">
        <v>638</v>
      </c>
      <c r="G23" s="83">
        <v>144</v>
      </c>
      <c r="H23" s="83">
        <v>158</v>
      </c>
      <c r="I23" s="83">
        <v>151</v>
      </c>
      <c r="J23" s="83">
        <v>146</v>
      </c>
      <c r="K23" s="84">
        <v>599</v>
      </c>
      <c r="L23" s="83">
        <v>138</v>
      </c>
      <c r="M23" s="83">
        <v>136</v>
      </c>
      <c r="N23" s="83">
        <v>139</v>
      </c>
      <c r="O23" s="83">
        <v>119</v>
      </c>
      <c r="P23" s="84">
        <v>532</v>
      </c>
      <c r="Q23" s="83">
        <v>142</v>
      </c>
      <c r="R23" s="83">
        <v>123</v>
      </c>
      <c r="S23" s="83" t="s">
        <v>125</v>
      </c>
      <c r="T23" s="83" t="s">
        <v>125</v>
      </c>
      <c r="U23" s="84">
        <v>265</v>
      </c>
    </row>
    <row r="24" spans="1:21" s="58" customFormat="1" ht="12.75" customHeight="1" x14ac:dyDescent="0.25">
      <c r="A24" s="116" t="s">
        <v>24</v>
      </c>
      <c r="B24" s="83">
        <v>290</v>
      </c>
      <c r="C24" s="83">
        <v>228</v>
      </c>
      <c r="D24" s="83">
        <v>227</v>
      </c>
      <c r="E24" s="83">
        <v>251</v>
      </c>
      <c r="F24" s="84">
        <v>996</v>
      </c>
      <c r="G24" s="83">
        <v>205</v>
      </c>
      <c r="H24" s="83">
        <v>262</v>
      </c>
      <c r="I24" s="83">
        <v>276</v>
      </c>
      <c r="J24" s="83">
        <v>297</v>
      </c>
      <c r="K24" s="84">
        <v>1040</v>
      </c>
      <c r="L24" s="83">
        <v>200</v>
      </c>
      <c r="M24" s="83">
        <v>192</v>
      </c>
      <c r="N24" s="83">
        <v>151</v>
      </c>
      <c r="O24" s="83">
        <v>156</v>
      </c>
      <c r="P24" s="84">
        <v>699</v>
      </c>
      <c r="Q24" s="83">
        <v>144</v>
      </c>
      <c r="R24" s="83">
        <v>66</v>
      </c>
      <c r="S24" s="83" t="s">
        <v>125</v>
      </c>
      <c r="T24" s="83" t="s">
        <v>125</v>
      </c>
      <c r="U24" s="84">
        <v>211</v>
      </c>
    </row>
    <row r="25" spans="1:21" s="58" customFormat="1" ht="12.75" customHeight="1" x14ac:dyDescent="0.25">
      <c r="A25" s="87" t="s">
        <v>25</v>
      </c>
      <c r="B25" s="83">
        <v>34</v>
      </c>
      <c r="C25" s="83">
        <v>42</v>
      </c>
      <c r="D25" s="83">
        <v>45</v>
      </c>
      <c r="E25" s="83">
        <v>37</v>
      </c>
      <c r="F25" s="84">
        <v>158</v>
      </c>
      <c r="G25" s="83">
        <v>31</v>
      </c>
      <c r="H25" s="83">
        <v>29</v>
      </c>
      <c r="I25" s="83">
        <v>30</v>
      </c>
      <c r="J25" s="83">
        <v>33</v>
      </c>
      <c r="K25" s="84">
        <v>123</v>
      </c>
      <c r="L25" s="83">
        <v>23</v>
      </c>
      <c r="M25" s="83">
        <v>25</v>
      </c>
      <c r="N25" s="83">
        <v>24</v>
      </c>
      <c r="O25" s="83">
        <v>23</v>
      </c>
      <c r="P25" s="84">
        <v>95</v>
      </c>
      <c r="Q25" s="83">
        <v>33</v>
      </c>
      <c r="R25" s="83">
        <v>28</v>
      </c>
      <c r="S25" s="83" t="s">
        <v>125</v>
      </c>
      <c r="T25" s="83" t="s">
        <v>125</v>
      </c>
      <c r="U25" s="84">
        <v>60</v>
      </c>
    </row>
    <row r="26" spans="1:21" s="58" customFormat="1" ht="12.75" customHeight="1" x14ac:dyDescent="0.25">
      <c r="A26" s="116" t="s">
        <v>26</v>
      </c>
      <c r="B26" s="83">
        <v>588</v>
      </c>
      <c r="C26" s="83">
        <v>601</v>
      </c>
      <c r="D26" s="83">
        <v>592</v>
      </c>
      <c r="E26" s="83">
        <v>563</v>
      </c>
      <c r="F26" s="84">
        <v>2343</v>
      </c>
      <c r="G26" s="83">
        <v>603</v>
      </c>
      <c r="H26" s="83">
        <v>604</v>
      </c>
      <c r="I26" s="83">
        <v>634</v>
      </c>
      <c r="J26" s="83">
        <v>644</v>
      </c>
      <c r="K26" s="84">
        <v>2485</v>
      </c>
      <c r="L26" s="83">
        <v>647</v>
      </c>
      <c r="M26" s="83">
        <v>576</v>
      </c>
      <c r="N26" s="83">
        <v>586</v>
      </c>
      <c r="O26" s="83">
        <v>543</v>
      </c>
      <c r="P26" s="84">
        <v>2353</v>
      </c>
      <c r="Q26" s="83">
        <v>536</v>
      </c>
      <c r="R26" s="83">
        <v>489</v>
      </c>
      <c r="S26" s="83" t="s">
        <v>125</v>
      </c>
      <c r="T26" s="83" t="s">
        <v>125</v>
      </c>
      <c r="U26" s="84">
        <v>1025</v>
      </c>
    </row>
    <row r="27" spans="1:21" s="58" customFormat="1" ht="12.75" customHeight="1" x14ac:dyDescent="0.25">
      <c r="A27" s="116" t="s">
        <v>27</v>
      </c>
      <c r="B27" s="83">
        <v>1897</v>
      </c>
      <c r="C27" s="83">
        <v>1947</v>
      </c>
      <c r="D27" s="83">
        <v>1915</v>
      </c>
      <c r="E27" s="83">
        <v>1869</v>
      </c>
      <c r="F27" s="84">
        <v>7628</v>
      </c>
      <c r="G27" s="83">
        <v>1935</v>
      </c>
      <c r="H27" s="83">
        <v>1967</v>
      </c>
      <c r="I27" s="83">
        <v>2002</v>
      </c>
      <c r="J27" s="83">
        <v>1975</v>
      </c>
      <c r="K27" s="84">
        <v>7879</v>
      </c>
      <c r="L27" s="83">
        <v>2058</v>
      </c>
      <c r="M27" s="83">
        <v>1889</v>
      </c>
      <c r="N27" s="83">
        <v>1795</v>
      </c>
      <c r="O27" s="83">
        <v>1693</v>
      </c>
      <c r="P27" s="84">
        <v>7436</v>
      </c>
      <c r="Q27" s="83">
        <v>1577</v>
      </c>
      <c r="R27" s="83">
        <v>1112</v>
      </c>
      <c r="S27" s="83" t="s">
        <v>125</v>
      </c>
      <c r="T27" s="83" t="s">
        <v>125</v>
      </c>
      <c r="U27" s="84">
        <v>2690</v>
      </c>
    </row>
    <row r="28" spans="1:21" s="58" customFormat="1" ht="12.75" customHeight="1" x14ac:dyDescent="0.25">
      <c r="A28" s="87" t="s">
        <v>28</v>
      </c>
      <c r="B28" s="83">
        <v>4063</v>
      </c>
      <c r="C28" s="83">
        <v>3940</v>
      </c>
      <c r="D28" s="83">
        <v>3994</v>
      </c>
      <c r="E28" s="83">
        <v>3891</v>
      </c>
      <c r="F28" s="84">
        <v>15888</v>
      </c>
      <c r="G28" s="83">
        <v>4363</v>
      </c>
      <c r="H28" s="83">
        <v>3914</v>
      </c>
      <c r="I28" s="83">
        <v>4092</v>
      </c>
      <c r="J28" s="83">
        <v>4270</v>
      </c>
      <c r="K28" s="84">
        <v>16639</v>
      </c>
      <c r="L28" s="83">
        <v>4544</v>
      </c>
      <c r="M28" s="83">
        <v>3943</v>
      </c>
      <c r="N28" s="83">
        <v>4076</v>
      </c>
      <c r="O28" s="83">
        <v>4021</v>
      </c>
      <c r="P28" s="84">
        <v>16583</v>
      </c>
      <c r="Q28" s="83">
        <v>3670</v>
      </c>
      <c r="R28" s="83">
        <v>2109</v>
      </c>
      <c r="S28" s="83" t="s">
        <v>125</v>
      </c>
      <c r="T28" s="83" t="s">
        <v>125</v>
      </c>
      <c r="U28" s="84">
        <v>5780</v>
      </c>
    </row>
    <row r="29" spans="1:21" s="58" customFormat="1" ht="12.75" customHeight="1" x14ac:dyDescent="0.25">
      <c r="A29" s="116" t="s">
        <v>1</v>
      </c>
      <c r="B29" s="83">
        <v>1448</v>
      </c>
      <c r="C29" s="83">
        <v>1431</v>
      </c>
      <c r="D29" s="83">
        <v>1521</v>
      </c>
      <c r="E29" s="83">
        <v>1539</v>
      </c>
      <c r="F29" s="84">
        <v>5939</v>
      </c>
      <c r="G29" s="83">
        <v>1453</v>
      </c>
      <c r="H29" s="83">
        <v>1363</v>
      </c>
      <c r="I29" s="83">
        <v>1512</v>
      </c>
      <c r="J29" s="83">
        <v>1625</v>
      </c>
      <c r="K29" s="84">
        <v>5953</v>
      </c>
      <c r="L29" s="83">
        <v>1619</v>
      </c>
      <c r="M29" s="83">
        <v>1435</v>
      </c>
      <c r="N29" s="83">
        <v>1530</v>
      </c>
      <c r="O29" s="83">
        <v>1469</v>
      </c>
      <c r="P29" s="84">
        <v>6052</v>
      </c>
      <c r="Q29" s="83">
        <v>1242</v>
      </c>
      <c r="R29" s="83">
        <v>845</v>
      </c>
      <c r="S29" s="83" t="s">
        <v>125</v>
      </c>
      <c r="T29" s="83" t="s">
        <v>125</v>
      </c>
      <c r="U29" s="84">
        <v>2087</v>
      </c>
    </row>
    <row r="30" spans="1:21" s="58" customFormat="1" ht="12.75" customHeight="1" x14ac:dyDescent="0.25">
      <c r="A30" s="116" t="s">
        <v>0</v>
      </c>
      <c r="B30" s="83">
        <v>10</v>
      </c>
      <c r="C30" s="83">
        <v>9</v>
      </c>
      <c r="D30" s="83">
        <v>7</v>
      </c>
      <c r="E30" s="83">
        <v>7</v>
      </c>
      <c r="F30" s="84">
        <v>32</v>
      </c>
      <c r="G30" s="83">
        <v>5</v>
      </c>
      <c r="H30" s="83">
        <v>4</v>
      </c>
      <c r="I30" s="83">
        <v>4</v>
      </c>
      <c r="J30" s="83">
        <v>3</v>
      </c>
      <c r="K30" s="84">
        <v>16</v>
      </c>
      <c r="L30" s="83">
        <v>4</v>
      </c>
      <c r="M30" s="83">
        <v>3</v>
      </c>
      <c r="N30" s="83">
        <v>3</v>
      </c>
      <c r="O30" s="83">
        <v>2</v>
      </c>
      <c r="P30" s="84">
        <v>11</v>
      </c>
      <c r="Q30" s="83">
        <v>2</v>
      </c>
      <c r="R30" s="83">
        <v>2</v>
      </c>
      <c r="S30" s="83" t="s">
        <v>125</v>
      </c>
      <c r="T30" s="83" t="s">
        <v>125</v>
      </c>
      <c r="U30" s="84">
        <v>4</v>
      </c>
    </row>
    <row r="31" spans="1:21" s="58" customFormat="1" ht="12.75" customHeight="1" x14ac:dyDescent="0.25">
      <c r="A31" s="110" t="s">
        <v>18</v>
      </c>
      <c r="B31" s="89">
        <v>9240</v>
      </c>
      <c r="C31" s="89">
        <v>9146</v>
      </c>
      <c r="D31" s="89">
        <v>9198</v>
      </c>
      <c r="E31" s="89">
        <v>9086</v>
      </c>
      <c r="F31" s="90">
        <v>36670</v>
      </c>
      <c r="G31" s="89">
        <v>9482</v>
      </c>
      <c r="H31" s="89">
        <v>9062</v>
      </c>
      <c r="I31" s="89">
        <v>9456</v>
      </c>
      <c r="J31" s="89">
        <v>9785</v>
      </c>
      <c r="K31" s="90">
        <v>37786</v>
      </c>
      <c r="L31" s="89">
        <v>10025</v>
      </c>
      <c r="M31" s="89">
        <v>8897</v>
      </c>
      <c r="N31" s="89">
        <v>9008</v>
      </c>
      <c r="O31" s="89">
        <v>8784</v>
      </c>
      <c r="P31" s="90">
        <v>36714</v>
      </c>
      <c r="Q31" s="89">
        <v>8033</v>
      </c>
      <c r="R31" s="89">
        <v>5450</v>
      </c>
      <c r="S31" s="89" t="s">
        <v>125</v>
      </c>
      <c r="T31" s="89" t="s">
        <v>125</v>
      </c>
      <c r="U31" s="90">
        <v>13483</v>
      </c>
    </row>
    <row r="32" spans="1:21" s="58" customFormat="1" ht="12.75" customHeight="1" x14ac:dyDescent="0.25">
      <c r="A32" s="96"/>
      <c r="B32" s="43"/>
      <c r="C32" s="43"/>
      <c r="D32" s="43"/>
      <c r="E32" s="43"/>
      <c r="F32" s="43"/>
    </row>
    <row r="33" spans="1:21" s="58" customFormat="1" ht="12.75" customHeight="1" x14ac:dyDescent="0.25">
      <c r="A33" s="96"/>
      <c r="B33" s="48"/>
      <c r="C33" s="48"/>
      <c r="D33" s="48"/>
      <c r="E33" s="48"/>
      <c r="F33" s="48"/>
      <c r="G33" s="48"/>
      <c r="H33" s="98"/>
      <c r="I33" s="98"/>
      <c r="J33" s="98"/>
      <c r="K33" s="98"/>
      <c r="L33" s="48"/>
      <c r="M33" s="97"/>
      <c r="N33" s="97"/>
      <c r="O33" s="97"/>
      <c r="P33" s="97"/>
      <c r="Q33" s="97"/>
      <c r="R33" s="97"/>
      <c r="S33" s="97"/>
      <c r="T33" s="97"/>
      <c r="U33" s="97"/>
    </row>
    <row r="34" spans="1:21" s="58" customFormat="1" x14ac:dyDescent="0.25">
      <c r="A34" s="95" t="s">
        <v>29</v>
      </c>
      <c r="B34" s="91" t="s">
        <v>111</v>
      </c>
      <c r="C34" s="91" t="s">
        <v>112</v>
      </c>
      <c r="D34" s="91" t="s">
        <v>113</v>
      </c>
      <c r="E34" s="91" t="s">
        <v>114</v>
      </c>
      <c r="F34" s="91" t="s">
        <v>115</v>
      </c>
      <c r="G34" s="92" t="s">
        <v>116</v>
      </c>
      <c r="H34" s="92" t="s">
        <v>117</v>
      </c>
      <c r="I34" s="92" t="s">
        <v>118</v>
      </c>
      <c r="J34" s="92" t="s">
        <v>119</v>
      </c>
      <c r="K34" s="91" t="s">
        <v>135</v>
      </c>
      <c r="L34" s="92" t="s">
        <v>121</v>
      </c>
      <c r="M34" s="92" t="s">
        <v>122</v>
      </c>
      <c r="N34" s="92" t="s">
        <v>123</v>
      </c>
      <c r="O34" s="92" t="s">
        <v>124</v>
      </c>
      <c r="P34" s="91" t="s">
        <v>136</v>
      </c>
      <c r="Q34" s="92" t="s">
        <v>128</v>
      </c>
      <c r="R34" s="92" t="s">
        <v>129</v>
      </c>
      <c r="S34" s="92" t="s">
        <v>130</v>
      </c>
      <c r="T34" s="92" t="s">
        <v>131</v>
      </c>
      <c r="U34" s="91" t="s">
        <v>137</v>
      </c>
    </row>
    <row r="35" spans="1:21" s="58" customFormat="1" ht="20.25" customHeight="1" x14ac:dyDescent="0.3">
      <c r="A35" s="111" t="s">
        <v>37</v>
      </c>
      <c r="B35" s="43"/>
      <c r="C35" s="43"/>
      <c r="D35" s="43"/>
      <c r="E35" s="43"/>
      <c r="F35" s="43"/>
    </row>
    <row r="36" spans="1:21" s="58" customFormat="1" ht="12.75" customHeight="1" x14ac:dyDescent="0.25">
      <c r="A36" s="87" t="s">
        <v>33</v>
      </c>
      <c r="B36" s="83">
        <v>1774</v>
      </c>
      <c r="C36" s="83">
        <v>1815</v>
      </c>
      <c r="D36" s="83">
        <v>1793</v>
      </c>
      <c r="E36" s="83">
        <v>2237</v>
      </c>
      <c r="F36" s="84">
        <v>7620</v>
      </c>
      <c r="G36" s="83">
        <v>1686</v>
      </c>
      <c r="H36" s="83">
        <v>1693</v>
      </c>
      <c r="I36" s="83">
        <v>1680</v>
      </c>
      <c r="J36" s="83">
        <v>1534</v>
      </c>
      <c r="K36" s="84">
        <v>6592</v>
      </c>
      <c r="L36" s="83">
        <v>967</v>
      </c>
      <c r="M36" s="83">
        <v>1337</v>
      </c>
      <c r="N36" s="83">
        <v>1437</v>
      </c>
      <c r="O36" s="83">
        <v>1422</v>
      </c>
      <c r="P36" s="84">
        <v>5163</v>
      </c>
      <c r="Q36" s="83">
        <v>1014</v>
      </c>
      <c r="R36" s="83">
        <v>726</v>
      </c>
      <c r="S36" s="83" t="s">
        <v>125</v>
      </c>
      <c r="T36" s="83" t="s">
        <v>125</v>
      </c>
      <c r="U36" s="84">
        <v>1740</v>
      </c>
    </row>
    <row r="37" spans="1:21" s="58" customFormat="1" ht="12.75" customHeight="1" x14ac:dyDescent="0.25">
      <c r="A37" s="87" t="s">
        <v>71</v>
      </c>
      <c r="B37" s="83">
        <v>209</v>
      </c>
      <c r="C37" s="83">
        <v>176</v>
      </c>
      <c r="D37" s="83">
        <v>155</v>
      </c>
      <c r="E37" s="83">
        <v>148</v>
      </c>
      <c r="F37" s="84">
        <v>687</v>
      </c>
      <c r="G37" s="83">
        <v>190</v>
      </c>
      <c r="H37" s="83">
        <v>156</v>
      </c>
      <c r="I37" s="83">
        <v>164</v>
      </c>
      <c r="J37" s="83">
        <v>162</v>
      </c>
      <c r="K37" s="84">
        <v>671</v>
      </c>
      <c r="L37" s="83">
        <v>183</v>
      </c>
      <c r="M37" s="83">
        <v>168</v>
      </c>
      <c r="N37" s="83">
        <v>167</v>
      </c>
      <c r="O37" s="83">
        <v>159</v>
      </c>
      <c r="P37" s="84">
        <v>676</v>
      </c>
      <c r="Q37" s="83">
        <v>188</v>
      </c>
      <c r="R37" s="83">
        <v>66</v>
      </c>
      <c r="S37" s="83" t="s">
        <v>125</v>
      </c>
      <c r="T37" s="83" t="s">
        <v>125</v>
      </c>
      <c r="U37" s="84">
        <v>254</v>
      </c>
    </row>
    <row r="38" spans="1:21" s="58" customFormat="1" ht="12.75" customHeight="1" x14ac:dyDescent="0.25">
      <c r="A38" s="87" t="s">
        <v>82</v>
      </c>
      <c r="B38" s="83">
        <v>3943</v>
      </c>
      <c r="C38" s="83">
        <v>3556</v>
      </c>
      <c r="D38" s="83">
        <v>3507</v>
      </c>
      <c r="E38" s="83">
        <v>3688</v>
      </c>
      <c r="F38" s="84">
        <v>14695</v>
      </c>
      <c r="G38" s="83">
        <v>3958</v>
      </c>
      <c r="H38" s="83">
        <v>3697</v>
      </c>
      <c r="I38" s="83">
        <v>3494</v>
      </c>
      <c r="J38" s="83">
        <v>3865</v>
      </c>
      <c r="K38" s="84">
        <v>15015</v>
      </c>
      <c r="L38" s="83">
        <v>4089</v>
      </c>
      <c r="M38" s="83">
        <v>3560</v>
      </c>
      <c r="N38" s="83">
        <v>3494</v>
      </c>
      <c r="O38" s="83">
        <v>3461</v>
      </c>
      <c r="P38" s="84">
        <v>14603</v>
      </c>
      <c r="Q38" s="83">
        <v>3313</v>
      </c>
      <c r="R38" s="83">
        <v>2036</v>
      </c>
      <c r="S38" s="83" t="s">
        <v>125</v>
      </c>
      <c r="T38" s="83" t="s">
        <v>125</v>
      </c>
      <c r="U38" s="84">
        <v>5349</v>
      </c>
    </row>
    <row r="39" spans="1:21" s="58" customFormat="1" ht="12.75" customHeight="1" x14ac:dyDescent="0.25">
      <c r="A39" s="87" t="s">
        <v>35</v>
      </c>
      <c r="B39" s="83">
        <v>92</v>
      </c>
      <c r="C39" s="83">
        <v>97</v>
      </c>
      <c r="D39" s="83">
        <v>118</v>
      </c>
      <c r="E39" s="83">
        <v>123</v>
      </c>
      <c r="F39" s="84">
        <v>429</v>
      </c>
      <c r="G39" s="83">
        <v>103</v>
      </c>
      <c r="H39" s="83">
        <v>121</v>
      </c>
      <c r="I39" s="83">
        <v>110</v>
      </c>
      <c r="J39" s="83">
        <v>118</v>
      </c>
      <c r="K39" s="84">
        <v>452</v>
      </c>
      <c r="L39" s="83">
        <v>104</v>
      </c>
      <c r="M39" s="83">
        <v>105</v>
      </c>
      <c r="N39" s="83">
        <v>90</v>
      </c>
      <c r="O39" s="83">
        <v>97</v>
      </c>
      <c r="P39" s="84">
        <v>396</v>
      </c>
      <c r="Q39" s="83">
        <v>94</v>
      </c>
      <c r="R39" s="83">
        <v>45</v>
      </c>
      <c r="S39" s="83" t="s">
        <v>125</v>
      </c>
      <c r="T39" s="83" t="s">
        <v>125</v>
      </c>
      <c r="U39" s="84">
        <v>139</v>
      </c>
    </row>
    <row r="40" spans="1:21" s="58" customFormat="1" ht="12.75" customHeight="1" x14ac:dyDescent="0.25">
      <c r="A40" s="87" t="s">
        <v>72</v>
      </c>
      <c r="B40" s="83">
        <v>441</v>
      </c>
      <c r="C40" s="83">
        <v>382</v>
      </c>
      <c r="D40" s="83">
        <v>320</v>
      </c>
      <c r="E40" s="83">
        <v>502</v>
      </c>
      <c r="F40" s="84">
        <v>1644</v>
      </c>
      <c r="G40" s="83">
        <v>533</v>
      </c>
      <c r="H40" s="83">
        <v>398</v>
      </c>
      <c r="I40" s="83">
        <v>429</v>
      </c>
      <c r="J40" s="83">
        <v>382</v>
      </c>
      <c r="K40" s="84">
        <v>1741</v>
      </c>
      <c r="L40" s="83">
        <v>373</v>
      </c>
      <c r="M40" s="83">
        <v>326</v>
      </c>
      <c r="N40" s="83">
        <v>424</v>
      </c>
      <c r="O40" s="83">
        <v>407</v>
      </c>
      <c r="P40" s="84">
        <v>1530</v>
      </c>
      <c r="Q40" s="83">
        <v>332</v>
      </c>
      <c r="R40" s="83">
        <v>157</v>
      </c>
      <c r="S40" s="83" t="s">
        <v>125</v>
      </c>
      <c r="T40" s="83" t="s">
        <v>125</v>
      </c>
      <c r="U40" s="84">
        <v>488</v>
      </c>
    </row>
    <row r="41" spans="1:21" s="58" customFormat="1" ht="12.75" customHeight="1" x14ac:dyDescent="0.25">
      <c r="A41" s="87" t="s">
        <v>36</v>
      </c>
      <c r="B41" s="83">
        <v>1675</v>
      </c>
      <c r="C41" s="83">
        <v>1730</v>
      </c>
      <c r="D41" s="83">
        <v>1516</v>
      </c>
      <c r="E41" s="83">
        <v>1749</v>
      </c>
      <c r="F41" s="84">
        <v>6669</v>
      </c>
      <c r="G41" s="83">
        <v>2018</v>
      </c>
      <c r="H41" s="83">
        <v>1511</v>
      </c>
      <c r="I41" s="83">
        <v>1896</v>
      </c>
      <c r="J41" s="83">
        <v>1948</v>
      </c>
      <c r="K41" s="84">
        <v>7373</v>
      </c>
      <c r="L41" s="83">
        <v>2004</v>
      </c>
      <c r="M41" s="83">
        <v>1603</v>
      </c>
      <c r="N41" s="83">
        <v>2024</v>
      </c>
      <c r="O41" s="83">
        <v>2260</v>
      </c>
      <c r="P41" s="84">
        <v>7891</v>
      </c>
      <c r="Q41" s="83">
        <v>2089</v>
      </c>
      <c r="R41" s="83">
        <v>669</v>
      </c>
      <c r="S41" s="83" t="s">
        <v>125</v>
      </c>
      <c r="T41" s="83" t="s">
        <v>125</v>
      </c>
      <c r="U41" s="84">
        <v>2758</v>
      </c>
    </row>
    <row r="42" spans="1:21" s="58" customFormat="1" ht="12.75" customHeight="1" x14ac:dyDescent="0.25">
      <c r="A42" s="87" t="s">
        <v>34</v>
      </c>
      <c r="B42" s="83">
        <v>120</v>
      </c>
      <c r="C42" s="83">
        <v>116</v>
      </c>
      <c r="D42" s="83">
        <v>115</v>
      </c>
      <c r="E42" s="83">
        <v>132</v>
      </c>
      <c r="F42" s="84">
        <v>483</v>
      </c>
      <c r="G42" s="83">
        <v>131</v>
      </c>
      <c r="H42" s="83">
        <v>117</v>
      </c>
      <c r="I42" s="83">
        <v>98</v>
      </c>
      <c r="J42" s="83">
        <v>118</v>
      </c>
      <c r="K42" s="84">
        <v>465</v>
      </c>
      <c r="L42" s="83">
        <v>98</v>
      </c>
      <c r="M42" s="83">
        <v>86</v>
      </c>
      <c r="N42" s="83">
        <v>100</v>
      </c>
      <c r="O42" s="83">
        <v>91</v>
      </c>
      <c r="P42" s="84">
        <v>374</v>
      </c>
      <c r="Q42" s="83">
        <v>80</v>
      </c>
      <c r="R42" s="83">
        <v>54</v>
      </c>
      <c r="S42" s="83" t="s">
        <v>125</v>
      </c>
      <c r="T42" s="83" t="s">
        <v>125</v>
      </c>
      <c r="U42" s="84">
        <v>134</v>
      </c>
    </row>
    <row r="43" spans="1:21" s="58" customFormat="1" ht="12.75" customHeight="1" x14ac:dyDescent="0.25">
      <c r="A43" s="87" t="s">
        <v>73</v>
      </c>
      <c r="B43" s="83">
        <v>308</v>
      </c>
      <c r="C43" s="83">
        <v>286</v>
      </c>
      <c r="D43" s="83">
        <v>325</v>
      </c>
      <c r="E43" s="83">
        <v>312</v>
      </c>
      <c r="F43" s="84">
        <v>1231</v>
      </c>
      <c r="G43" s="83">
        <v>278</v>
      </c>
      <c r="H43" s="83">
        <v>300</v>
      </c>
      <c r="I43" s="83">
        <v>262</v>
      </c>
      <c r="J43" s="83">
        <v>287</v>
      </c>
      <c r="K43" s="84">
        <v>1128</v>
      </c>
      <c r="L43" s="83">
        <v>274</v>
      </c>
      <c r="M43" s="83">
        <v>263</v>
      </c>
      <c r="N43" s="83">
        <v>259</v>
      </c>
      <c r="O43" s="83">
        <v>276</v>
      </c>
      <c r="P43" s="84">
        <v>1071</v>
      </c>
      <c r="Q43" s="83">
        <v>288</v>
      </c>
      <c r="R43" s="83">
        <v>157</v>
      </c>
      <c r="S43" s="83" t="s">
        <v>125</v>
      </c>
      <c r="T43" s="83" t="s">
        <v>125</v>
      </c>
      <c r="U43" s="84">
        <v>445</v>
      </c>
    </row>
    <row r="44" spans="1:21" s="58" customFormat="1" ht="12.75" customHeight="1" x14ac:dyDescent="0.25">
      <c r="A44" s="87" t="s">
        <v>86</v>
      </c>
      <c r="B44" s="83">
        <v>0</v>
      </c>
      <c r="C44" s="83">
        <v>0</v>
      </c>
      <c r="D44" s="83">
        <v>0</v>
      </c>
      <c r="E44" s="83">
        <v>0</v>
      </c>
      <c r="F44" s="84">
        <v>0</v>
      </c>
      <c r="G44" s="83">
        <v>0</v>
      </c>
      <c r="H44" s="83">
        <v>0</v>
      </c>
      <c r="I44" s="83">
        <v>0</v>
      </c>
      <c r="J44" s="83">
        <v>0</v>
      </c>
      <c r="K44" s="84">
        <v>0</v>
      </c>
      <c r="L44" s="83">
        <v>0</v>
      </c>
      <c r="M44" s="83">
        <v>0</v>
      </c>
      <c r="N44" s="83">
        <v>1</v>
      </c>
      <c r="O44" s="83">
        <v>1</v>
      </c>
      <c r="P44" s="84">
        <v>2</v>
      </c>
      <c r="Q44" s="83">
        <v>0</v>
      </c>
      <c r="R44" s="83">
        <v>0</v>
      </c>
      <c r="S44" s="83" t="s">
        <v>125</v>
      </c>
      <c r="T44" s="83" t="s">
        <v>125</v>
      </c>
      <c r="U44" s="84">
        <v>1</v>
      </c>
    </row>
    <row r="45" spans="1:21" s="58" customFormat="1" ht="12.75" customHeight="1" x14ac:dyDescent="0.25">
      <c r="A45" s="109" t="s">
        <v>17</v>
      </c>
      <c r="B45" s="113">
        <v>8561</v>
      </c>
      <c r="C45" s="113">
        <v>8158</v>
      </c>
      <c r="D45" s="113">
        <v>7849</v>
      </c>
      <c r="E45" s="113">
        <v>8891</v>
      </c>
      <c r="F45" s="114">
        <v>33458</v>
      </c>
      <c r="G45" s="113">
        <v>8897</v>
      </c>
      <c r="H45" s="113">
        <v>7994</v>
      </c>
      <c r="I45" s="113">
        <v>8133</v>
      </c>
      <c r="J45" s="113">
        <v>8414</v>
      </c>
      <c r="K45" s="114">
        <v>33438</v>
      </c>
      <c r="L45" s="113">
        <v>8091</v>
      </c>
      <c r="M45" s="113">
        <v>7448</v>
      </c>
      <c r="N45" s="113">
        <v>7995</v>
      </c>
      <c r="O45" s="113">
        <v>8173</v>
      </c>
      <c r="P45" s="114">
        <v>31706</v>
      </c>
      <c r="Q45" s="113">
        <v>7398</v>
      </c>
      <c r="R45" s="113">
        <v>3909</v>
      </c>
      <c r="S45" s="113" t="s">
        <v>125</v>
      </c>
      <c r="T45" s="113" t="s">
        <v>125</v>
      </c>
      <c r="U45" s="114">
        <v>11307</v>
      </c>
    </row>
    <row r="46" spans="1:21" s="58" customFormat="1" x14ac:dyDescent="0.25">
      <c r="A46" s="88"/>
      <c r="B46" s="43"/>
      <c r="C46" s="43"/>
      <c r="D46" s="43"/>
      <c r="E46" s="43"/>
      <c r="F46" s="43"/>
      <c r="G46" s="43"/>
      <c r="H46" s="43"/>
      <c r="I46" s="43"/>
      <c r="J46" s="43"/>
      <c r="K46" s="43"/>
      <c r="L46" s="43"/>
      <c r="M46" s="43"/>
      <c r="N46" s="43"/>
      <c r="O46" s="43"/>
      <c r="P46" s="43"/>
      <c r="Q46" s="43"/>
      <c r="R46" s="43"/>
      <c r="S46" s="43"/>
      <c r="T46" s="43"/>
      <c r="U46" s="43"/>
    </row>
    <row r="47" spans="1:21" s="58" customFormat="1" ht="20.25" customHeight="1" x14ac:dyDescent="0.3">
      <c r="A47" s="102" t="s">
        <v>32</v>
      </c>
      <c r="B47" s="90"/>
      <c r="C47" s="90"/>
      <c r="D47" s="90"/>
      <c r="E47" s="90"/>
      <c r="F47" s="43"/>
      <c r="G47" s="90"/>
      <c r="H47" s="90"/>
      <c r="I47" s="90"/>
      <c r="J47" s="90"/>
      <c r="K47" s="43"/>
      <c r="L47" s="90"/>
      <c r="M47" s="90"/>
      <c r="N47" s="90"/>
      <c r="O47" s="90"/>
      <c r="P47" s="43"/>
      <c r="Q47" s="90"/>
      <c r="R47" s="90"/>
      <c r="S47" s="90"/>
      <c r="T47" s="90"/>
      <c r="U47" s="43"/>
    </row>
    <row r="48" spans="1:21" s="58" customFormat="1" ht="12.75" customHeight="1" x14ac:dyDescent="0.25">
      <c r="A48" s="87" t="s">
        <v>33</v>
      </c>
      <c r="B48" s="83">
        <v>2035</v>
      </c>
      <c r="C48" s="83">
        <v>2065</v>
      </c>
      <c r="D48" s="83">
        <v>2076</v>
      </c>
      <c r="E48" s="83">
        <v>1992</v>
      </c>
      <c r="F48" s="84">
        <v>8168</v>
      </c>
      <c r="G48" s="83">
        <v>1939</v>
      </c>
      <c r="H48" s="83">
        <v>1849</v>
      </c>
      <c r="I48" s="83">
        <v>2134</v>
      </c>
      <c r="J48" s="83">
        <v>2262</v>
      </c>
      <c r="K48" s="84">
        <v>8183</v>
      </c>
      <c r="L48" s="83">
        <v>2141</v>
      </c>
      <c r="M48" s="83">
        <v>2022</v>
      </c>
      <c r="N48" s="83">
        <v>2180</v>
      </c>
      <c r="O48" s="83">
        <v>1974</v>
      </c>
      <c r="P48" s="84">
        <v>8317</v>
      </c>
      <c r="Q48" s="83">
        <v>1914</v>
      </c>
      <c r="R48" s="83">
        <v>1598</v>
      </c>
      <c r="S48" s="83" t="s">
        <v>125</v>
      </c>
      <c r="T48" s="83" t="s">
        <v>125</v>
      </c>
      <c r="U48" s="84">
        <v>3512</v>
      </c>
    </row>
    <row r="49" spans="1:21" s="58" customFormat="1" ht="12.75" customHeight="1" x14ac:dyDescent="0.25">
      <c r="A49" s="87" t="s">
        <v>71</v>
      </c>
      <c r="B49" s="83">
        <v>97</v>
      </c>
      <c r="C49" s="83">
        <v>104</v>
      </c>
      <c r="D49" s="83">
        <v>92</v>
      </c>
      <c r="E49" s="83">
        <v>120</v>
      </c>
      <c r="F49" s="84">
        <v>412</v>
      </c>
      <c r="G49" s="83">
        <v>119</v>
      </c>
      <c r="H49" s="83">
        <v>132</v>
      </c>
      <c r="I49" s="83">
        <v>146</v>
      </c>
      <c r="J49" s="83">
        <v>119</v>
      </c>
      <c r="K49" s="84">
        <v>516</v>
      </c>
      <c r="L49" s="83">
        <v>149</v>
      </c>
      <c r="M49" s="83">
        <v>104</v>
      </c>
      <c r="N49" s="83">
        <v>116</v>
      </c>
      <c r="O49" s="83">
        <v>103</v>
      </c>
      <c r="P49" s="84">
        <v>471</v>
      </c>
      <c r="Q49" s="83">
        <v>104</v>
      </c>
      <c r="R49" s="83">
        <v>44</v>
      </c>
      <c r="S49" s="83" t="s">
        <v>125</v>
      </c>
      <c r="T49" s="83" t="s">
        <v>125</v>
      </c>
      <c r="U49" s="84">
        <v>148</v>
      </c>
    </row>
    <row r="50" spans="1:21" s="58" customFormat="1" ht="12.75" customHeight="1" x14ac:dyDescent="0.25">
      <c r="A50" s="87" t="s">
        <v>82</v>
      </c>
      <c r="B50" s="83">
        <v>5718</v>
      </c>
      <c r="C50" s="83">
        <v>5630</v>
      </c>
      <c r="D50" s="83">
        <v>5718</v>
      </c>
      <c r="E50" s="83">
        <v>5653</v>
      </c>
      <c r="F50" s="84">
        <v>22718</v>
      </c>
      <c r="G50" s="83">
        <v>6107</v>
      </c>
      <c r="H50" s="83">
        <v>5769</v>
      </c>
      <c r="I50" s="83">
        <v>5796</v>
      </c>
      <c r="J50" s="83">
        <v>5978</v>
      </c>
      <c r="K50" s="84">
        <v>23651</v>
      </c>
      <c r="L50" s="83">
        <v>6361</v>
      </c>
      <c r="M50" s="83">
        <v>5528</v>
      </c>
      <c r="N50" s="83">
        <v>5486</v>
      </c>
      <c r="O50" s="83">
        <v>5469</v>
      </c>
      <c r="P50" s="84">
        <v>22845</v>
      </c>
      <c r="Q50" s="83">
        <v>4841</v>
      </c>
      <c r="R50" s="83">
        <v>2964</v>
      </c>
      <c r="S50" s="83" t="s">
        <v>125</v>
      </c>
      <c r="T50" s="83" t="s">
        <v>125</v>
      </c>
      <c r="U50" s="84">
        <v>7806</v>
      </c>
    </row>
    <row r="51" spans="1:21" s="58" customFormat="1" ht="12.75" customHeight="1" x14ac:dyDescent="0.25">
      <c r="A51" s="87" t="s">
        <v>35</v>
      </c>
      <c r="B51" s="83">
        <v>128</v>
      </c>
      <c r="C51" s="83">
        <v>175</v>
      </c>
      <c r="D51" s="83">
        <v>115</v>
      </c>
      <c r="E51" s="83">
        <v>99</v>
      </c>
      <c r="F51" s="84">
        <v>516</v>
      </c>
      <c r="G51" s="83">
        <v>99</v>
      </c>
      <c r="H51" s="83">
        <v>86</v>
      </c>
      <c r="I51" s="83">
        <v>90</v>
      </c>
      <c r="J51" s="83">
        <v>95</v>
      </c>
      <c r="K51" s="84">
        <v>371</v>
      </c>
      <c r="L51" s="83">
        <v>105</v>
      </c>
      <c r="M51" s="83">
        <v>104</v>
      </c>
      <c r="N51" s="83">
        <v>104</v>
      </c>
      <c r="O51" s="83">
        <v>104</v>
      </c>
      <c r="P51" s="84">
        <v>417</v>
      </c>
      <c r="Q51" s="83">
        <v>106</v>
      </c>
      <c r="R51" s="83">
        <v>107</v>
      </c>
      <c r="S51" s="83" t="s">
        <v>125</v>
      </c>
      <c r="T51" s="83" t="s">
        <v>125</v>
      </c>
      <c r="U51" s="84">
        <v>213</v>
      </c>
    </row>
    <row r="52" spans="1:21" s="58" customFormat="1" ht="12.75" customHeight="1" x14ac:dyDescent="0.25">
      <c r="A52" s="87" t="s">
        <v>72</v>
      </c>
      <c r="B52" s="83">
        <v>182</v>
      </c>
      <c r="C52" s="83">
        <v>172</v>
      </c>
      <c r="D52" s="83">
        <v>163</v>
      </c>
      <c r="E52" s="83">
        <v>168</v>
      </c>
      <c r="F52" s="84">
        <v>684</v>
      </c>
      <c r="G52" s="83">
        <v>163</v>
      </c>
      <c r="H52" s="83">
        <v>167</v>
      </c>
      <c r="I52" s="83">
        <v>158</v>
      </c>
      <c r="J52" s="83">
        <v>166</v>
      </c>
      <c r="K52" s="84">
        <v>654</v>
      </c>
      <c r="L52" s="83">
        <v>173</v>
      </c>
      <c r="M52" s="83">
        <v>177</v>
      </c>
      <c r="N52" s="83">
        <v>190</v>
      </c>
      <c r="O52" s="83">
        <v>206</v>
      </c>
      <c r="P52" s="84">
        <v>747</v>
      </c>
      <c r="Q52" s="83">
        <v>190</v>
      </c>
      <c r="R52" s="83">
        <v>94</v>
      </c>
      <c r="S52" s="83" t="s">
        <v>125</v>
      </c>
      <c r="T52" s="83" t="s">
        <v>125</v>
      </c>
      <c r="U52" s="84">
        <v>284</v>
      </c>
    </row>
    <row r="53" spans="1:21" s="58" customFormat="1" ht="12.75" customHeight="1" x14ac:dyDescent="0.25">
      <c r="A53" s="87" t="s">
        <v>36</v>
      </c>
      <c r="B53" s="83">
        <v>636</v>
      </c>
      <c r="C53" s="83">
        <v>571</v>
      </c>
      <c r="D53" s="83">
        <v>602</v>
      </c>
      <c r="E53" s="83">
        <v>600</v>
      </c>
      <c r="F53" s="84">
        <v>2409</v>
      </c>
      <c r="G53" s="83">
        <v>636</v>
      </c>
      <c r="H53" s="83">
        <v>636</v>
      </c>
      <c r="I53" s="83">
        <v>688</v>
      </c>
      <c r="J53" s="83">
        <v>685</v>
      </c>
      <c r="K53" s="84">
        <v>2645</v>
      </c>
      <c r="L53" s="83">
        <v>691</v>
      </c>
      <c r="M53" s="83">
        <v>583</v>
      </c>
      <c r="N53" s="83">
        <v>586</v>
      </c>
      <c r="O53" s="83">
        <v>562</v>
      </c>
      <c r="P53" s="84">
        <v>2422</v>
      </c>
      <c r="Q53" s="83">
        <v>552</v>
      </c>
      <c r="R53" s="83">
        <v>425</v>
      </c>
      <c r="S53" s="83" t="s">
        <v>125</v>
      </c>
      <c r="T53" s="83" t="s">
        <v>125</v>
      </c>
      <c r="U53" s="84">
        <v>977</v>
      </c>
    </row>
    <row r="54" spans="1:21" s="58" customFormat="1" ht="12.75" customHeight="1" x14ac:dyDescent="0.25">
      <c r="A54" s="87" t="s">
        <v>34</v>
      </c>
      <c r="B54" s="83">
        <v>67</v>
      </c>
      <c r="C54" s="83">
        <v>71</v>
      </c>
      <c r="D54" s="83">
        <v>86</v>
      </c>
      <c r="E54" s="83">
        <v>83</v>
      </c>
      <c r="F54" s="84">
        <v>308</v>
      </c>
      <c r="G54" s="83">
        <v>65</v>
      </c>
      <c r="H54" s="83">
        <v>68</v>
      </c>
      <c r="I54" s="83">
        <v>69</v>
      </c>
      <c r="J54" s="83">
        <v>82</v>
      </c>
      <c r="K54" s="84">
        <v>284</v>
      </c>
      <c r="L54" s="83">
        <v>67</v>
      </c>
      <c r="M54" s="83">
        <v>76</v>
      </c>
      <c r="N54" s="83">
        <v>70</v>
      </c>
      <c r="O54" s="83">
        <v>79</v>
      </c>
      <c r="P54" s="84">
        <v>291</v>
      </c>
      <c r="Q54" s="83">
        <v>73</v>
      </c>
      <c r="R54" s="83">
        <v>45</v>
      </c>
      <c r="S54" s="83" t="s">
        <v>125</v>
      </c>
      <c r="T54" s="83" t="s">
        <v>125</v>
      </c>
      <c r="U54" s="84">
        <v>118</v>
      </c>
    </row>
    <row r="55" spans="1:21" s="58" customFormat="1" ht="12.75" customHeight="1" x14ac:dyDescent="0.25">
      <c r="A55" s="87" t="s">
        <v>73</v>
      </c>
      <c r="B55" s="83">
        <v>377</v>
      </c>
      <c r="C55" s="83">
        <v>359</v>
      </c>
      <c r="D55" s="83">
        <v>347</v>
      </c>
      <c r="E55" s="83">
        <v>370</v>
      </c>
      <c r="F55" s="84">
        <v>1453</v>
      </c>
      <c r="G55" s="83">
        <v>354</v>
      </c>
      <c r="H55" s="83">
        <v>354</v>
      </c>
      <c r="I55" s="83">
        <v>376</v>
      </c>
      <c r="J55" s="83">
        <v>398</v>
      </c>
      <c r="K55" s="84">
        <v>1482</v>
      </c>
      <c r="L55" s="83">
        <v>339</v>
      </c>
      <c r="M55" s="83">
        <v>302</v>
      </c>
      <c r="N55" s="83">
        <v>276</v>
      </c>
      <c r="O55" s="83">
        <v>288</v>
      </c>
      <c r="P55" s="84">
        <v>1204</v>
      </c>
      <c r="Q55" s="83">
        <v>253</v>
      </c>
      <c r="R55" s="83">
        <v>172</v>
      </c>
      <c r="S55" s="83" t="s">
        <v>125</v>
      </c>
      <c r="T55" s="83" t="s">
        <v>125</v>
      </c>
      <c r="U55" s="84">
        <v>425</v>
      </c>
    </row>
    <row r="56" spans="1:21" s="58" customFormat="1" ht="12.75" customHeight="1" x14ac:dyDescent="0.25">
      <c r="A56" s="87" t="s">
        <v>86</v>
      </c>
      <c r="B56" s="83" t="s">
        <v>125</v>
      </c>
      <c r="C56" s="83" t="s">
        <v>125</v>
      </c>
      <c r="D56" s="83" t="s">
        <v>125</v>
      </c>
      <c r="E56" s="83" t="s">
        <v>125</v>
      </c>
      <c r="F56" s="84" t="s">
        <v>125</v>
      </c>
      <c r="G56" s="83" t="s">
        <v>125</v>
      </c>
      <c r="H56" s="83" t="s">
        <v>125</v>
      </c>
      <c r="I56" s="83" t="s">
        <v>125</v>
      </c>
      <c r="J56" s="83" t="s">
        <v>125</v>
      </c>
      <c r="K56" s="84" t="s">
        <v>125</v>
      </c>
      <c r="L56" s="83" t="s">
        <v>125</v>
      </c>
      <c r="M56" s="83" t="s">
        <v>125</v>
      </c>
      <c r="N56" s="83" t="s">
        <v>125</v>
      </c>
      <c r="O56" s="83" t="s">
        <v>125</v>
      </c>
      <c r="P56" s="84" t="s">
        <v>125</v>
      </c>
      <c r="Q56" s="83" t="s">
        <v>125</v>
      </c>
      <c r="R56" s="83" t="s">
        <v>125</v>
      </c>
      <c r="S56" s="83" t="s">
        <v>125</v>
      </c>
      <c r="T56" s="83" t="s">
        <v>125</v>
      </c>
      <c r="U56" s="84" t="s">
        <v>125</v>
      </c>
    </row>
    <row r="57" spans="1:21" s="58" customFormat="1" ht="15.55" x14ac:dyDescent="0.25">
      <c r="A57" s="110" t="s">
        <v>18</v>
      </c>
      <c r="B57" s="89">
        <v>9240</v>
      </c>
      <c r="C57" s="89">
        <v>9146</v>
      </c>
      <c r="D57" s="89">
        <v>9198</v>
      </c>
      <c r="E57" s="89">
        <v>9086</v>
      </c>
      <c r="F57" s="112">
        <v>36670</v>
      </c>
      <c r="G57" s="89">
        <v>9482</v>
      </c>
      <c r="H57" s="89">
        <v>9062</v>
      </c>
      <c r="I57" s="89">
        <v>9456</v>
      </c>
      <c r="J57" s="89">
        <v>9785</v>
      </c>
      <c r="K57" s="112">
        <v>37786</v>
      </c>
      <c r="L57" s="89">
        <v>10025</v>
      </c>
      <c r="M57" s="89">
        <v>8897</v>
      </c>
      <c r="N57" s="89">
        <v>9008</v>
      </c>
      <c r="O57" s="89">
        <v>8784</v>
      </c>
      <c r="P57" s="112">
        <v>36714</v>
      </c>
      <c r="Q57" s="89">
        <v>8033</v>
      </c>
      <c r="R57" s="89">
        <v>5450</v>
      </c>
      <c r="S57" s="89" t="s">
        <v>125</v>
      </c>
      <c r="T57" s="89" t="s">
        <v>125</v>
      </c>
      <c r="U57" s="112">
        <v>13483</v>
      </c>
    </row>
    <row r="58" spans="1:21" ht="13.85" x14ac:dyDescent="0.25">
      <c r="A58" s="5"/>
    </row>
    <row r="59" spans="1:21" ht="14.4" x14ac:dyDescent="0.25">
      <c r="A59" s="94" t="s">
        <v>85</v>
      </c>
    </row>
    <row r="60" spans="1:21" x14ac:dyDescent="0.25">
      <c r="A60" s="28" t="s">
        <v>88</v>
      </c>
    </row>
    <row r="61" spans="1:21" x14ac:dyDescent="0.25">
      <c r="A61" s="44" t="s">
        <v>120</v>
      </c>
    </row>
    <row r="62" spans="1:21" x14ac:dyDescent="0.25">
      <c r="A62" s="35" t="s">
        <v>84</v>
      </c>
    </row>
    <row r="63" spans="1:21" x14ac:dyDescent="0.25">
      <c r="A63" s="58" t="s">
        <v>134</v>
      </c>
    </row>
    <row r="65" spans="1:1" ht="14.4" x14ac:dyDescent="0.3">
      <c r="A65" s="79" t="s">
        <v>153</v>
      </c>
    </row>
  </sheetData>
  <phoneticPr fontId="0" type="noConversion"/>
  <hyperlinks>
    <hyperlink ref="A65" location="Title!A1" display="Return to Title and Contents" xr:uid="{D08C7017-D069-460B-BB6E-D8EE45F195C8}"/>
  </hyperlinks>
  <pageMargins left="0.74803149606299213" right="0.70866141732283472" top="0.78740157480314965" bottom="0.6692913385826772" header="0.55118110236220474" footer="0.35433070866141736"/>
  <pageSetup paperSize="9" scale="55" orientation="landscape" r:id="rId1"/>
  <headerFooter alignWithMargins="0">
    <oddFooter>&amp;C&amp;1#&amp;"Calibri"&amp;10&amp;K000000OFFICIAL</oddFooter>
  </headerFooter>
  <tableParts count="2">
    <tablePart r:id="rId2"/>
    <tablePart r:id="rId3"/>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1">
    <pageSetUpPr fitToPage="1"/>
  </sheetPr>
  <dimension ref="A1:U65"/>
  <sheetViews>
    <sheetView showGridLines="0" zoomScaleNormal="100" workbookViewId="0"/>
  </sheetViews>
  <sheetFormatPr defaultColWidth="9.09765625" defaultRowHeight="12.75" x14ac:dyDescent="0.25"/>
  <cols>
    <col min="1" max="1" width="34.09765625" style="28" customWidth="1"/>
    <col min="2" max="16384" width="9.09765625" style="28"/>
  </cols>
  <sheetData>
    <row r="1" spans="1:21" s="11" customFormat="1" ht="17.75" x14ac:dyDescent="0.35">
      <c r="A1" s="74" t="s">
        <v>138</v>
      </c>
      <c r="F1" s="75"/>
      <c r="K1" s="75"/>
      <c r="P1" s="75"/>
      <c r="U1" s="75" t="s">
        <v>129</v>
      </c>
    </row>
    <row r="2" spans="1:21" s="11" customFormat="1" ht="17.75" x14ac:dyDescent="0.35">
      <c r="F2" s="75"/>
      <c r="K2" s="75"/>
      <c r="P2" s="75"/>
      <c r="U2" s="75" t="s">
        <v>132</v>
      </c>
    </row>
    <row r="3" spans="1:21" s="11" customFormat="1" ht="19.399999999999999" x14ac:dyDescent="0.35">
      <c r="A3" s="76" t="s">
        <v>156</v>
      </c>
      <c r="B3" s="76"/>
      <c r="C3" s="76"/>
      <c r="D3" s="76"/>
      <c r="E3" s="76"/>
      <c r="F3" s="76"/>
      <c r="G3" s="76"/>
      <c r="H3" s="76"/>
      <c r="I3" s="76"/>
      <c r="J3" s="76"/>
      <c r="K3" s="76"/>
      <c r="L3" s="76"/>
      <c r="M3" s="76"/>
      <c r="N3" s="76"/>
      <c r="O3" s="76"/>
      <c r="P3" s="76"/>
      <c r="Q3" s="76"/>
      <c r="R3" s="76"/>
      <c r="S3" s="76"/>
      <c r="T3" s="76"/>
      <c r="U3" s="76"/>
    </row>
    <row r="4" spans="1:21" ht="16.100000000000001" x14ac:dyDescent="0.3">
      <c r="A4" s="107" t="s">
        <v>16</v>
      </c>
    </row>
    <row r="5" spans="1:21" ht="12.75" customHeight="1" x14ac:dyDescent="0.25">
      <c r="B5" s="45"/>
      <c r="C5" s="45"/>
      <c r="D5" s="45"/>
      <c r="E5" s="45"/>
      <c r="F5" s="45"/>
      <c r="G5" s="45"/>
      <c r="H5" s="53"/>
      <c r="I5" s="53"/>
      <c r="J5" s="53"/>
      <c r="K5" s="53"/>
      <c r="L5" s="53"/>
      <c r="M5" s="53"/>
      <c r="N5" s="53"/>
      <c r="O5" s="53"/>
      <c r="P5" s="53"/>
      <c r="Q5" s="53"/>
      <c r="R5" s="53"/>
      <c r="S5" s="53"/>
      <c r="T5" s="53"/>
      <c r="U5" s="53"/>
    </row>
    <row r="6" spans="1:21" s="58" customFormat="1" x14ac:dyDescent="0.25">
      <c r="A6" s="95" t="s">
        <v>29</v>
      </c>
      <c r="B6" s="91" t="s">
        <v>111</v>
      </c>
      <c r="C6" s="91" t="s">
        <v>112</v>
      </c>
      <c r="D6" s="91" t="s">
        <v>113</v>
      </c>
      <c r="E6" s="91" t="s">
        <v>114</v>
      </c>
      <c r="F6" s="91" t="s">
        <v>115</v>
      </c>
      <c r="G6" s="92" t="s">
        <v>116</v>
      </c>
      <c r="H6" s="92" t="s">
        <v>117</v>
      </c>
      <c r="I6" s="92" t="s">
        <v>118</v>
      </c>
      <c r="J6" s="92" t="s">
        <v>119</v>
      </c>
      <c r="K6" s="91" t="s">
        <v>135</v>
      </c>
      <c r="L6" s="92" t="s">
        <v>121</v>
      </c>
      <c r="M6" s="92" t="s">
        <v>122</v>
      </c>
      <c r="N6" s="92" t="s">
        <v>123</v>
      </c>
      <c r="O6" s="92" t="s">
        <v>124</v>
      </c>
      <c r="P6" s="91" t="s">
        <v>136</v>
      </c>
      <c r="Q6" s="92" t="s">
        <v>128</v>
      </c>
      <c r="R6" s="92" t="s">
        <v>129</v>
      </c>
      <c r="S6" s="92" t="s">
        <v>130</v>
      </c>
      <c r="T6" s="92" t="s">
        <v>131</v>
      </c>
      <c r="U6" s="91" t="s">
        <v>137</v>
      </c>
    </row>
    <row r="7" spans="1:21" s="58" customFormat="1" ht="20.25" customHeight="1" x14ac:dyDescent="0.3">
      <c r="A7" s="108" t="s">
        <v>31</v>
      </c>
      <c r="B7" s="43"/>
      <c r="C7" s="43"/>
      <c r="D7" s="43"/>
      <c r="E7" s="43"/>
      <c r="F7" s="43"/>
    </row>
    <row r="8" spans="1:21" s="58" customFormat="1" ht="12.75" customHeight="1" x14ac:dyDescent="0.25">
      <c r="A8" s="87" t="s">
        <v>21</v>
      </c>
      <c r="B8" s="83">
        <v>408</v>
      </c>
      <c r="C8" s="83">
        <v>364</v>
      </c>
      <c r="D8" s="83">
        <v>425</v>
      </c>
      <c r="E8" s="83">
        <v>578</v>
      </c>
      <c r="F8" s="84">
        <v>1775</v>
      </c>
      <c r="G8" s="83">
        <v>436</v>
      </c>
      <c r="H8" s="83">
        <v>411</v>
      </c>
      <c r="I8" s="83">
        <v>418</v>
      </c>
      <c r="J8" s="83">
        <v>575</v>
      </c>
      <c r="K8" s="84">
        <v>1841</v>
      </c>
      <c r="L8" s="83">
        <v>471</v>
      </c>
      <c r="M8" s="83">
        <v>404</v>
      </c>
      <c r="N8" s="83">
        <v>482</v>
      </c>
      <c r="O8" s="83">
        <v>640</v>
      </c>
      <c r="P8" s="84">
        <v>1997</v>
      </c>
      <c r="Q8" s="83">
        <v>426</v>
      </c>
      <c r="R8" s="83">
        <v>371</v>
      </c>
      <c r="S8" s="83" t="s">
        <v>125</v>
      </c>
      <c r="T8" s="83" t="s">
        <v>125</v>
      </c>
      <c r="U8" s="84">
        <v>797</v>
      </c>
    </row>
    <row r="9" spans="1:21" s="58" customFormat="1" ht="12.75" customHeight="1" x14ac:dyDescent="0.25">
      <c r="A9" s="87" t="s">
        <v>22</v>
      </c>
      <c r="B9" s="83">
        <v>41</v>
      </c>
      <c r="C9" s="83">
        <v>51</v>
      </c>
      <c r="D9" s="83">
        <v>51</v>
      </c>
      <c r="E9" s="83">
        <v>49</v>
      </c>
      <c r="F9" s="84">
        <v>192</v>
      </c>
      <c r="G9" s="83">
        <v>29</v>
      </c>
      <c r="H9" s="83">
        <v>35</v>
      </c>
      <c r="I9" s="83">
        <v>35</v>
      </c>
      <c r="J9" s="83">
        <v>34</v>
      </c>
      <c r="K9" s="84">
        <v>133</v>
      </c>
      <c r="L9" s="83">
        <v>30</v>
      </c>
      <c r="M9" s="83">
        <v>29</v>
      </c>
      <c r="N9" s="83">
        <v>34</v>
      </c>
      <c r="O9" s="83">
        <v>33</v>
      </c>
      <c r="P9" s="84">
        <v>126</v>
      </c>
      <c r="Q9" s="83">
        <v>23</v>
      </c>
      <c r="R9" s="83">
        <v>22</v>
      </c>
      <c r="S9" s="83" t="s">
        <v>125</v>
      </c>
      <c r="T9" s="83" t="s">
        <v>125</v>
      </c>
      <c r="U9" s="84">
        <v>45</v>
      </c>
    </row>
    <row r="10" spans="1:21" s="58" customFormat="1" ht="12.75" customHeight="1" x14ac:dyDescent="0.25">
      <c r="A10" s="87" t="s">
        <v>23</v>
      </c>
      <c r="B10" s="83">
        <v>119</v>
      </c>
      <c r="C10" s="83">
        <v>129</v>
      </c>
      <c r="D10" s="83">
        <v>120</v>
      </c>
      <c r="E10" s="83">
        <v>117</v>
      </c>
      <c r="F10" s="84">
        <v>485</v>
      </c>
      <c r="G10" s="83">
        <v>127</v>
      </c>
      <c r="H10" s="83">
        <v>127</v>
      </c>
      <c r="I10" s="83">
        <v>121</v>
      </c>
      <c r="J10" s="83">
        <v>133</v>
      </c>
      <c r="K10" s="84">
        <v>508</v>
      </c>
      <c r="L10" s="83">
        <v>116</v>
      </c>
      <c r="M10" s="83">
        <v>106</v>
      </c>
      <c r="N10" s="83">
        <v>97</v>
      </c>
      <c r="O10" s="83">
        <v>90</v>
      </c>
      <c r="P10" s="84">
        <v>410</v>
      </c>
      <c r="Q10" s="83">
        <v>106</v>
      </c>
      <c r="R10" s="83">
        <v>72</v>
      </c>
      <c r="S10" s="83" t="s">
        <v>125</v>
      </c>
      <c r="T10" s="83" t="s">
        <v>125</v>
      </c>
      <c r="U10" s="84">
        <v>178</v>
      </c>
    </row>
    <row r="11" spans="1:21" s="58" customFormat="1" ht="12.75" customHeight="1" x14ac:dyDescent="0.25">
      <c r="A11" s="87" t="s">
        <v>24</v>
      </c>
      <c r="B11" s="83">
        <v>148</v>
      </c>
      <c r="C11" s="83">
        <v>518</v>
      </c>
      <c r="D11" s="83">
        <v>699</v>
      </c>
      <c r="E11" s="83">
        <v>197</v>
      </c>
      <c r="F11" s="84">
        <v>1562</v>
      </c>
      <c r="G11" s="83">
        <v>108</v>
      </c>
      <c r="H11" s="83">
        <v>170</v>
      </c>
      <c r="I11" s="83">
        <v>867</v>
      </c>
      <c r="J11" s="83">
        <v>103</v>
      </c>
      <c r="K11" s="84">
        <v>1249</v>
      </c>
      <c r="L11" s="83">
        <v>86</v>
      </c>
      <c r="M11" s="83">
        <v>407</v>
      </c>
      <c r="N11" s="83">
        <v>243</v>
      </c>
      <c r="O11" s="83">
        <v>84</v>
      </c>
      <c r="P11" s="84">
        <v>820</v>
      </c>
      <c r="Q11" s="83">
        <v>78</v>
      </c>
      <c r="R11" s="83">
        <v>67</v>
      </c>
      <c r="S11" s="83" t="s">
        <v>125</v>
      </c>
      <c r="T11" s="83" t="s">
        <v>125</v>
      </c>
      <c r="U11" s="84">
        <v>145</v>
      </c>
    </row>
    <row r="12" spans="1:21" s="58" customFormat="1" ht="12.75" customHeight="1" x14ac:dyDescent="0.25">
      <c r="A12" s="87" t="s">
        <v>25</v>
      </c>
      <c r="B12" s="83">
        <v>7</v>
      </c>
      <c r="C12" s="83">
        <v>6</v>
      </c>
      <c r="D12" s="83">
        <v>14</v>
      </c>
      <c r="E12" s="83">
        <v>15</v>
      </c>
      <c r="F12" s="84">
        <v>42</v>
      </c>
      <c r="G12" s="83">
        <v>7</v>
      </c>
      <c r="H12" s="83">
        <v>8</v>
      </c>
      <c r="I12" s="83">
        <v>13</v>
      </c>
      <c r="J12" s="83">
        <v>10</v>
      </c>
      <c r="K12" s="84">
        <v>38</v>
      </c>
      <c r="L12" s="83">
        <v>7</v>
      </c>
      <c r="M12" s="83">
        <v>16</v>
      </c>
      <c r="N12" s="83">
        <v>14</v>
      </c>
      <c r="O12" s="83">
        <v>11</v>
      </c>
      <c r="P12" s="84">
        <v>47</v>
      </c>
      <c r="Q12" s="83">
        <v>13</v>
      </c>
      <c r="R12" s="83">
        <v>14</v>
      </c>
      <c r="S12" s="83" t="s">
        <v>125</v>
      </c>
      <c r="T12" s="83" t="s">
        <v>125</v>
      </c>
      <c r="U12" s="84">
        <v>27</v>
      </c>
    </row>
    <row r="13" spans="1:21" s="58" customFormat="1" ht="12.75" customHeight="1" x14ac:dyDescent="0.25">
      <c r="A13" s="87" t="s">
        <v>26</v>
      </c>
      <c r="B13" s="83">
        <v>1994</v>
      </c>
      <c r="C13" s="83">
        <v>2010</v>
      </c>
      <c r="D13" s="83">
        <v>1837</v>
      </c>
      <c r="E13" s="83">
        <v>1944</v>
      </c>
      <c r="F13" s="84">
        <v>7784</v>
      </c>
      <c r="G13" s="83">
        <v>1943</v>
      </c>
      <c r="H13" s="83">
        <v>1932</v>
      </c>
      <c r="I13" s="83">
        <v>1809</v>
      </c>
      <c r="J13" s="83">
        <v>2046</v>
      </c>
      <c r="K13" s="84">
        <v>7730</v>
      </c>
      <c r="L13" s="83">
        <v>2422</v>
      </c>
      <c r="M13" s="83">
        <v>1997</v>
      </c>
      <c r="N13" s="83">
        <v>2045</v>
      </c>
      <c r="O13" s="83">
        <v>2158</v>
      </c>
      <c r="P13" s="84">
        <v>8623</v>
      </c>
      <c r="Q13" s="83">
        <v>2044</v>
      </c>
      <c r="R13" s="83">
        <v>2163</v>
      </c>
      <c r="S13" s="83" t="s">
        <v>125</v>
      </c>
      <c r="T13" s="83" t="s">
        <v>125</v>
      </c>
      <c r="U13" s="84">
        <v>4208</v>
      </c>
    </row>
    <row r="14" spans="1:21" s="58" customFormat="1" ht="12.75" customHeight="1" x14ac:dyDescent="0.25">
      <c r="A14" s="87" t="s">
        <v>27</v>
      </c>
      <c r="B14" s="83">
        <v>603</v>
      </c>
      <c r="C14" s="83">
        <v>678</v>
      </c>
      <c r="D14" s="83">
        <v>626</v>
      </c>
      <c r="E14" s="83">
        <v>693</v>
      </c>
      <c r="F14" s="84">
        <v>2601</v>
      </c>
      <c r="G14" s="83">
        <v>654</v>
      </c>
      <c r="H14" s="83">
        <v>622</v>
      </c>
      <c r="I14" s="83">
        <v>648</v>
      </c>
      <c r="J14" s="83">
        <v>713</v>
      </c>
      <c r="K14" s="84">
        <v>2637</v>
      </c>
      <c r="L14" s="83">
        <v>740</v>
      </c>
      <c r="M14" s="83">
        <v>811</v>
      </c>
      <c r="N14" s="83">
        <v>910</v>
      </c>
      <c r="O14" s="83">
        <v>844</v>
      </c>
      <c r="P14" s="84">
        <v>3305</v>
      </c>
      <c r="Q14" s="83">
        <v>880</v>
      </c>
      <c r="R14" s="83">
        <v>684</v>
      </c>
      <c r="S14" s="83" t="s">
        <v>125</v>
      </c>
      <c r="T14" s="83" t="s">
        <v>125</v>
      </c>
      <c r="U14" s="84">
        <v>1564</v>
      </c>
    </row>
    <row r="15" spans="1:21" s="58" customFormat="1" ht="12.75" customHeight="1" x14ac:dyDescent="0.25">
      <c r="A15" s="87" t="s">
        <v>28</v>
      </c>
      <c r="B15" s="83">
        <v>2763</v>
      </c>
      <c r="C15" s="83">
        <v>2593</v>
      </c>
      <c r="D15" s="83">
        <v>2439</v>
      </c>
      <c r="E15" s="83">
        <v>2646</v>
      </c>
      <c r="F15" s="84">
        <v>10441</v>
      </c>
      <c r="G15" s="83">
        <v>2599</v>
      </c>
      <c r="H15" s="83">
        <v>2457</v>
      </c>
      <c r="I15" s="83">
        <v>2426</v>
      </c>
      <c r="J15" s="83">
        <v>2627</v>
      </c>
      <c r="K15" s="84">
        <v>10108</v>
      </c>
      <c r="L15" s="83">
        <v>2518</v>
      </c>
      <c r="M15" s="83">
        <v>2236</v>
      </c>
      <c r="N15" s="83">
        <v>2335</v>
      </c>
      <c r="O15" s="83">
        <v>2447</v>
      </c>
      <c r="P15" s="84">
        <v>9536</v>
      </c>
      <c r="Q15" s="83">
        <v>2265</v>
      </c>
      <c r="R15" s="83">
        <v>1600</v>
      </c>
      <c r="S15" s="83" t="s">
        <v>125</v>
      </c>
      <c r="T15" s="83" t="s">
        <v>125</v>
      </c>
      <c r="U15" s="84">
        <v>3865</v>
      </c>
    </row>
    <row r="16" spans="1:21" s="58" customFormat="1" ht="12.75" customHeight="1" x14ac:dyDescent="0.25">
      <c r="A16" s="87" t="s">
        <v>1</v>
      </c>
      <c r="B16" s="83">
        <v>977</v>
      </c>
      <c r="C16" s="83">
        <v>1003</v>
      </c>
      <c r="D16" s="83">
        <v>955</v>
      </c>
      <c r="E16" s="83">
        <v>1036</v>
      </c>
      <c r="F16" s="84">
        <v>3971</v>
      </c>
      <c r="G16" s="83">
        <v>955</v>
      </c>
      <c r="H16" s="83">
        <v>950</v>
      </c>
      <c r="I16" s="83">
        <v>1001</v>
      </c>
      <c r="J16" s="83">
        <v>1050</v>
      </c>
      <c r="K16" s="84">
        <v>3956</v>
      </c>
      <c r="L16" s="83">
        <v>996</v>
      </c>
      <c r="M16" s="83">
        <v>1010</v>
      </c>
      <c r="N16" s="83">
        <v>1046</v>
      </c>
      <c r="O16" s="83">
        <v>1073</v>
      </c>
      <c r="P16" s="84">
        <v>4125</v>
      </c>
      <c r="Q16" s="83">
        <v>888</v>
      </c>
      <c r="R16" s="83">
        <v>734</v>
      </c>
      <c r="S16" s="83" t="s">
        <v>125</v>
      </c>
      <c r="T16" s="83" t="s">
        <v>125</v>
      </c>
      <c r="U16" s="84">
        <v>1622</v>
      </c>
    </row>
    <row r="17" spans="1:21" s="58" customFormat="1" ht="12.75" customHeight="1" x14ac:dyDescent="0.25">
      <c r="A17" s="87" t="s">
        <v>0</v>
      </c>
      <c r="B17" s="83">
        <v>42</v>
      </c>
      <c r="C17" s="83">
        <v>20</v>
      </c>
      <c r="D17" s="83">
        <v>16</v>
      </c>
      <c r="E17" s="83">
        <v>17</v>
      </c>
      <c r="F17" s="84">
        <v>96</v>
      </c>
      <c r="G17" s="83">
        <v>17</v>
      </c>
      <c r="H17" s="83">
        <v>21</v>
      </c>
      <c r="I17" s="83">
        <v>21</v>
      </c>
      <c r="J17" s="83">
        <v>21</v>
      </c>
      <c r="K17" s="84">
        <v>80</v>
      </c>
      <c r="L17" s="83">
        <v>16</v>
      </c>
      <c r="M17" s="83">
        <v>16</v>
      </c>
      <c r="N17" s="83">
        <v>16</v>
      </c>
      <c r="O17" s="83">
        <v>14</v>
      </c>
      <c r="P17" s="84">
        <v>63</v>
      </c>
      <c r="Q17" s="83">
        <v>12</v>
      </c>
      <c r="R17" s="83">
        <v>8</v>
      </c>
      <c r="S17" s="83" t="s">
        <v>125</v>
      </c>
      <c r="T17" s="83" t="s">
        <v>125</v>
      </c>
      <c r="U17" s="84">
        <v>21</v>
      </c>
    </row>
    <row r="18" spans="1:21" s="58" customFormat="1" ht="15.55" x14ac:dyDescent="0.25">
      <c r="A18" s="109" t="s">
        <v>17</v>
      </c>
      <c r="B18" s="113">
        <v>7101</v>
      </c>
      <c r="C18" s="113">
        <v>7371</v>
      </c>
      <c r="D18" s="113">
        <v>7184</v>
      </c>
      <c r="E18" s="113">
        <v>7293</v>
      </c>
      <c r="F18" s="115">
        <v>28949</v>
      </c>
      <c r="G18" s="113">
        <v>6874</v>
      </c>
      <c r="H18" s="113">
        <v>6732</v>
      </c>
      <c r="I18" s="113">
        <v>7360</v>
      </c>
      <c r="J18" s="113">
        <v>7313</v>
      </c>
      <c r="K18" s="115">
        <v>28279</v>
      </c>
      <c r="L18" s="113">
        <v>7403</v>
      </c>
      <c r="M18" s="113">
        <v>7033</v>
      </c>
      <c r="N18" s="113">
        <v>7222</v>
      </c>
      <c r="O18" s="113">
        <v>7394</v>
      </c>
      <c r="P18" s="115">
        <v>29052</v>
      </c>
      <c r="Q18" s="113">
        <v>6737</v>
      </c>
      <c r="R18" s="113">
        <v>5735</v>
      </c>
      <c r="S18" s="113" t="s">
        <v>125</v>
      </c>
      <c r="T18" s="113" t="s">
        <v>125</v>
      </c>
      <c r="U18" s="115">
        <v>12472</v>
      </c>
    </row>
    <row r="19" spans="1:21" s="58" customFormat="1" ht="12.75" customHeight="1" x14ac:dyDescent="0.25">
      <c r="A19" s="24"/>
      <c r="B19" s="43"/>
      <c r="C19" s="43"/>
      <c r="D19" s="43"/>
      <c r="E19" s="43"/>
      <c r="F19" s="43"/>
      <c r="G19" s="43"/>
      <c r="H19" s="43"/>
      <c r="I19" s="43"/>
      <c r="J19" s="43"/>
      <c r="K19" s="43"/>
      <c r="L19" s="43"/>
      <c r="M19" s="43"/>
      <c r="N19" s="43"/>
      <c r="O19" s="43"/>
      <c r="P19" s="43"/>
      <c r="Q19" s="43"/>
      <c r="R19" s="43"/>
      <c r="S19" s="43"/>
      <c r="T19" s="43"/>
      <c r="U19" s="43"/>
    </row>
    <row r="20" spans="1:21" s="58" customFormat="1" ht="20.25" customHeight="1" x14ac:dyDescent="0.3">
      <c r="A20" s="108" t="s">
        <v>30</v>
      </c>
      <c r="B20" s="43"/>
      <c r="C20" s="43"/>
      <c r="D20" s="43"/>
      <c r="E20" s="43"/>
      <c r="F20" s="43"/>
      <c r="G20" s="43"/>
      <c r="H20" s="43"/>
      <c r="I20" s="43"/>
      <c r="J20" s="43"/>
      <c r="K20" s="43"/>
      <c r="L20" s="43"/>
      <c r="M20" s="43"/>
      <c r="N20" s="43"/>
      <c r="O20" s="43"/>
      <c r="P20" s="43"/>
      <c r="Q20" s="43"/>
      <c r="R20" s="43"/>
      <c r="S20" s="43"/>
      <c r="T20" s="43"/>
      <c r="U20" s="43"/>
    </row>
    <row r="21" spans="1:21" s="58" customFormat="1" ht="12.75" customHeight="1" x14ac:dyDescent="0.25">
      <c r="A21" s="116" t="s">
        <v>21</v>
      </c>
      <c r="B21" s="83">
        <v>1233</v>
      </c>
      <c r="C21" s="83">
        <v>1280</v>
      </c>
      <c r="D21" s="83">
        <v>1183</v>
      </c>
      <c r="E21" s="83">
        <v>1503</v>
      </c>
      <c r="F21" s="84">
        <v>5199</v>
      </c>
      <c r="G21" s="83">
        <v>1231</v>
      </c>
      <c r="H21" s="83">
        <v>1277</v>
      </c>
      <c r="I21" s="83">
        <v>1279</v>
      </c>
      <c r="J21" s="83">
        <v>1621</v>
      </c>
      <c r="K21" s="84">
        <v>5409</v>
      </c>
      <c r="L21" s="83">
        <v>1410</v>
      </c>
      <c r="M21" s="83">
        <v>1272</v>
      </c>
      <c r="N21" s="83">
        <v>1308</v>
      </c>
      <c r="O21" s="83">
        <v>1603</v>
      </c>
      <c r="P21" s="84">
        <v>5593</v>
      </c>
      <c r="Q21" s="83">
        <v>1264</v>
      </c>
      <c r="R21" s="83">
        <v>1289</v>
      </c>
      <c r="S21" s="83" t="s">
        <v>125</v>
      </c>
      <c r="T21" s="83" t="s">
        <v>125</v>
      </c>
      <c r="U21" s="84">
        <v>2553</v>
      </c>
    </row>
    <row r="22" spans="1:21" s="58" customFormat="1" ht="12.75" customHeight="1" x14ac:dyDescent="0.25">
      <c r="A22" s="116" t="s">
        <v>22</v>
      </c>
      <c r="B22" s="83">
        <v>110</v>
      </c>
      <c r="C22" s="83">
        <v>116</v>
      </c>
      <c r="D22" s="83">
        <v>129</v>
      </c>
      <c r="E22" s="83">
        <v>151</v>
      </c>
      <c r="F22" s="84">
        <v>505</v>
      </c>
      <c r="G22" s="83">
        <v>99</v>
      </c>
      <c r="H22" s="83">
        <v>128</v>
      </c>
      <c r="I22" s="83">
        <v>135</v>
      </c>
      <c r="J22" s="83">
        <v>162</v>
      </c>
      <c r="K22" s="84">
        <v>524</v>
      </c>
      <c r="L22" s="83">
        <v>120</v>
      </c>
      <c r="M22" s="83">
        <v>121</v>
      </c>
      <c r="N22" s="83">
        <v>130</v>
      </c>
      <c r="O22" s="83">
        <v>154</v>
      </c>
      <c r="P22" s="84">
        <v>525</v>
      </c>
      <c r="Q22" s="83">
        <v>99</v>
      </c>
      <c r="R22" s="83">
        <v>125</v>
      </c>
      <c r="S22" s="83" t="s">
        <v>125</v>
      </c>
      <c r="T22" s="83" t="s">
        <v>125</v>
      </c>
      <c r="U22" s="84">
        <v>224</v>
      </c>
    </row>
    <row r="23" spans="1:21" s="58" customFormat="1" ht="12.75" customHeight="1" x14ac:dyDescent="0.25">
      <c r="A23" s="116" t="s">
        <v>23</v>
      </c>
      <c r="B23" s="83">
        <v>452</v>
      </c>
      <c r="C23" s="83">
        <v>421</v>
      </c>
      <c r="D23" s="83">
        <v>412</v>
      </c>
      <c r="E23" s="83">
        <v>426</v>
      </c>
      <c r="F23" s="84">
        <v>1712</v>
      </c>
      <c r="G23" s="83">
        <v>423</v>
      </c>
      <c r="H23" s="83">
        <v>470</v>
      </c>
      <c r="I23" s="83">
        <v>491</v>
      </c>
      <c r="J23" s="83">
        <v>469</v>
      </c>
      <c r="K23" s="84">
        <v>1853</v>
      </c>
      <c r="L23" s="83">
        <v>424</v>
      </c>
      <c r="M23" s="83">
        <v>387</v>
      </c>
      <c r="N23" s="83">
        <v>398</v>
      </c>
      <c r="O23" s="83">
        <v>401</v>
      </c>
      <c r="P23" s="84">
        <v>1611</v>
      </c>
      <c r="Q23" s="83">
        <v>457</v>
      </c>
      <c r="R23" s="83">
        <v>330</v>
      </c>
      <c r="S23" s="83" t="s">
        <v>125</v>
      </c>
      <c r="T23" s="83" t="s">
        <v>125</v>
      </c>
      <c r="U23" s="84">
        <v>788</v>
      </c>
    </row>
    <row r="24" spans="1:21" s="58" customFormat="1" ht="12.75" customHeight="1" x14ac:dyDescent="0.25">
      <c r="A24" s="116" t="s">
        <v>24</v>
      </c>
      <c r="B24" s="83">
        <v>738</v>
      </c>
      <c r="C24" s="83">
        <v>278</v>
      </c>
      <c r="D24" s="83">
        <v>268</v>
      </c>
      <c r="E24" s="83">
        <v>846</v>
      </c>
      <c r="F24" s="84">
        <v>2130</v>
      </c>
      <c r="G24" s="83">
        <v>1566</v>
      </c>
      <c r="H24" s="83">
        <v>611</v>
      </c>
      <c r="I24" s="83">
        <v>424</v>
      </c>
      <c r="J24" s="83">
        <v>620</v>
      </c>
      <c r="K24" s="84">
        <v>3222</v>
      </c>
      <c r="L24" s="83">
        <v>622</v>
      </c>
      <c r="M24" s="83">
        <v>330</v>
      </c>
      <c r="N24" s="83">
        <v>341</v>
      </c>
      <c r="O24" s="83">
        <v>332</v>
      </c>
      <c r="P24" s="84">
        <v>1626</v>
      </c>
      <c r="Q24" s="83">
        <v>308</v>
      </c>
      <c r="R24" s="83">
        <v>120</v>
      </c>
      <c r="S24" s="83" t="s">
        <v>125</v>
      </c>
      <c r="T24" s="83" t="s">
        <v>125</v>
      </c>
      <c r="U24" s="84">
        <v>427</v>
      </c>
    </row>
    <row r="25" spans="1:21" s="58" customFormat="1" ht="12.75" customHeight="1" x14ac:dyDescent="0.25">
      <c r="A25" s="87" t="s">
        <v>25</v>
      </c>
      <c r="B25" s="83">
        <v>43</v>
      </c>
      <c r="C25" s="83">
        <v>46</v>
      </c>
      <c r="D25" s="83">
        <v>57</v>
      </c>
      <c r="E25" s="83">
        <v>37</v>
      </c>
      <c r="F25" s="84">
        <v>182</v>
      </c>
      <c r="G25" s="83">
        <v>43</v>
      </c>
      <c r="H25" s="83">
        <v>32</v>
      </c>
      <c r="I25" s="83">
        <v>45</v>
      </c>
      <c r="J25" s="83">
        <v>43</v>
      </c>
      <c r="K25" s="84">
        <v>163</v>
      </c>
      <c r="L25" s="83">
        <v>41</v>
      </c>
      <c r="M25" s="83">
        <v>44</v>
      </c>
      <c r="N25" s="83">
        <v>42</v>
      </c>
      <c r="O25" s="83">
        <v>47</v>
      </c>
      <c r="P25" s="84">
        <v>173</v>
      </c>
      <c r="Q25" s="83">
        <v>35</v>
      </c>
      <c r="R25" s="83">
        <v>40</v>
      </c>
      <c r="S25" s="83" t="s">
        <v>125</v>
      </c>
      <c r="T25" s="83" t="s">
        <v>125</v>
      </c>
      <c r="U25" s="84">
        <v>75</v>
      </c>
    </row>
    <row r="26" spans="1:21" s="58" customFormat="1" ht="12.75" customHeight="1" x14ac:dyDescent="0.25">
      <c r="A26" s="116" t="s">
        <v>26</v>
      </c>
      <c r="B26" s="83">
        <v>2258</v>
      </c>
      <c r="C26" s="83">
        <v>2147</v>
      </c>
      <c r="D26" s="83">
        <v>2022</v>
      </c>
      <c r="E26" s="83">
        <v>2078</v>
      </c>
      <c r="F26" s="84">
        <v>8504</v>
      </c>
      <c r="G26" s="83">
        <v>2021</v>
      </c>
      <c r="H26" s="83">
        <v>2191</v>
      </c>
      <c r="I26" s="83">
        <v>1909</v>
      </c>
      <c r="J26" s="83">
        <v>2126</v>
      </c>
      <c r="K26" s="84">
        <v>8247</v>
      </c>
      <c r="L26" s="83">
        <v>2341</v>
      </c>
      <c r="M26" s="83">
        <v>1615</v>
      </c>
      <c r="N26" s="83">
        <v>2069</v>
      </c>
      <c r="O26" s="83">
        <v>2001</v>
      </c>
      <c r="P26" s="84">
        <v>8027</v>
      </c>
      <c r="Q26" s="83">
        <v>1916</v>
      </c>
      <c r="R26" s="83">
        <v>1857</v>
      </c>
      <c r="S26" s="83" t="s">
        <v>125</v>
      </c>
      <c r="T26" s="83" t="s">
        <v>125</v>
      </c>
      <c r="U26" s="84">
        <v>3773</v>
      </c>
    </row>
    <row r="27" spans="1:21" s="58" customFormat="1" ht="12.75" customHeight="1" x14ac:dyDescent="0.25">
      <c r="A27" s="116" t="s">
        <v>27</v>
      </c>
      <c r="B27" s="83">
        <v>872</v>
      </c>
      <c r="C27" s="83">
        <v>908</v>
      </c>
      <c r="D27" s="83">
        <v>1039</v>
      </c>
      <c r="E27" s="83">
        <v>964</v>
      </c>
      <c r="F27" s="84">
        <v>3783</v>
      </c>
      <c r="G27" s="83">
        <v>1046</v>
      </c>
      <c r="H27" s="83">
        <v>1076</v>
      </c>
      <c r="I27" s="83">
        <v>1122</v>
      </c>
      <c r="J27" s="83">
        <v>1136</v>
      </c>
      <c r="K27" s="84">
        <v>4381</v>
      </c>
      <c r="L27" s="83">
        <v>1221</v>
      </c>
      <c r="M27" s="83">
        <v>1115</v>
      </c>
      <c r="N27" s="83">
        <v>1270</v>
      </c>
      <c r="O27" s="83">
        <v>1154</v>
      </c>
      <c r="P27" s="84">
        <v>4760</v>
      </c>
      <c r="Q27" s="83">
        <v>1304</v>
      </c>
      <c r="R27" s="83">
        <v>1061</v>
      </c>
      <c r="S27" s="83" t="s">
        <v>125</v>
      </c>
      <c r="T27" s="83" t="s">
        <v>125</v>
      </c>
      <c r="U27" s="84">
        <v>2365</v>
      </c>
    </row>
    <row r="28" spans="1:21" s="58" customFormat="1" ht="12.75" customHeight="1" x14ac:dyDescent="0.25">
      <c r="A28" s="87" t="s">
        <v>28</v>
      </c>
      <c r="B28" s="83">
        <v>5291</v>
      </c>
      <c r="C28" s="83">
        <v>4888</v>
      </c>
      <c r="D28" s="83">
        <v>4369</v>
      </c>
      <c r="E28" s="83">
        <v>4319</v>
      </c>
      <c r="F28" s="84">
        <v>18865</v>
      </c>
      <c r="G28" s="83">
        <v>4091</v>
      </c>
      <c r="H28" s="83">
        <v>3926</v>
      </c>
      <c r="I28" s="83">
        <v>3997</v>
      </c>
      <c r="J28" s="83">
        <v>4116</v>
      </c>
      <c r="K28" s="84">
        <v>16130</v>
      </c>
      <c r="L28" s="83">
        <v>4494</v>
      </c>
      <c r="M28" s="83">
        <v>3736</v>
      </c>
      <c r="N28" s="83">
        <v>3915</v>
      </c>
      <c r="O28" s="83">
        <v>3745</v>
      </c>
      <c r="P28" s="84">
        <v>15889</v>
      </c>
      <c r="Q28" s="83">
        <v>3483</v>
      </c>
      <c r="R28" s="83">
        <v>2280</v>
      </c>
      <c r="S28" s="83" t="s">
        <v>125</v>
      </c>
      <c r="T28" s="83" t="s">
        <v>125</v>
      </c>
      <c r="U28" s="84">
        <v>5763</v>
      </c>
    </row>
    <row r="29" spans="1:21" s="58" customFormat="1" ht="12.75" customHeight="1" x14ac:dyDescent="0.25">
      <c r="A29" s="116" t="s">
        <v>1</v>
      </c>
      <c r="B29" s="83">
        <v>1704</v>
      </c>
      <c r="C29" s="83">
        <v>1711</v>
      </c>
      <c r="D29" s="83">
        <v>1787</v>
      </c>
      <c r="E29" s="83">
        <v>1813</v>
      </c>
      <c r="F29" s="84">
        <v>7014</v>
      </c>
      <c r="G29" s="83">
        <v>1712</v>
      </c>
      <c r="H29" s="83">
        <v>1636</v>
      </c>
      <c r="I29" s="83">
        <v>1777</v>
      </c>
      <c r="J29" s="83">
        <v>1912</v>
      </c>
      <c r="K29" s="84">
        <v>7037</v>
      </c>
      <c r="L29" s="83">
        <v>1801</v>
      </c>
      <c r="M29" s="83">
        <v>1712</v>
      </c>
      <c r="N29" s="83">
        <v>1857</v>
      </c>
      <c r="O29" s="83">
        <v>1766</v>
      </c>
      <c r="P29" s="84">
        <v>7136</v>
      </c>
      <c r="Q29" s="83">
        <v>1626</v>
      </c>
      <c r="R29" s="83">
        <v>1128</v>
      </c>
      <c r="S29" s="83" t="s">
        <v>125</v>
      </c>
      <c r="T29" s="83" t="s">
        <v>125</v>
      </c>
      <c r="U29" s="84">
        <v>2753</v>
      </c>
    </row>
    <row r="30" spans="1:21" s="58" customFormat="1" ht="12.75" customHeight="1" x14ac:dyDescent="0.25">
      <c r="A30" s="116" t="s">
        <v>0</v>
      </c>
      <c r="B30" s="83">
        <v>44</v>
      </c>
      <c r="C30" s="83">
        <v>18</v>
      </c>
      <c r="D30" s="83">
        <v>3</v>
      </c>
      <c r="E30" s="83">
        <v>3</v>
      </c>
      <c r="F30" s="84">
        <v>68</v>
      </c>
      <c r="G30" s="83">
        <v>7</v>
      </c>
      <c r="H30" s="83">
        <v>4</v>
      </c>
      <c r="I30" s="83">
        <v>4</v>
      </c>
      <c r="J30" s="83">
        <v>5</v>
      </c>
      <c r="K30" s="84">
        <v>21</v>
      </c>
      <c r="L30" s="83">
        <v>3</v>
      </c>
      <c r="M30" s="83">
        <v>2</v>
      </c>
      <c r="N30" s="83">
        <v>2</v>
      </c>
      <c r="O30" s="83">
        <v>1</v>
      </c>
      <c r="P30" s="84">
        <v>8</v>
      </c>
      <c r="Q30" s="83">
        <v>1</v>
      </c>
      <c r="R30" s="83">
        <v>0</v>
      </c>
      <c r="S30" s="83" t="s">
        <v>125</v>
      </c>
      <c r="T30" s="83" t="s">
        <v>125</v>
      </c>
      <c r="U30" s="84">
        <v>1</v>
      </c>
    </row>
    <row r="31" spans="1:21" s="58" customFormat="1" ht="12.75" customHeight="1" x14ac:dyDescent="0.25">
      <c r="A31" s="110" t="s">
        <v>18</v>
      </c>
      <c r="B31" s="89">
        <v>12744</v>
      </c>
      <c r="C31" s="89">
        <v>11811</v>
      </c>
      <c r="D31" s="89">
        <v>11268</v>
      </c>
      <c r="E31" s="89">
        <v>12139</v>
      </c>
      <c r="F31" s="90">
        <v>47963</v>
      </c>
      <c r="G31" s="89">
        <v>12241</v>
      </c>
      <c r="H31" s="89">
        <v>11352</v>
      </c>
      <c r="I31" s="89">
        <v>11184</v>
      </c>
      <c r="J31" s="89">
        <v>12211</v>
      </c>
      <c r="K31" s="90">
        <v>46987</v>
      </c>
      <c r="L31" s="89">
        <v>12477</v>
      </c>
      <c r="M31" s="89">
        <v>10335</v>
      </c>
      <c r="N31" s="89">
        <v>11333</v>
      </c>
      <c r="O31" s="89">
        <v>11203</v>
      </c>
      <c r="P31" s="90">
        <v>45347</v>
      </c>
      <c r="Q31" s="89">
        <v>10492</v>
      </c>
      <c r="R31" s="89">
        <v>8230</v>
      </c>
      <c r="S31" s="89" t="s">
        <v>125</v>
      </c>
      <c r="T31" s="89" t="s">
        <v>125</v>
      </c>
      <c r="U31" s="90">
        <v>18722</v>
      </c>
    </row>
    <row r="32" spans="1:21" s="58" customFormat="1" ht="12.75" customHeight="1" x14ac:dyDescent="0.25">
      <c r="A32" s="96"/>
      <c r="B32" s="43"/>
      <c r="C32" s="43"/>
      <c r="D32" s="43"/>
      <c r="E32" s="43"/>
      <c r="F32" s="43"/>
    </row>
    <row r="33" spans="1:21" s="58" customFormat="1" ht="12.75" customHeight="1" x14ac:dyDescent="0.25">
      <c r="A33" s="96"/>
      <c r="B33" s="48"/>
      <c r="C33" s="48"/>
      <c r="D33" s="48"/>
      <c r="E33" s="48"/>
      <c r="F33" s="48"/>
      <c r="G33" s="48"/>
      <c r="H33" s="98"/>
      <c r="I33" s="98"/>
      <c r="J33" s="98"/>
      <c r="K33" s="98"/>
      <c r="L33" s="99"/>
      <c r="M33" s="99"/>
      <c r="N33" s="99"/>
      <c r="O33" s="99"/>
      <c r="P33" s="99"/>
      <c r="Q33" s="99"/>
      <c r="R33" s="99"/>
      <c r="S33" s="99"/>
      <c r="T33" s="99"/>
      <c r="U33" s="99"/>
    </row>
    <row r="34" spans="1:21" s="58" customFormat="1" x14ac:dyDescent="0.25">
      <c r="A34" s="95" t="s">
        <v>29</v>
      </c>
      <c r="B34" s="91" t="s">
        <v>111</v>
      </c>
      <c r="C34" s="91" t="s">
        <v>112</v>
      </c>
      <c r="D34" s="91" t="s">
        <v>113</v>
      </c>
      <c r="E34" s="91" t="s">
        <v>114</v>
      </c>
      <c r="F34" s="91" t="s">
        <v>115</v>
      </c>
      <c r="G34" s="92" t="s">
        <v>116</v>
      </c>
      <c r="H34" s="92" t="s">
        <v>117</v>
      </c>
      <c r="I34" s="92" t="s">
        <v>118</v>
      </c>
      <c r="J34" s="92" t="s">
        <v>119</v>
      </c>
      <c r="K34" s="91" t="s">
        <v>135</v>
      </c>
      <c r="L34" s="92" t="s">
        <v>121</v>
      </c>
      <c r="M34" s="92" t="s">
        <v>122</v>
      </c>
      <c r="N34" s="92" t="s">
        <v>123</v>
      </c>
      <c r="O34" s="92" t="s">
        <v>124</v>
      </c>
      <c r="P34" s="91" t="s">
        <v>136</v>
      </c>
      <c r="Q34" s="92" t="s">
        <v>128</v>
      </c>
      <c r="R34" s="92" t="s">
        <v>129</v>
      </c>
      <c r="S34" s="92" t="s">
        <v>130</v>
      </c>
      <c r="T34" s="92" t="s">
        <v>131</v>
      </c>
      <c r="U34" s="91" t="s">
        <v>137</v>
      </c>
    </row>
    <row r="35" spans="1:21" s="58" customFormat="1" ht="20.25" customHeight="1" x14ac:dyDescent="0.3">
      <c r="A35" s="111" t="s">
        <v>37</v>
      </c>
      <c r="B35" s="43"/>
      <c r="C35" s="43"/>
      <c r="D35" s="43"/>
      <c r="E35" s="43"/>
      <c r="F35" s="43"/>
    </row>
    <row r="36" spans="1:21" s="58" customFormat="1" ht="12.75" customHeight="1" x14ac:dyDescent="0.25">
      <c r="A36" s="87" t="s">
        <v>33</v>
      </c>
      <c r="B36" s="83">
        <v>1092</v>
      </c>
      <c r="C36" s="83">
        <v>1201</v>
      </c>
      <c r="D36" s="83">
        <v>1114</v>
      </c>
      <c r="E36" s="83">
        <v>1187</v>
      </c>
      <c r="F36" s="84">
        <v>4594</v>
      </c>
      <c r="G36" s="83">
        <v>1094</v>
      </c>
      <c r="H36" s="83">
        <v>1157</v>
      </c>
      <c r="I36" s="83">
        <v>1133</v>
      </c>
      <c r="J36" s="83">
        <v>1261</v>
      </c>
      <c r="K36" s="84">
        <v>4645</v>
      </c>
      <c r="L36" s="83">
        <v>1115</v>
      </c>
      <c r="M36" s="83">
        <v>1322</v>
      </c>
      <c r="N36" s="83">
        <v>1438</v>
      </c>
      <c r="O36" s="83">
        <v>1537</v>
      </c>
      <c r="P36" s="84">
        <v>5411</v>
      </c>
      <c r="Q36" s="83">
        <v>1203</v>
      </c>
      <c r="R36" s="83">
        <v>1369</v>
      </c>
      <c r="S36" s="83" t="s">
        <v>125</v>
      </c>
      <c r="T36" s="83" t="s">
        <v>125</v>
      </c>
      <c r="U36" s="84">
        <v>2572</v>
      </c>
    </row>
    <row r="37" spans="1:21" s="58" customFormat="1" ht="12.75" customHeight="1" x14ac:dyDescent="0.25">
      <c r="A37" s="87" t="s">
        <v>71</v>
      </c>
      <c r="B37" s="83">
        <v>207</v>
      </c>
      <c r="C37" s="83">
        <v>243</v>
      </c>
      <c r="D37" s="83">
        <v>252</v>
      </c>
      <c r="E37" s="83">
        <v>231</v>
      </c>
      <c r="F37" s="84">
        <v>933</v>
      </c>
      <c r="G37" s="83">
        <v>165</v>
      </c>
      <c r="H37" s="83">
        <v>166</v>
      </c>
      <c r="I37" s="83">
        <v>204</v>
      </c>
      <c r="J37" s="83">
        <v>184</v>
      </c>
      <c r="K37" s="84">
        <v>719</v>
      </c>
      <c r="L37" s="83">
        <v>241</v>
      </c>
      <c r="M37" s="83">
        <v>213</v>
      </c>
      <c r="N37" s="83">
        <v>238</v>
      </c>
      <c r="O37" s="83">
        <v>225</v>
      </c>
      <c r="P37" s="84">
        <v>916</v>
      </c>
      <c r="Q37" s="83">
        <v>208</v>
      </c>
      <c r="R37" s="83">
        <v>132</v>
      </c>
      <c r="S37" s="83" t="s">
        <v>125</v>
      </c>
      <c r="T37" s="83" t="s">
        <v>125</v>
      </c>
      <c r="U37" s="84">
        <v>340</v>
      </c>
    </row>
    <row r="38" spans="1:21" s="58" customFormat="1" ht="12.75" customHeight="1" x14ac:dyDescent="0.25">
      <c r="A38" s="87" t="s">
        <v>82</v>
      </c>
      <c r="B38" s="83">
        <v>3624</v>
      </c>
      <c r="C38" s="83">
        <v>3877</v>
      </c>
      <c r="D38" s="83">
        <v>3881</v>
      </c>
      <c r="E38" s="83">
        <v>3865</v>
      </c>
      <c r="F38" s="84">
        <v>15247</v>
      </c>
      <c r="G38" s="83">
        <v>3603</v>
      </c>
      <c r="H38" s="83">
        <v>3492</v>
      </c>
      <c r="I38" s="83">
        <v>4018</v>
      </c>
      <c r="J38" s="83">
        <v>3760</v>
      </c>
      <c r="K38" s="84">
        <v>14874</v>
      </c>
      <c r="L38" s="83">
        <v>3832</v>
      </c>
      <c r="M38" s="83">
        <v>3441</v>
      </c>
      <c r="N38" s="83">
        <v>3409</v>
      </c>
      <c r="O38" s="83">
        <v>3481</v>
      </c>
      <c r="P38" s="84">
        <v>14164</v>
      </c>
      <c r="Q38" s="83">
        <v>3232</v>
      </c>
      <c r="R38" s="83">
        <v>2420</v>
      </c>
      <c r="S38" s="83" t="s">
        <v>125</v>
      </c>
      <c r="T38" s="83" t="s">
        <v>125</v>
      </c>
      <c r="U38" s="84">
        <v>5652</v>
      </c>
    </row>
    <row r="39" spans="1:21" s="58" customFormat="1" ht="12.75" customHeight="1" x14ac:dyDescent="0.25">
      <c r="A39" s="87" t="s">
        <v>35</v>
      </c>
      <c r="B39" s="83">
        <v>114</v>
      </c>
      <c r="C39" s="83">
        <v>98</v>
      </c>
      <c r="D39" s="83">
        <v>128</v>
      </c>
      <c r="E39" s="83">
        <v>118</v>
      </c>
      <c r="F39" s="84">
        <v>458</v>
      </c>
      <c r="G39" s="83">
        <v>100</v>
      </c>
      <c r="H39" s="83">
        <v>110</v>
      </c>
      <c r="I39" s="83">
        <v>124</v>
      </c>
      <c r="J39" s="83">
        <v>126</v>
      </c>
      <c r="K39" s="84">
        <v>459</v>
      </c>
      <c r="L39" s="83">
        <v>131</v>
      </c>
      <c r="M39" s="83">
        <v>150</v>
      </c>
      <c r="N39" s="83">
        <v>148</v>
      </c>
      <c r="O39" s="83">
        <v>132</v>
      </c>
      <c r="P39" s="84">
        <v>560</v>
      </c>
      <c r="Q39" s="83">
        <v>129</v>
      </c>
      <c r="R39" s="83">
        <v>103</v>
      </c>
      <c r="S39" s="83" t="s">
        <v>125</v>
      </c>
      <c r="T39" s="83" t="s">
        <v>125</v>
      </c>
      <c r="U39" s="84">
        <v>233</v>
      </c>
    </row>
    <row r="40" spans="1:21" s="58" customFormat="1" ht="12.75" customHeight="1" x14ac:dyDescent="0.25">
      <c r="A40" s="87" t="s">
        <v>72</v>
      </c>
      <c r="B40" s="83">
        <v>492</v>
      </c>
      <c r="C40" s="83">
        <v>336</v>
      </c>
      <c r="D40" s="83">
        <v>394</v>
      </c>
      <c r="E40" s="83">
        <v>479</v>
      </c>
      <c r="F40" s="84">
        <v>1701</v>
      </c>
      <c r="G40" s="83">
        <v>327</v>
      </c>
      <c r="H40" s="83">
        <v>284</v>
      </c>
      <c r="I40" s="83">
        <v>339</v>
      </c>
      <c r="J40" s="83">
        <v>400</v>
      </c>
      <c r="K40" s="84">
        <v>1350</v>
      </c>
      <c r="L40" s="83">
        <v>331</v>
      </c>
      <c r="M40" s="83">
        <v>286</v>
      </c>
      <c r="N40" s="83">
        <v>351</v>
      </c>
      <c r="O40" s="83">
        <v>382</v>
      </c>
      <c r="P40" s="84">
        <v>1350</v>
      </c>
      <c r="Q40" s="83">
        <v>357</v>
      </c>
      <c r="R40" s="83">
        <v>298</v>
      </c>
      <c r="S40" s="83" t="s">
        <v>125</v>
      </c>
      <c r="T40" s="83" t="s">
        <v>125</v>
      </c>
      <c r="U40" s="84">
        <v>655</v>
      </c>
    </row>
    <row r="41" spans="1:21" s="58" customFormat="1" ht="12.75" customHeight="1" x14ac:dyDescent="0.25">
      <c r="A41" s="87" t="s">
        <v>36</v>
      </c>
      <c r="B41" s="83">
        <v>1099</v>
      </c>
      <c r="C41" s="83">
        <v>1192</v>
      </c>
      <c r="D41" s="83">
        <v>1027</v>
      </c>
      <c r="E41" s="83">
        <v>959</v>
      </c>
      <c r="F41" s="84">
        <v>4277</v>
      </c>
      <c r="G41" s="83">
        <v>1172</v>
      </c>
      <c r="H41" s="83">
        <v>1100</v>
      </c>
      <c r="I41" s="83">
        <v>1053</v>
      </c>
      <c r="J41" s="83">
        <v>1202</v>
      </c>
      <c r="K41" s="84">
        <v>4527</v>
      </c>
      <c r="L41" s="83">
        <v>1280</v>
      </c>
      <c r="M41" s="83">
        <v>1219</v>
      </c>
      <c r="N41" s="83">
        <v>1178</v>
      </c>
      <c r="O41" s="83">
        <v>1233</v>
      </c>
      <c r="P41" s="84">
        <v>4910</v>
      </c>
      <c r="Q41" s="83">
        <v>1163</v>
      </c>
      <c r="R41" s="83">
        <v>1022</v>
      </c>
      <c r="S41" s="83" t="s">
        <v>125</v>
      </c>
      <c r="T41" s="83" t="s">
        <v>125</v>
      </c>
      <c r="U41" s="84">
        <v>2186</v>
      </c>
    </row>
    <row r="42" spans="1:21" s="58" customFormat="1" ht="12.75" customHeight="1" x14ac:dyDescent="0.25">
      <c r="A42" s="87" t="s">
        <v>34</v>
      </c>
      <c r="B42" s="83">
        <v>95</v>
      </c>
      <c r="C42" s="83">
        <v>101</v>
      </c>
      <c r="D42" s="83">
        <v>127</v>
      </c>
      <c r="E42" s="83">
        <v>128</v>
      </c>
      <c r="F42" s="84">
        <v>452</v>
      </c>
      <c r="G42" s="83">
        <v>106</v>
      </c>
      <c r="H42" s="83">
        <v>104</v>
      </c>
      <c r="I42" s="83">
        <v>144</v>
      </c>
      <c r="J42" s="83">
        <v>117</v>
      </c>
      <c r="K42" s="84">
        <v>471</v>
      </c>
      <c r="L42" s="83">
        <v>114</v>
      </c>
      <c r="M42" s="83">
        <v>122</v>
      </c>
      <c r="N42" s="83">
        <v>133</v>
      </c>
      <c r="O42" s="83">
        <v>121</v>
      </c>
      <c r="P42" s="84">
        <v>490</v>
      </c>
      <c r="Q42" s="83">
        <v>94</v>
      </c>
      <c r="R42" s="83">
        <v>110</v>
      </c>
      <c r="S42" s="83" t="s">
        <v>125</v>
      </c>
      <c r="T42" s="83" t="s">
        <v>125</v>
      </c>
      <c r="U42" s="84">
        <v>204</v>
      </c>
    </row>
    <row r="43" spans="1:21" s="58" customFormat="1" ht="12.75" customHeight="1" x14ac:dyDescent="0.25">
      <c r="A43" s="87" t="s">
        <v>73</v>
      </c>
      <c r="B43" s="83">
        <v>378</v>
      </c>
      <c r="C43" s="83">
        <v>322</v>
      </c>
      <c r="D43" s="83">
        <v>260</v>
      </c>
      <c r="E43" s="83">
        <v>325</v>
      </c>
      <c r="F43" s="84">
        <v>1286</v>
      </c>
      <c r="G43" s="83">
        <v>306</v>
      </c>
      <c r="H43" s="83">
        <v>318</v>
      </c>
      <c r="I43" s="83">
        <v>343</v>
      </c>
      <c r="J43" s="83">
        <v>262</v>
      </c>
      <c r="K43" s="84">
        <v>1229</v>
      </c>
      <c r="L43" s="83">
        <v>359</v>
      </c>
      <c r="M43" s="83">
        <v>279</v>
      </c>
      <c r="N43" s="83">
        <v>325</v>
      </c>
      <c r="O43" s="83">
        <v>283</v>
      </c>
      <c r="P43" s="84">
        <v>1245</v>
      </c>
      <c r="Q43" s="83">
        <v>347</v>
      </c>
      <c r="R43" s="83">
        <v>276</v>
      </c>
      <c r="S43" s="83" t="s">
        <v>125</v>
      </c>
      <c r="T43" s="83" t="s">
        <v>125</v>
      </c>
      <c r="U43" s="84">
        <v>623</v>
      </c>
    </row>
    <row r="44" spans="1:21" s="58" customFormat="1" ht="12.75" customHeight="1" x14ac:dyDescent="0.25">
      <c r="A44" s="87" t="s">
        <v>86</v>
      </c>
      <c r="B44" s="83">
        <v>1</v>
      </c>
      <c r="C44" s="83">
        <v>0</v>
      </c>
      <c r="D44" s="83">
        <v>0</v>
      </c>
      <c r="E44" s="83">
        <v>0</v>
      </c>
      <c r="F44" s="84">
        <v>2</v>
      </c>
      <c r="G44" s="83">
        <v>1</v>
      </c>
      <c r="H44" s="83">
        <v>1</v>
      </c>
      <c r="I44" s="83">
        <v>1</v>
      </c>
      <c r="J44" s="83">
        <v>1</v>
      </c>
      <c r="K44" s="84">
        <v>4</v>
      </c>
      <c r="L44" s="83">
        <v>1</v>
      </c>
      <c r="M44" s="83">
        <v>1</v>
      </c>
      <c r="N44" s="83">
        <v>2</v>
      </c>
      <c r="O44" s="83">
        <v>1</v>
      </c>
      <c r="P44" s="84">
        <v>5</v>
      </c>
      <c r="Q44" s="83">
        <v>4</v>
      </c>
      <c r="R44" s="83">
        <v>3</v>
      </c>
      <c r="S44" s="83" t="s">
        <v>125</v>
      </c>
      <c r="T44" s="83" t="s">
        <v>125</v>
      </c>
      <c r="U44" s="84">
        <v>7</v>
      </c>
    </row>
    <row r="45" spans="1:21" s="58" customFormat="1" ht="12.75" customHeight="1" x14ac:dyDescent="0.25">
      <c r="A45" s="109" t="s">
        <v>17</v>
      </c>
      <c r="B45" s="113">
        <v>7101</v>
      </c>
      <c r="C45" s="113">
        <v>7371</v>
      </c>
      <c r="D45" s="113">
        <v>7184</v>
      </c>
      <c r="E45" s="113">
        <v>7293</v>
      </c>
      <c r="F45" s="114">
        <v>28949</v>
      </c>
      <c r="G45" s="113">
        <v>6874</v>
      </c>
      <c r="H45" s="113">
        <v>6732</v>
      </c>
      <c r="I45" s="113">
        <v>7360</v>
      </c>
      <c r="J45" s="113">
        <v>7313</v>
      </c>
      <c r="K45" s="114">
        <v>28279</v>
      </c>
      <c r="L45" s="113">
        <v>7403</v>
      </c>
      <c r="M45" s="113">
        <v>7033</v>
      </c>
      <c r="N45" s="113">
        <v>7222</v>
      </c>
      <c r="O45" s="113">
        <v>7394</v>
      </c>
      <c r="P45" s="114">
        <v>29052</v>
      </c>
      <c r="Q45" s="113">
        <v>6737</v>
      </c>
      <c r="R45" s="113">
        <v>5735</v>
      </c>
      <c r="S45" s="113" t="s">
        <v>125</v>
      </c>
      <c r="T45" s="113" t="s">
        <v>125</v>
      </c>
      <c r="U45" s="114">
        <v>12472</v>
      </c>
    </row>
    <row r="46" spans="1:21" s="58" customFormat="1" x14ac:dyDescent="0.25">
      <c r="A46" s="88"/>
      <c r="B46" s="43"/>
      <c r="C46" s="43"/>
      <c r="D46" s="43"/>
      <c r="E46" s="43"/>
      <c r="F46" s="43"/>
      <c r="G46" s="43"/>
      <c r="H46" s="43"/>
      <c r="I46" s="43"/>
      <c r="J46" s="43"/>
      <c r="K46" s="43"/>
      <c r="L46" s="43"/>
      <c r="M46" s="43"/>
      <c r="N46" s="43"/>
      <c r="O46" s="43"/>
      <c r="P46" s="43"/>
      <c r="Q46" s="43"/>
      <c r="R46" s="43"/>
      <c r="S46" s="43"/>
      <c r="T46" s="43"/>
      <c r="U46" s="43"/>
    </row>
    <row r="47" spans="1:21" s="58" customFormat="1" ht="20.25" customHeight="1" x14ac:dyDescent="0.3">
      <c r="A47" s="102" t="s">
        <v>32</v>
      </c>
      <c r="B47" s="90"/>
      <c r="C47" s="90"/>
      <c r="D47" s="90"/>
      <c r="E47" s="90"/>
      <c r="F47" s="43"/>
      <c r="G47" s="90"/>
      <c r="H47" s="90"/>
      <c r="I47" s="90"/>
      <c r="J47" s="90"/>
      <c r="K47" s="43"/>
      <c r="L47" s="90"/>
      <c r="M47" s="90"/>
      <c r="N47" s="90"/>
      <c r="O47" s="90"/>
      <c r="P47" s="43"/>
      <c r="Q47" s="90"/>
      <c r="R47" s="90"/>
      <c r="S47" s="90"/>
      <c r="T47" s="90"/>
      <c r="U47" s="43"/>
    </row>
    <row r="48" spans="1:21" s="58" customFormat="1" ht="12.75" customHeight="1" x14ac:dyDescent="0.25">
      <c r="A48" s="87" t="s">
        <v>33</v>
      </c>
      <c r="B48" s="83">
        <v>1855</v>
      </c>
      <c r="C48" s="83">
        <v>1797</v>
      </c>
      <c r="D48" s="83">
        <v>1986</v>
      </c>
      <c r="E48" s="83">
        <v>1939</v>
      </c>
      <c r="F48" s="84">
        <v>7578</v>
      </c>
      <c r="G48" s="83">
        <v>1768</v>
      </c>
      <c r="H48" s="83">
        <v>1617</v>
      </c>
      <c r="I48" s="83">
        <v>1832</v>
      </c>
      <c r="J48" s="83">
        <v>2001</v>
      </c>
      <c r="K48" s="84">
        <v>7218</v>
      </c>
      <c r="L48" s="83">
        <v>1948</v>
      </c>
      <c r="M48" s="83">
        <v>1763</v>
      </c>
      <c r="N48" s="83">
        <v>1965</v>
      </c>
      <c r="O48" s="83">
        <v>1711</v>
      </c>
      <c r="P48" s="84">
        <v>7387</v>
      </c>
      <c r="Q48" s="83">
        <v>1632</v>
      </c>
      <c r="R48" s="83">
        <v>1421</v>
      </c>
      <c r="S48" s="83" t="s">
        <v>125</v>
      </c>
      <c r="T48" s="83" t="s">
        <v>125</v>
      </c>
      <c r="U48" s="84">
        <v>3053</v>
      </c>
    </row>
    <row r="49" spans="1:21" s="58" customFormat="1" ht="12.75" customHeight="1" x14ac:dyDescent="0.25">
      <c r="A49" s="87" t="s">
        <v>71</v>
      </c>
      <c r="B49" s="83">
        <v>139</v>
      </c>
      <c r="C49" s="83">
        <v>152</v>
      </c>
      <c r="D49" s="83">
        <v>117</v>
      </c>
      <c r="E49" s="83">
        <v>131</v>
      </c>
      <c r="F49" s="84">
        <v>538</v>
      </c>
      <c r="G49" s="83">
        <v>162</v>
      </c>
      <c r="H49" s="83">
        <v>217</v>
      </c>
      <c r="I49" s="83">
        <v>257</v>
      </c>
      <c r="J49" s="83">
        <v>233</v>
      </c>
      <c r="K49" s="84">
        <v>870</v>
      </c>
      <c r="L49" s="83">
        <v>207</v>
      </c>
      <c r="M49" s="83">
        <v>165</v>
      </c>
      <c r="N49" s="83">
        <v>164</v>
      </c>
      <c r="O49" s="83">
        <v>150</v>
      </c>
      <c r="P49" s="84">
        <v>686</v>
      </c>
      <c r="Q49" s="83">
        <v>156</v>
      </c>
      <c r="R49" s="83">
        <v>83</v>
      </c>
      <c r="S49" s="83" t="s">
        <v>125</v>
      </c>
      <c r="T49" s="83" t="s">
        <v>125</v>
      </c>
      <c r="U49" s="84">
        <v>239</v>
      </c>
    </row>
    <row r="50" spans="1:21" s="58" customFormat="1" ht="12.75" customHeight="1" x14ac:dyDescent="0.25">
      <c r="A50" s="87" t="s">
        <v>82</v>
      </c>
      <c r="B50" s="83">
        <v>8569</v>
      </c>
      <c r="C50" s="83">
        <v>7633</v>
      </c>
      <c r="D50" s="83">
        <v>7222</v>
      </c>
      <c r="E50" s="83">
        <v>7974</v>
      </c>
      <c r="F50" s="84">
        <v>31398</v>
      </c>
      <c r="G50" s="83">
        <v>8382</v>
      </c>
      <c r="H50" s="83">
        <v>7524</v>
      </c>
      <c r="I50" s="83">
        <v>7065</v>
      </c>
      <c r="J50" s="83">
        <v>7830</v>
      </c>
      <c r="K50" s="84">
        <v>30801</v>
      </c>
      <c r="L50" s="83">
        <v>8359</v>
      </c>
      <c r="M50" s="83">
        <v>6584</v>
      </c>
      <c r="N50" s="83">
        <v>7013</v>
      </c>
      <c r="O50" s="83">
        <v>7228</v>
      </c>
      <c r="P50" s="84">
        <v>29184</v>
      </c>
      <c r="Q50" s="83">
        <v>6637</v>
      </c>
      <c r="R50" s="83">
        <v>4940</v>
      </c>
      <c r="S50" s="83" t="s">
        <v>125</v>
      </c>
      <c r="T50" s="83" t="s">
        <v>125</v>
      </c>
      <c r="U50" s="84">
        <v>11577</v>
      </c>
    </row>
    <row r="51" spans="1:21" s="58" customFormat="1" ht="12.75" customHeight="1" x14ac:dyDescent="0.25">
      <c r="A51" s="87" t="s">
        <v>35</v>
      </c>
      <c r="B51" s="83">
        <v>142</v>
      </c>
      <c r="C51" s="83">
        <v>158</v>
      </c>
      <c r="D51" s="83">
        <v>152</v>
      </c>
      <c r="E51" s="83">
        <v>144</v>
      </c>
      <c r="F51" s="84">
        <v>596</v>
      </c>
      <c r="G51" s="83">
        <v>169</v>
      </c>
      <c r="H51" s="83">
        <v>167</v>
      </c>
      <c r="I51" s="83">
        <v>183</v>
      </c>
      <c r="J51" s="83">
        <v>167</v>
      </c>
      <c r="K51" s="84">
        <v>686</v>
      </c>
      <c r="L51" s="83">
        <v>183</v>
      </c>
      <c r="M51" s="83">
        <v>179</v>
      </c>
      <c r="N51" s="83">
        <v>206</v>
      </c>
      <c r="O51" s="83">
        <v>176</v>
      </c>
      <c r="P51" s="84">
        <v>743</v>
      </c>
      <c r="Q51" s="83">
        <v>160</v>
      </c>
      <c r="R51" s="83">
        <v>158</v>
      </c>
      <c r="S51" s="83" t="s">
        <v>125</v>
      </c>
      <c r="T51" s="83" t="s">
        <v>125</v>
      </c>
      <c r="U51" s="84">
        <v>318</v>
      </c>
    </row>
    <row r="52" spans="1:21" s="58" customFormat="1" ht="12.75" customHeight="1" x14ac:dyDescent="0.25">
      <c r="A52" s="87" t="s">
        <v>72</v>
      </c>
      <c r="B52" s="83">
        <v>357</v>
      </c>
      <c r="C52" s="83">
        <v>509</v>
      </c>
      <c r="D52" s="83">
        <v>245</v>
      </c>
      <c r="E52" s="83">
        <v>228</v>
      </c>
      <c r="F52" s="84">
        <v>1338</v>
      </c>
      <c r="G52" s="83">
        <v>171</v>
      </c>
      <c r="H52" s="83">
        <v>153</v>
      </c>
      <c r="I52" s="83">
        <v>144</v>
      </c>
      <c r="J52" s="83">
        <v>155</v>
      </c>
      <c r="K52" s="84">
        <v>623</v>
      </c>
      <c r="L52" s="83">
        <v>133</v>
      </c>
      <c r="M52" s="83">
        <v>131</v>
      </c>
      <c r="N52" s="83">
        <v>182</v>
      </c>
      <c r="O52" s="83">
        <v>136</v>
      </c>
      <c r="P52" s="84">
        <v>581</v>
      </c>
      <c r="Q52" s="83">
        <v>160</v>
      </c>
      <c r="R52" s="83">
        <v>187</v>
      </c>
      <c r="S52" s="83" t="s">
        <v>125</v>
      </c>
      <c r="T52" s="83" t="s">
        <v>125</v>
      </c>
      <c r="U52" s="84">
        <v>347</v>
      </c>
    </row>
    <row r="53" spans="1:21" s="58" customFormat="1" ht="12.75" customHeight="1" x14ac:dyDescent="0.25">
      <c r="A53" s="87" t="s">
        <v>36</v>
      </c>
      <c r="B53" s="83">
        <v>909</v>
      </c>
      <c r="C53" s="83">
        <v>918</v>
      </c>
      <c r="D53" s="83">
        <v>803</v>
      </c>
      <c r="E53" s="83">
        <v>1036</v>
      </c>
      <c r="F53" s="84">
        <v>3665</v>
      </c>
      <c r="G53" s="83">
        <v>864</v>
      </c>
      <c r="H53" s="83">
        <v>894</v>
      </c>
      <c r="I53" s="83">
        <v>989</v>
      </c>
      <c r="J53" s="83">
        <v>1043</v>
      </c>
      <c r="K53" s="84">
        <v>3790</v>
      </c>
      <c r="L53" s="83">
        <v>937</v>
      </c>
      <c r="M53" s="83">
        <v>849</v>
      </c>
      <c r="N53" s="83">
        <v>951</v>
      </c>
      <c r="O53" s="83">
        <v>950</v>
      </c>
      <c r="P53" s="84">
        <v>3687</v>
      </c>
      <c r="Q53" s="83">
        <v>936</v>
      </c>
      <c r="R53" s="83">
        <v>774</v>
      </c>
      <c r="S53" s="83" t="s">
        <v>125</v>
      </c>
      <c r="T53" s="83" t="s">
        <v>125</v>
      </c>
      <c r="U53" s="84">
        <v>1710</v>
      </c>
    </row>
    <row r="54" spans="1:21" s="58" customFormat="1" ht="12.75" customHeight="1" x14ac:dyDescent="0.25">
      <c r="A54" s="87" t="s">
        <v>34</v>
      </c>
      <c r="B54" s="83">
        <v>129</v>
      </c>
      <c r="C54" s="83">
        <v>149</v>
      </c>
      <c r="D54" s="83">
        <v>224</v>
      </c>
      <c r="E54" s="83">
        <v>163</v>
      </c>
      <c r="F54" s="84">
        <v>664</v>
      </c>
      <c r="G54" s="83">
        <v>169</v>
      </c>
      <c r="H54" s="83">
        <v>248</v>
      </c>
      <c r="I54" s="83">
        <v>210</v>
      </c>
      <c r="J54" s="83">
        <v>247</v>
      </c>
      <c r="K54" s="84">
        <v>873</v>
      </c>
      <c r="L54" s="83">
        <v>174</v>
      </c>
      <c r="M54" s="83">
        <v>174</v>
      </c>
      <c r="N54" s="83">
        <v>232</v>
      </c>
      <c r="O54" s="83">
        <v>265</v>
      </c>
      <c r="P54" s="84">
        <v>845</v>
      </c>
      <c r="Q54" s="83">
        <v>187</v>
      </c>
      <c r="R54" s="83">
        <v>159</v>
      </c>
      <c r="S54" s="83" t="s">
        <v>125</v>
      </c>
      <c r="T54" s="83" t="s">
        <v>125</v>
      </c>
      <c r="U54" s="84">
        <v>347</v>
      </c>
    </row>
    <row r="55" spans="1:21" s="58" customFormat="1" ht="12.75" customHeight="1" x14ac:dyDescent="0.25">
      <c r="A55" s="87" t="s">
        <v>73</v>
      </c>
      <c r="B55" s="83">
        <v>643</v>
      </c>
      <c r="C55" s="83">
        <v>497</v>
      </c>
      <c r="D55" s="83">
        <v>521</v>
      </c>
      <c r="E55" s="83">
        <v>525</v>
      </c>
      <c r="F55" s="84">
        <v>2186</v>
      </c>
      <c r="G55" s="83">
        <v>556</v>
      </c>
      <c r="H55" s="83">
        <v>532</v>
      </c>
      <c r="I55" s="83">
        <v>503</v>
      </c>
      <c r="J55" s="83">
        <v>535</v>
      </c>
      <c r="K55" s="84">
        <v>2125</v>
      </c>
      <c r="L55" s="83">
        <v>536</v>
      </c>
      <c r="M55" s="83">
        <v>491</v>
      </c>
      <c r="N55" s="83">
        <v>621</v>
      </c>
      <c r="O55" s="83">
        <v>587</v>
      </c>
      <c r="P55" s="84">
        <v>2235</v>
      </c>
      <c r="Q55" s="83">
        <v>624</v>
      </c>
      <c r="R55" s="83">
        <v>508</v>
      </c>
      <c r="S55" s="83" t="s">
        <v>125</v>
      </c>
      <c r="T55" s="83" t="s">
        <v>125</v>
      </c>
      <c r="U55" s="84">
        <v>1132</v>
      </c>
    </row>
    <row r="56" spans="1:21" s="58" customFormat="1" ht="12.75" customHeight="1" x14ac:dyDescent="0.25">
      <c r="A56" s="87" t="s">
        <v>86</v>
      </c>
      <c r="B56" s="83" t="s">
        <v>125</v>
      </c>
      <c r="C56" s="83" t="s">
        <v>125</v>
      </c>
      <c r="D56" s="83" t="s">
        <v>125</v>
      </c>
      <c r="E56" s="83" t="s">
        <v>125</v>
      </c>
      <c r="F56" s="84" t="s">
        <v>125</v>
      </c>
      <c r="G56" s="83" t="s">
        <v>125</v>
      </c>
      <c r="H56" s="83" t="s">
        <v>125</v>
      </c>
      <c r="I56" s="83" t="s">
        <v>125</v>
      </c>
      <c r="J56" s="83" t="s">
        <v>125</v>
      </c>
      <c r="K56" s="84" t="s">
        <v>125</v>
      </c>
      <c r="L56" s="83" t="s">
        <v>125</v>
      </c>
      <c r="M56" s="83" t="s">
        <v>125</v>
      </c>
      <c r="N56" s="83" t="s">
        <v>125</v>
      </c>
      <c r="O56" s="83" t="s">
        <v>125</v>
      </c>
      <c r="P56" s="84" t="s">
        <v>125</v>
      </c>
      <c r="Q56" s="83" t="s">
        <v>125</v>
      </c>
      <c r="R56" s="83" t="s">
        <v>125</v>
      </c>
      <c r="S56" s="83" t="s">
        <v>125</v>
      </c>
      <c r="T56" s="83" t="s">
        <v>125</v>
      </c>
      <c r="U56" s="84" t="s">
        <v>125</v>
      </c>
    </row>
    <row r="57" spans="1:21" s="58" customFormat="1" ht="15.55" x14ac:dyDescent="0.25">
      <c r="A57" s="110" t="s">
        <v>18</v>
      </c>
      <c r="B57" s="89">
        <v>12744</v>
      </c>
      <c r="C57" s="89">
        <v>11811</v>
      </c>
      <c r="D57" s="89">
        <v>11268</v>
      </c>
      <c r="E57" s="89">
        <v>12139</v>
      </c>
      <c r="F57" s="112">
        <v>47963</v>
      </c>
      <c r="G57" s="89">
        <v>12241</v>
      </c>
      <c r="H57" s="89">
        <v>11352</v>
      </c>
      <c r="I57" s="89">
        <v>11184</v>
      </c>
      <c r="J57" s="89">
        <v>12211</v>
      </c>
      <c r="K57" s="112">
        <v>46987</v>
      </c>
      <c r="L57" s="89">
        <v>12477</v>
      </c>
      <c r="M57" s="89">
        <v>10335</v>
      </c>
      <c r="N57" s="89">
        <v>11333</v>
      </c>
      <c r="O57" s="89">
        <v>11203</v>
      </c>
      <c r="P57" s="112">
        <v>45347</v>
      </c>
      <c r="Q57" s="89">
        <v>10492</v>
      </c>
      <c r="R57" s="89">
        <v>8230</v>
      </c>
      <c r="S57" s="89" t="s">
        <v>125</v>
      </c>
      <c r="T57" s="89" t="s">
        <v>125</v>
      </c>
      <c r="U57" s="112">
        <v>18722</v>
      </c>
    </row>
    <row r="58" spans="1:21" ht="13.85" x14ac:dyDescent="0.25">
      <c r="A58" s="5"/>
    </row>
    <row r="59" spans="1:21" ht="14.4" x14ac:dyDescent="0.25">
      <c r="A59" s="94" t="s">
        <v>85</v>
      </c>
    </row>
    <row r="60" spans="1:21" x14ac:dyDescent="0.25">
      <c r="A60" s="28" t="s">
        <v>88</v>
      </c>
    </row>
    <row r="61" spans="1:21" x14ac:dyDescent="0.25">
      <c r="A61" s="44" t="s">
        <v>120</v>
      </c>
    </row>
    <row r="62" spans="1:21" x14ac:dyDescent="0.25">
      <c r="A62" s="35" t="s">
        <v>84</v>
      </c>
    </row>
    <row r="63" spans="1:21" x14ac:dyDescent="0.25">
      <c r="A63" s="58" t="s">
        <v>134</v>
      </c>
    </row>
    <row r="65" spans="1:1" ht="14.4" x14ac:dyDescent="0.3">
      <c r="A65" s="79" t="s">
        <v>153</v>
      </c>
    </row>
  </sheetData>
  <phoneticPr fontId="0" type="noConversion"/>
  <hyperlinks>
    <hyperlink ref="A65" location="Title!A1" display="Return to Title and Contents" xr:uid="{A801E813-38B1-4CA5-B455-CA3E9CE2BC61}"/>
  </hyperlinks>
  <pageMargins left="0.74803149606299213" right="0.70866141732283472" top="0.78740157480314965" bottom="0.6692913385826772" header="0.55118110236220474" footer="0.35433070866141736"/>
  <pageSetup paperSize="9" scale="55" orientation="landscape" r:id="rId1"/>
  <headerFooter alignWithMargins="0">
    <oddFooter>&amp;C&amp;1#&amp;"Calibri"&amp;10&amp;K000000OFFICIAL</oddFooter>
  </headerFooter>
  <tableParts count="2">
    <tablePart r:id="rId2"/>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2">
    <pageSetUpPr fitToPage="1"/>
  </sheetPr>
  <dimension ref="A1:U65"/>
  <sheetViews>
    <sheetView showGridLines="0" zoomScaleNormal="100" workbookViewId="0"/>
  </sheetViews>
  <sheetFormatPr defaultColWidth="9.09765625" defaultRowHeight="12.75" x14ac:dyDescent="0.25"/>
  <cols>
    <col min="1" max="1" width="34.09765625" style="28" customWidth="1"/>
    <col min="2" max="16384" width="9.09765625" style="28"/>
  </cols>
  <sheetData>
    <row r="1" spans="1:21" ht="17.75" x14ac:dyDescent="0.35">
      <c r="A1" s="74" t="s">
        <v>138</v>
      </c>
      <c r="B1" s="11"/>
      <c r="C1" s="11"/>
      <c r="D1" s="11"/>
      <c r="E1" s="11"/>
      <c r="F1" s="75"/>
      <c r="G1" s="11"/>
      <c r="H1" s="11"/>
      <c r="I1" s="11"/>
      <c r="J1" s="11"/>
      <c r="K1" s="75"/>
      <c r="L1" s="11"/>
      <c r="M1" s="11"/>
      <c r="N1" s="11"/>
      <c r="O1" s="11"/>
      <c r="P1" s="75"/>
      <c r="Q1" s="11"/>
      <c r="R1" s="11"/>
      <c r="S1" s="11"/>
      <c r="T1" s="11"/>
      <c r="U1" s="75" t="s">
        <v>129</v>
      </c>
    </row>
    <row r="2" spans="1:21" ht="17.75" x14ac:dyDescent="0.35">
      <c r="A2" s="11"/>
      <c r="B2" s="11"/>
      <c r="C2" s="11"/>
      <c r="D2" s="11"/>
      <c r="E2" s="11"/>
      <c r="F2" s="75"/>
      <c r="G2" s="11"/>
      <c r="H2" s="11"/>
      <c r="I2" s="11"/>
      <c r="J2" s="11"/>
      <c r="K2" s="75"/>
      <c r="L2" s="11"/>
      <c r="M2" s="11"/>
      <c r="N2" s="11"/>
      <c r="O2" s="11"/>
      <c r="P2" s="75"/>
      <c r="Q2" s="11"/>
      <c r="R2" s="11"/>
      <c r="S2" s="11"/>
      <c r="T2" s="11"/>
      <c r="U2" s="75" t="s">
        <v>132</v>
      </c>
    </row>
    <row r="3" spans="1:21" ht="19.399999999999999" x14ac:dyDescent="0.35">
      <c r="A3" s="76" t="s">
        <v>156</v>
      </c>
      <c r="B3" s="76"/>
      <c r="C3" s="76"/>
      <c r="D3" s="76"/>
      <c r="E3" s="76"/>
      <c r="F3" s="76"/>
      <c r="G3" s="76"/>
      <c r="H3" s="76"/>
      <c r="I3" s="76"/>
      <c r="J3" s="76"/>
      <c r="K3" s="76"/>
      <c r="L3" s="76"/>
      <c r="M3" s="76"/>
      <c r="N3" s="76"/>
      <c r="O3" s="76"/>
      <c r="P3" s="76"/>
      <c r="Q3" s="76"/>
      <c r="R3" s="76"/>
      <c r="S3" s="76"/>
      <c r="T3" s="76"/>
      <c r="U3" s="76"/>
    </row>
    <row r="4" spans="1:21" ht="16.100000000000001" x14ac:dyDescent="0.3">
      <c r="A4" s="107" t="s">
        <v>9</v>
      </c>
    </row>
    <row r="5" spans="1:21" ht="12.75" customHeight="1" x14ac:dyDescent="0.25">
      <c r="B5" s="45"/>
      <c r="C5" s="45"/>
      <c r="D5" s="45"/>
      <c r="E5" s="45"/>
      <c r="F5" s="45"/>
      <c r="G5" s="45"/>
      <c r="H5" s="53"/>
      <c r="I5" s="53"/>
      <c r="J5" s="53"/>
      <c r="K5" s="53"/>
      <c r="L5" s="53"/>
      <c r="M5" s="53"/>
      <c r="N5" s="53"/>
      <c r="O5" s="53"/>
      <c r="P5" s="53"/>
      <c r="Q5" s="53"/>
      <c r="R5" s="53"/>
      <c r="S5" s="53"/>
      <c r="T5" s="53"/>
      <c r="U5" s="53"/>
    </row>
    <row r="6" spans="1:21" s="58" customFormat="1" x14ac:dyDescent="0.25">
      <c r="A6" s="95" t="s">
        <v>29</v>
      </c>
      <c r="B6" s="91" t="s">
        <v>111</v>
      </c>
      <c r="C6" s="91" t="s">
        <v>112</v>
      </c>
      <c r="D6" s="91" t="s">
        <v>113</v>
      </c>
      <c r="E6" s="91" t="s">
        <v>114</v>
      </c>
      <c r="F6" s="91" t="s">
        <v>115</v>
      </c>
      <c r="G6" s="92" t="s">
        <v>116</v>
      </c>
      <c r="H6" s="92" t="s">
        <v>117</v>
      </c>
      <c r="I6" s="92" t="s">
        <v>118</v>
      </c>
      <c r="J6" s="92" t="s">
        <v>119</v>
      </c>
      <c r="K6" s="91" t="s">
        <v>135</v>
      </c>
      <c r="L6" s="92" t="s">
        <v>121</v>
      </c>
      <c r="M6" s="92" t="s">
        <v>122</v>
      </c>
      <c r="N6" s="92" t="s">
        <v>123</v>
      </c>
      <c r="O6" s="92" t="s">
        <v>124</v>
      </c>
      <c r="P6" s="91" t="s">
        <v>136</v>
      </c>
      <c r="Q6" s="92" t="s">
        <v>128</v>
      </c>
      <c r="R6" s="92" t="s">
        <v>129</v>
      </c>
      <c r="S6" s="92" t="s">
        <v>130</v>
      </c>
      <c r="T6" s="92" t="s">
        <v>131</v>
      </c>
      <c r="U6" s="91" t="s">
        <v>137</v>
      </c>
    </row>
    <row r="7" spans="1:21" s="58" customFormat="1" ht="20.25" customHeight="1" x14ac:dyDescent="0.3">
      <c r="A7" s="108" t="s">
        <v>31</v>
      </c>
      <c r="B7" s="43"/>
      <c r="C7" s="43"/>
      <c r="D7" s="43"/>
      <c r="E7" s="43"/>
      <c r="F7" s="43"/>
    </row>
    <row r="8" spans="1:21" s="58" customFormat="1" ht="12.75" customHeight="1" x14ac:dyDescent="0.25">
      <c r="A8" s="87" t="s">
        <v>21</v>
      </c>
      <c r="B8" s="83">
        <v>291</v>
      </c>
      <c r="C8" s="83">
        <v>302</v>
      </c>
      <c r="D8" s="83">
        <v>298</v>
      </c>
      <c r="E8" s="83">
        <v>309</v>
      </c>
      <c r="F8" s="84">
        <v>1199</v>
      </c>
      <c r="G8" s="83">
        <v>273</v>
      </c>
      <c r="H8" s="83">
        <v>284</v>
      </c>
      <c r="I8" s="83">
        <v>281</v>
      </c>
      <c r="J8" s="83">
        <v>309</v>
      </c>
      <c r="K8" s="84">
        <v>1147</v>
      </c>
      <c r="L8" s="83">
        <v>293</v>
      </c>
      <c r="M8" s="83">
        <v>304</v>
      </c>
      <c r="N8" s="83">
        <v>320</v>
      </c>
      <c r="O8" s="83">
        <v>325</v>
      </c>
      <c r="P8" s="84">
        <v>1243</v>
      </c>
      <c r="Q8" s="83">
        <v>296</v>
      </c>
      <c r="R8" s="83">
        <v>288</v>
      </c>
      <c r="S8" s="83" t="s">
        <v>125</v>
      </c>
      <c r="T8" s="83" t="s">
        <v>125</v>
      </c>
      <c r="U8" s="84">
        <v>584</v>
      </c>
    </row>
    <row r="9" spans="1:21" s="58" customFormat="1" ht="12.75" customHeight="1" x14ac:dyDescent="0.25">
      <c r="A9" s="87" t="s">
        <v>22</v>
      </c>
      <c r="B9" s="83">
        <v>362</v>
      </c>
      <c r="C9" s="83">
        <v>389</v>
      </c>
      <c r="D9" s="83">
        <v>472</v>
      </c>
      <c r="E9" s="83">
        <v>474</v>
      </c>
      <c r="F9" s="84">
        <v>1697</v>
      </c>
      <c r="G9" s="83">
        <v>396</v>
      </c>
      <c r="H9" s="83">
        <v>444</v>
      </c>
      <c r="I9" s="83">
        <v>492</v>
      </c>
      <c r="J9" s="83">
        <v>535</v>
      </c>
      <c r="K9" s="84">
        <v>1868</v>
      </c>
      <c r="L9" s="83">
        <v>429</v>
      </c>
      <c r="M9" s="83">
        <v>436</v>
      </c>
      <c r="N9" s="83">
        <v>493</v>
      </c>
      <c r="O9" s="83">
        <v>464</v>
      </c>
      <c r="P9" s="84">
        <v>1822</v>
      </c>
      <c r="Q9" s="83">
        <v>342</v>
      </c>
      <c r="R9" s="83">
        <v>238</v>
      </c>
      <c r="S9" s="83" t="s">
        <v>125</v>
      </c>
      <c r="T9" s="83" t="s">
        <v>125</v>
      </c>
      <c r="U9" s="84">
        <v>580</v>
      </c>
    </row>
    <row r="10" spans="1:21" s="58" customFormat="1" ht="12.75" customHeight="1" x14ac:dyDescent="0.25">
      <c r="A10" s="87" t="s">
        <v>23</v>
      </c>
      <c r="B10" s="83">
        <v>219</v>
      </c>
      <c r="C10" s="83">
        <v>223</v>
      </c>
      <c r="D10" s="83">
        <v>199</v>
      </c>
      <c r="E10" s="83">
        <v>199</v>
      </c>
      <c r="F10" s="84">
        <v>840</v>
      </c>
      <c r="G10" s="83">
        <v>202</v>
      </c>
      <c r="H10" s="83">
        <v>215</v>
      </c>
      <c r="I10" s="83">
        <v>202</v>
      </c>
      <c r="J10" s="83">
        <v>221</v>
      </c>
      <c r="K10" s="84">
        <v>839</v>
      </c>
      <c r="L10" s="83">
        <v>208</v>
      </c>
      <c r="M10" s="83">
        <v>205</v>
      </c>
      <c r="N10" s="83">
        <v>199</v>
      </c>
      <c r="O10" s="83">
        <v>202</v>
      </c>
      <c r="P10" s="84">
        <v>813</v>
      </c>
      <c r="Q10" s="83">
        <v>247</v>
      </c>
      <c r="R10" s="83">
        <v>176</v>
      </c>
      <c r="S10" s="83" t="s">
        <v>125</v>
      </c>
      <c r="T10" s="83" t="s">
        <v>125</v>
      </c>
      <c r="U10" s="84">
        <v>422</v>
      </c>
    </row>
    <row r="11" spans="1:21" s="58" customFormat="1" ht="12.75" customHeight="1" x14ac:dyDescent="0.25">
      <c r="A11" s="87" t="s">
        <v>24</v>
      </c>
      <c r="B11" s="83">
        <v>1481</v>
      </c>
      <c r="C11" s="83">
        <v>1580</v>
      </c>
      <c r="D11" s="83">
        <v>1359</v>
      </c>
      <c r="E11" s="83">
        <v>1648</v>
      </c>
      <c r="F11" s="84">
        <v>6068</v>
      </c>
      <c r="G11" s="83">
        <v>1143</v>
      </c>
      <c r="H11" s="83">
        <v>2082</v>
      </c>
      <c r="I11" s="83">
        <v>1974</v>
      </c>
      <c r="J11" s="83">
        <v>1603</v>
      </c>
      <c r="K11" s="84">
        <v>6802</v>
      </c>
      <c r="L11" s="83">
        <v>1581</v>
      </c>
      <c r="M11" s="83">
        <v>1654</v>
      </c>
      <c r="N11" s="83">
        <v>1309</v>
      </c>
      <c r="O11" s="83">
        <v>1393</v>
      </c>
      <c r="P11" s="84">
        <v>5938</v>
      </c>
      <c r="Q11" s="83">
        <v>1675</v>
      </c>
      <c r="R11" s="83">
        <v>952</v>
      </c>
      <c r="S11" s="83" t="s">
        <v>125</v>
      </c>
      <c r="T11" s="83" t="s">
        <v>125</v>
      </c>
      <c r="U11" s="84">
        <v>2627</v>
      </c>
    </row>
    <row r="12" spans="1:21" s="58" customFormat="1" ht="12.75" customHeight="1" x14ac:dyDescent="0.25">
      <c r="A12" s="87" t="s">
        <v>25</v>
      </c>
      <c r="B12" s="83">
        <v>4</v>
      </c>
      <c r="C12" s="83">
        <v>4</v>
      </c>
      <c r="D12" s="83">
        <v>7</v>
      </c>
      <c r="E12" s="83">
        <v>5</v>
      </c>
      <c r="F12" s="84">
        <v>20</v>
      </c>
      <c r="G12" s="83">
        <v>4</v>
      </c>
      <c r="H12" s="83">
        <v>4</v>
      </c>
      <c r="I12" s="83">
        <v>5</v>
      </c>
      <c r="J12" s="83">
        <v>3</v>
      </c>
      <c r="K12" s="84">
        <v>15</v>
      </c>
      <c r="L12" s="83">
        <v>3</v>
      </c>
      <c r="M12" s="83">
        <v>5</v>
      </c>
      <c r="N12" s="83">
        <v>3</v>
      </c>
      <c r="O12" s="83">
        <v>5</v>
      </c>
      <c r="P12" s="84">
        <v>16</v>
      </c>
      <c r="Q12" s="83">
        <v>3</v>
      </c>
      <c r="R12" s="83">
        <v>4</v>
      </c>
      <c r="S12" s="83" t="s">
        <v>125</v>
      </c>
      <c r="T12" s="83" t="s">
        <v>125</v>
      </c>
      <c r="U12" s="84">
        <v>6</v>
      </c>
    </row>
    <row r="13" spans="1:21" s="58" customFormat="1" ht="12.75" customHeight="1" x14ac:dyDescent="0.25">
      <c r="A13" s="87" t="s">
        <v>26</v>
      </c>
      <c r="B13" s="83">
        <v>814</v>
      </c>
      <c r="C13" s="83">
        <v>805</v>
      </c>
      <c r="D13" s="83">
        <v>900</v>
      </c>
      <c r="E13" s="83">
        <v>829</v>
      </c>
      <c r="F13" s="84">
        <v>3347</v>
      </c>
      <c r="G13" s="83">
        <v>943</v>
      </c>
      <c r="H13" s="83">
        <v>833</v>
      </c>
      <c r="I13" s="83">
        <v>851</v>
      </c>
      <c r="J13" s="83">
        <v>875</v>
      </c>
      <c r="K13" s="84">
        <v>3502</v>
      </c>
      <c r="L13" s="83">
        <v>902</v>
      </c>
      <c r="M13" s="83">
        <v>715</v>
      </c>
      <c r="N13" s="83">
        <v>868</v>
      </c>
      <c r="O13" s="83">
        <v>819</v>
      </c>
      <c r="P13" s="84">
        <v>3304</v>
      </c>
      <c r="Q13" s="83">
        <v>914</v>
      </c>
      <c r="R13" s="83">
        <v>1029</v>
      </c>
      <c r="S13" s="83" t="s">
        <v>125</v>
      </c>
      <c r="T13" s="83" t="s">
        <v>125</v>
      </c>
      <c r="U13" s="84">
        <v>1943</v>
      </c>
    </row>
    <row r="14" spans="1:21" s="58" customFormat="1" ht="12.75" customHeight="1" x14ac:dyDescent="0.25">
      <c r="A14" s="87" t="s">
        <v>27</v>
      </c>
      <c r="B14" s="83">
        <v>985</v>
      </c>
      <c r="C14" s="83">
        <v>835</v>
      </c>
      <c r="D14" s="83">
        <v>984</v>
      </c>
      <c r="E14" s="83">
        <v>1132</v>
      </c>
      <c r="F14" s="84">
        <v>3936</v>
      </c>
      <c r="G14" s="83">
        <v>1263</v>
      </c>
      <c r="H14" s="83">
        <v>915</v>
      </c>
      <c r="I14" s="83">
        <v>1078</v>
      </c>
      <c r="J14" s="83">
        <v>1089</v>
      </c>
      <c r="K14" s="84">
        <v>4345</v>
      </c>
      <c r="L14" s="83">
        <v>951</v>
      </c>
      <c r="M14" s="83">
        <v>1353</v>
      </c>
      <c r="N14" s="83">
        <v>1226</v>
      </c>
      <c r="O14" s="83">
        <v>1026</v>
      </c>
      <c r="P14" s="84">
        <v>4556</v>
      </c>
      <c r="Q14" s="83">
        <v>1363</v>
      </c>
      <c r="R14" s="83">
        <v>1902</v>
      </c>
      <c r="S14" s="83" t="s">
        <v>125</v>
      </c>
      <c r="T14" s="83" t="s">
        <v>125</v>
      </c>
      <c r="U14" s="84">
        <v>3265</v>
      </c>
    </row>
    <row r="15" spans="1:21" s="58" customFormat="1" ht="12.75" customHeight="1" x14ac:dyDescent="0.25">
      <c r="A15" s="87" t="s">
        <v>28</v>
      </c>
      <c r="B15" s="83">
        <v>1334</v>
      </c>
      <c r="C15" s="83">
        <v>1384</v>
      </c>
      <c r="D15" s="83">
        <v>1326</v>
      </c>
      <c r="E15" s="83">
        <v>1219</v>
      </c>
      <c r="F15" s="84">
        <v>5263</v>
      </c>
      <c r="G15" s="83">
        <v>1396</v>
      </c>
      <c r="H15" s="83">
        <v>1223</v>
      </c>
      <c r="I15" s="83">
        <v>1340</v>
      </c>
      <c r="J15" s="83">
        <v>1420</v>
      </c>
      <c r="K15" s="84">
        <v>5379</v>
      </c>
      <c r="L15" s="83">
        <v>1787</v>
      </c>
      <c r="M15" s="83">
        <v>1586</v>
      </c>
      <c r="N15" s="83">
        <v>1559</v>
      </c>
      <c r="O15" s="83">
        <v>1747</v>
      </c>
      <c r="P15" s="84">
        <v>6679</v>
      </c>
      <c r="Q15" s="83">
        <v>1245</v>
      </c>
      <c r="R15" s="83">
        <v>1044</v>
      </c>
      <c r="S15" s="83" t="s">
        <v>125</v>
      </c>
      <c r="T15" s="83" t="s">
        <v>125</v>
      </c>
      <c r="U15" s="84">
        <v>2289</v>
      </c>
    </row>
    <row r="16" spans="1:21" s="58" customFormat="1" ht="12.75" customHeight="1" x14ac:dyDescent="0.25">
      <c r="A16" s="87" t="s">
        <v>1</v>
      </c>
      <c r="B16" s="83">
        <v>3572</v>
      </c>
      <c r="C16" s="83">
        <v>3433</v>
      </c>
      <c r="D16" s="83">
        <v>3229</v>
      </c>
      <c r="E16" s="83">
        <v>3394</v>
      </c>
      <c r="F16" s="84">
        <v>13627</v>
      </c>
      <c r="G16" s="83">
        <v>3675</v>
      </c>
      <c r="H16" s="83">
        <v>3339</v>
      </c>
      <c r="I16" s="83">
        <v>2891</v>
      </c>
      <c r="J16" s="83">
        <v>3444</v>
      </c>
      <c r="K16" s="84">
        <v>13348</v>
      </c>
      <c r="L16" s="83">
        <v>4639</v>
      </c>
      <c r="M16" s="83">
        <v>4680</v>
      </c>
      <c r="N16" s="83">
        <v>4675</v>
      </c>
      <c r="O16" s="83">
        <v>5343</v>
      </c>
      <c r="P16" s="84">
        <v>19337</v>
      </c>
      <c r="Q16" s="83">
        <v>3799</v>
      </c>
      <c r="R16" s="83">
        <v>1852</v>
      </c>
      <c r="S16" s="83" t="s">
        <v>125</v>
      </c>
      <c r="T16" s="83" t="s">
        <v>125</v>
      </c>
      <c r="U16" s="84">
        <v>5651</v>
      </c>
    </row>
    <row r="17" spans="1:21" s="58" customFormat="1" ht="12.75" customHeight="1" x14ac:dyDescent="0.25">
      <c r="A17" s="87" t="s">
        <v>0</v>
      </c>
      <c r="B17" s="83">
        <v>46</v>
      </c>
      <c r="C17" s="83">
        <v>43</v>
      </c>
      <c r="D17" s="83">
        <v>50</v>
      </c>
      <c r="E17" s="83">
        <v>56</v>
      </c>
      <c r="F17" s="84">
        <v>194</v>
      </c>
      <c r="G17" s="83">
        <v>44</v>
      </c>
      <c r="H17" s="83">
        <v>58</v>
      </c>
      <c r="I17" s="83">
        <v>53</v>
      </c>
      <c r="J17" s="83">
        <v>64</v>
      </c>
      <c r="K17" s="84">
        <v>219</v>
      </c>
      <c r="L17" s="83">
        <v>43</v>
      </c>
      <c r="M17" s="83">
        <v>38</v>
      </c>
      <c r="N17" s="83">
        <v>38</v>
      </c>
      <c r="O17" s="83">
        <v>47</v>
      </c>
      <c r="P17" s="84">
        <v>166</v>
      </c>
      <c r="Q17" s="83">
        <v>33</v>
      </c>
      <c r="R17" s="83">
        <v>37</v>
      </c>
      <c r="S17" s="83" t="s">
        <v>125</v>
      </c>
      <c r="T17" s="83" t="s">
        <v>125</v>
      </c>
      <c r="U17" s="84">
        <v>70</v>
      </c>
    </row>
    <row r="18" spans="1:21" s="58" customFormat="1" ht="15.55" x14ac:dyDescent="0.25">
      <c r="A18" s="109" t="s">
        <v>17</v>
      </c>
      <c r="B18" s="113">
        <v>9107</v>
      </c>
      <c r="C18" s="113">
        <v>8997</v>
      </c>
      <c r="D18" s="113">
        <v>8823</v>
      </c>
      <c r="E18" s="113">
        <v>9265</v>
      </c>
      <c r="F18" s="115">
        <v>36192</v>
      </c>
      <c r="G18" s="113">
        <v>9338</v>
      </c>
      <c r="H18" s="113">
        <v>9397</v>
      </c>
      <c r="I18" s="113">
        <v>9167</v>
      </c>
      <c r="J18" s="113">
        <v>9563</v>
      </c>
      <c r="K18" s="115">
        <v>37466</v>
      </c>
      <c r="L18" s="113">
        <v>10837</v>
      </c>
      <c r="M18" s="113">
        <v>10976</v>
      </c>
      <c r="N18" s="113">
        <v>10690</v>
      </c>
      <c r="O18" s="113">
        <v>11371</v>
      </c>
      <c r="P18" s="115">
        <v>43873</v>
      </c>
      <c r="Q18" s="113">
        <v>9916</v>
      </c>
      <c r="R18" s="113">
        <v>7522</v>
      </c>
      <c r="S18" s="113" t="s">
        <v>125</v>
      </c>
      <c r="T18" s="113" t="s">
        <v>125</v>
      </c>
      <c r="U18" s="115">
        <v>17438</v>
      </c>
    </row>
    <row r="19" spans="1:21" s="58" customFormat="1" ht="12.75" customHeight="1" x14ac:dyDescent="0.25">
      <c r="A19" s="24"/>
      <c r="B19" s="43"/>
      <c r="C19" s="43"/>
      <c r="D19" s="43"/>
      <c r="E19" s="43"/>
      <c r="F19" s="43"/>
      <c r="G19" s="43"/>
      <c r="H19" s="43"/>
      <c r="I19" s="43"/>
      <c r="J19" s="43"/>
      <c r="K19" s="43"/>
      <c r="L19" s="43"/>
      <c r="M19" s="43"/>
      <c r="N19" s="43"/>
      <c r="O19" s="43"/>
      <c r="P19" s="43"/>
      <c r="Q19" s="43"/>
      <c r="R19" s="43"/>
      <c r="S19" s="43"/>
      <c r="T19" s="43"/>
      <c r="U19" s="43"/>
    </row>
    <row r="20" spans="1:21" s="58" customFormat="1" ht="20.25" customHeight="1" x14ac:dyDescent="0.3">
      <c r="A20" s="108" t="s">
        <v>30</v>
      </c>
      <c r="B20" s="43"/>
      <c r="C20" s="43"/>
      <c r="D20" s="43"/>
      <c r="E20" s="43"/>
      <c r="F20" s="43"/>
      <c r="G20" s="43"/>
      <c r="H20" s="43"/>
      <c r="I20" s="43"/>
      <c r="J20" s="43"/>
      <c r="K20" s="43"/>
      <c r="L20" s="43"/>
      <c r="M20" s="43"/>
      <c r="N20" s="43"/>
      <c r="O20" s="43"/>
      <c r="P20" s="43"/>
      <c r="Q20" s="43"/>
      <c r="R20" s="43"/>
      <c r="S20" s="43"/>
      <c r="T20" s="43"/>
      <c r="U20" s="43"/>
    </row>
    <row r="21" spans="1:21" s="58" customFormat="1" ht="12.75" customHeight="1" x14ac:dyDescent="0.25">
      <c r="A21" s="116" t="s">
        <v>21</v>
      </c>
      <c r="B21" s="83">
        <v>1439</v>
      </c>
      <c r="C21" s="83">
        <v>1459</v>
      </c>
      <c r="D21" s="83">
        <v>1390</v>
      </c>
      <c r="E21" s="83">
        <v>1453</v>
      </c>
      <c r="F21" s="84">
        <v>5741</v>
      </c>
      <c r="G21" s="83">
        <v>1362</v>
      </c>
      <c r="H21" s="83">
        <v>1439</v>
      </c>
      <c r="I21" s="83">
        <v>1391</v>
      </c>
      <c r="J21" s="83">
        <v>1456</v>
      </c>
      <c r="K21" s="84">
        <v>5648</v>
      </c>
      <c r="L21" s="83">
        <v>1480</v>
      </c>
      <c r="M21" s="83">
        <v>1496</v>
      </c>
      <c r="N21" s="83">
        <v>1412</v>
      </c>
      <c r="O21" s="83">
        <v>1413</v>
      </c>
      <c r="P21" s="84">
        <v>5801</v>
      </c>
      <c r="Q21" s="83">
        <v>1362</v>
      </c>
      <c r="R21" s="83">
        <v>1357</v>
      </c>
      <c r="S21" s="83" t="s">
        <v>125</v>
      </c>
      <c r="T21" s="83" t="s">
        <v>125</v>
      </c>
      <c r="U21" s="84">
        <v>2719</v>
      </c>
    </row>
    <row r="22" spans="1:21" s="58" customFormat="1" ht="12.75" customHeight="1" x14ac:dyDescent="0.25">
      <c r="A22" s="116" t="s">
        <v>22</v>
      </c>
      <c r="B22" s="83">
        <v>414</v>
      </c>
      <c r="C22" s="83">
        <v>460</v>
      </c>
      <c r="D22" s="83">
        <v>479</v>
      </c>
      <c r="E22" s="83">
        <v>512</v>
      </c>
      <c r="F22" s="84">
        <v>1866</v>
      </c>
      <c r="G22" s="83">
        <v>398</v>
      </c>
      <c r="H22" s="83">
        <v>515</v>
      </c>
      <c r="I22" s="83">
        <v>509</v>
      </c>
      <c r="J22" s="83">
        <v>561</v>
      </c>
      <c r="K22" s="84">
        <v>1983</v>
      </c>
      <c r="L22" s="83">
        <v>562</v>
      </c>
      <c r="M22" s="83">
        <v>465</v>
      </c>
      <c r="N22" s="83">
        <v>511</v>
      </c>
      <c r="O22" s="83">
        <v>500</v>
      </c>
      <c r="P22" s="84">
        <v>2039</v>
      </c>
      <c r="Q22" s="83">
        <v>420</v>
      </c>
      <c r="R22" s="83">
        <v>421</v>
      </c>
      <c r="S22" s="83" t="s">
        <v>125</v>
      </c>
      <c r="T22" s="83" t="s">
        <v>125</v>
      </c>
      <c r="U22" s="84">
        <v>840</v>
      </c>
    </row>
    <row r="23" spans="1:21" s="58" customFormat="1" ht="12.75" customHeight="1" x14ac:dyDescent="0.25">
      <c r="A23" s="116" t="s">
        <v>23</v>
      </c>
      <c r="B23" s="83">
        <v>309</v>
      </c>
      <c r="C23" s="83">
        <v>269</v>
      </c>
      <c r="D23" s="83">
        <v>270</v>
      </c>
      <c r="E23" s="83">
        <v>240</v>
      </c>
      <c r="F23" s="84">
        <v>1089</v>
      </c>
      <c r="G23" s="83">
        <v>263</v>
      </c>
      <c r="H23" s="83">
        <v>259</v>
      </c>
      <c r="I23" s="83">
        <v>285</v>
      </c>
      <c r="J23" s="83">
        <v>324</v>
      </c>
      <c r="K23" s="84">
        <v>1131</v>
      </c>
      <c r="L23" s="83">
        <v>245</v>
      </c>
      <c r="M23" s="83">
        <v>235</v>
      </c>
      <c r="N23" s="83">
        <v>202</v>
      </c>
      <c r="O23" s="83">
        <v>219</v>
      </c>
      <c r="P23" s="84">
        <v>901</v>
      </c>
      <c r="Q23" s="83">
        <v>268</v>
      </c>
      <c r="R23" s="83">
        <v>199</v>
      </c>
      <c r="S23" s="83" t="s">
        <v>125</v>
      </c>
      <c r="T23" s="83" t="s">
        <v>125</v>
      </c>
      <c r="U23" s="84">
        <v>467</v>
      </c>
    </row>
    <row r="24" spans="1:21" s="58" customFormat="1" ht="12.75" customHeight="1" x14ac:dyDescent="0.25">
      <c r="A24" s="116" t="s">
        <v>24</v>
      </c>
      <c r="B24" s="83">
        <v>2210</v>
      </c>
      <c r="C24" s="83">
        <v>1870</v>
      </c>
      <c r="D24" s="83">
        <v>2077</v>
      </c>
      <c r="E24" s="83">
        <v>2332</v>
      </c>
      <c r="F24" s="84">
        <v>8488</v>
      </c>
      <c r="G24" s="83">
        <v>2072</v>
      </c>
      <c r="H24" s="83">
        <v>2451</v>
      </c>
      <c r="I24" s="83">
        <v>2985</v>
      </c>
      <c r="J24" s="83">
        <v>2857</v>
      </c>
      <c r="K24" s="84">
        <v>10366</v>
      </c>
      <c r="L24" s="83">
        <v>2683</v>
      </c>
      <c r="M24" s="83">
        <v>2998</v>
      </c>
      <c r="N24" s="83">
        <v>2257</v>
      </c>
      <c r="O24" s="83">
        <v>3137</v>
      </c>
      <c r="P24" s="84">
        <v>11075</v>
      </c>
      <c r="Q24" s="83">
        <v>2685</v>
      </c>
      <c r="R24" s="83">
        <v>1388</v>
      </c>
      <c r="S24" s="83" t="s">
        <v>125</v>
      </c>
      <c r="T24" s="83" t="s">
        <v>125</v>
      </c>
      <c r="U24" s="84">
        <v>4073</v>
      </c>
    </row>
    <row r="25" spans="1:21" s="58" customFormat="1" ht="12.75" customHeight="1" x14ac:dyDescent="0.25">
      <c r="A25" s="87" t="s">
        <v>25</v>
      </c>
      <c r="B25" s="83">
        <v>25</v>
      </c>
      <c r="C25" s="83">
        <v>26</v>
      </c>
      <c r="D25" s="83">
        <v>40</v>
      </c>
      <c r="E25" s="83">
        <v>24</v>
      </c>
      <c r="F25" s="84">
        <v>115</v>
      </c>
      <c r="G25" s="83">
        <v>22</v>
      </c>
      <c r="H25" s="83">
        <v>22</v>
      </c>
      <c r="I25" s="83">
        <v>25</v>
      </c>
      <c r="J25" s="83">
        <v>23</v>
      </c>
      <c r="K25" s="84">
        <v>92</v>
      </c>
      <c r="L25" s="83">
        <v>23</v>
      </c>
      <c r="M25" s="83">
        <v>28</v>
      </c>
      <c r="N25" s="83">
        <v>23</v>
      </c>
      <c r="O25" s="83">
        <v>22</v>
      </c>
      <c r="P25" s="84">
        <v>96</v>
      </c>
      <c r="Q25" s="83">
        <v>25</v>
      </c>
      <c r="R25" s="83">
        <v>30</v>
      </c>
      <c r="S25" s="83" t="s">
        <v>125</v>
      </c>
      <c r="T25" s="83" t="s">
        <v>125</v>
      </c>
      <c r="U25" s="84">
        <v>55</v>
      </c>
    </row>
    <row r="26" spans="1:21" s="58" customFormat="1" ht="12.75" customHeight="1" x14ac:dyDescent="0.25">
      <c r="A26" s="116" t="s">
        <v>26</v>
      </c>
      <c r="B26" s="83">
        <v>1070</v>
      </c>
      <c r="C26" s="83">
        <v>1102</v>
      </c>
      <c r="D26" s="83">
        <v>1152</v>
      </c>
      <c r="E26" s="83">
        <v>1109</v>
      </c>
      <c r="F26" s="84">
        <v>4433</v>
      </c>
      <c r="G26" s="83">
        <v>1111</v>
      </c>
      <c r="H26" s="83">
        <v>1144</v>
      </c>
      <c r="I26" s="83">
        <v>1220</v>
      </c>
      <c r="J26" s="83">
        <v>1274</v>
      </c>
      <c r="K26" s="84">
        <v>4748</v>
      </c>
      <c r="L26" s="83">
        <v>1357</v>
      </c>
      <c r="M26" s="83">
        <v>1186</v>
      </c>
      <c r="N26" s="83">
        <v>1283</v>
      </c>
      <c r="O26" s="83">
        <v>1222</v>
      </c>
      <c r="P26" s="84">
        <v>5048</v>
      </c>
      <c r="Q26" s="83">
        <v>1182</v>
      </c>
      <c r="R26" s="83">
        <v>1143</v>
      </c>
      <c r="S26" s="83" t="s">
        <v>125</v>
      </c>
      <c r="T26" s="83" t="s">
        <v>125</v>
      </c>
      <c r="U26" s="84">
        <v>2325</v>
      </c>
    </row>
    <row r="27" spans="1:21" s="58" customFormat="1" ht="12.75" customHeight="1" x14ac:dyDescent="0.25">
      <c r="A27" s="116" t="s">
        <v>27</v>
      </c>
      <c r="B27" s="83">
        <v>1597</v>
      </c>
      <c r="C27" s="83">
        <v>1917</v>
      </c>
      <c r="D27" s="83">
        <v>1720</v>
      </c>
      <c r="E27" s="83">
        <v>1808</v>
      </c>
      <c r="F27" s="84">
        <v>7041</v>
      </c>
      <c r="G27" s="83">
        <v>1801</v>
      </c>
      <c r="H27" s="83">
        <v>1808</v>
      </c>
      <c r="I27" s="83">
        <v>1973</v>
      </c>
      <c r="J27" s="83">
        <v>2006</v>
      </c>
      <c r="K27" s="84">
        <v>7588</v>
      </c>
      <c r="L27" s="83">
        <v>2079</v>
      </c>
      <c r="M27" s="83">
        <v>2193</v>
      </c>
      <c r="N27" s="83">
        <v>2015</v>
      </c>
      <c r="O27" s="83">
        <v>2182</v>
      </c>
      <c r="P27" s="84">
        <v>8469</v>
      </c>
      <c r="Q27" s="83">
        <v>2002</v>
      </c>
      <c r="R27" s="83">
        <v>1761</v>
      </c>
      <c r="S27" s="83" t="s">
        <v>125</v>
      </c>
      <c r="T27" s="83" t="s">
        <v>125</v>
      </c>
      <c r="U27" s="84">
        <v>3764</v>
      </c>
    </row>
    <row r="28" spans="1:21" s="58" customFormat="1" ht="12.75" customHeight="1" x14ac:dyDescent="0.25">
      <c r="A28" s="87" t="s">
        <v>28</v>
      </c>
      <c r="B28" s="83">
        <v>4605</v>
      </c>
      <c r="C28" s="83">
        <v>4166</v>
      </c>
      <c r="D28" s="83">
        <v>4620</v>
      </c>
      <c r="E28" s="83">
        <v>4714</v>
      </c>
      <c r="F28" s="84">
        <v>18105</v>
      </c>
      <c r="G28" s="83">
        <v>3825</v>
      </c>
      <c r="H28" s="83">
        <v>3992</v>
      </c>
      <c r="I28" s="83">
        <v>4853</v>
      </c>
      <c r="J28" s="83">
        <v>5571</v>
      </c>
      <c r="K28" s="84">
        <v>18242</v>
      </c>
      <c r="L28" s="83">
        <v>5386</v>
      </c>
      <c r="M28" s="83">
        <v>4470</v>
      </c>
      <c r="N28" s="83">
        <v>5623</v>
      </c>
      <c r="O28" s="83">
        <v>7006</v>
      </c>
      <c r="P28" s="84">
        <v>22484</v>
      </c>
      <c r="Q28" s="83">
        <v>3392</v>
      </c>
      <c r="R28" s="83">
        <v>2463</v>
      </c>
      <c r="S28" s="83" t="s">
        <v>125</v>
      </c>
      <c r="T28" s="83" t="s">
        <v>125</v>
      </c>
      <c r="U28" s="84">
        <v>5856</v>
      </c>
    </row>
    <row r="29" spans="1:21" s="58" customFormat="1" ht="12.75" customHeight="1" x14ac:dyDescent="0.25">
      <c r="A29" s="116" t="s">
        <v>1</v>
      </c>
      <c r="B29" s="83">
        <v>3623</v>
      </c>
      <c r="C29" s="83">
        <v>3609</v>
      </c>
      <c r="D29" s="83">
        <v>4020</v>
      </c>
      <c r="E29" s="83">
        <v>4097</v>
      </c>
      <c r="F29" s="84">
        <v>15349</v>
      </c>
      <c r="G29" s="83">
        <v>3795</v>
      </c>
      <c r="H29" s="83">
        <v>3672</v>
      </c>
      <c r="I29" s="83">
        <v>4084</v>
      </c>
      <c r="J29" s="83">
        <v>4221</v>
      </c>
      <c r="K29" s="84">
        <v>15772</v>
      </c>
      <c r="L29" s="83">
        <v>4680</v>
      </c>
      <c r="M29" s="83">
        <v>4096</v>
      </c>
      <c r="N29" s="83">
        <v>4708</v>
      </c>
      <c r="O29" s="83">
        <v>4621</v>
      </c>
      <c r="P29" s="84">
        <v>18105</v>
      </c>
      <c r="Q29" s="83">
        <v>3730</v>
      </c>
      <c r="R29" s="83">
        <v>2378</v>
      </c>
      <c r="S29" s="83" t="s">
        <v>125</v>
      </c>
      <c r="T29" s="83" t="s">
        <v>125</v>
      </c>
      <c r="U29" s="84">
        <v>6108</v>
      </c>
    </row>
    <row r="30" spans="1:21" s="58" customFormat="1" ht="12.75" customHeight="1" x14ac:dyDescent="0.25">
      <c r="A30" s="116" t="s">
        <v>0</v>
      </c>
      <c r="B30" s="83">
        <v>11</v>
      </c>
      <c r="C30" s="83">
        <v>4</v>
      </c>
      <c r="D30" s="83">
        <v>4</v>
      </c>
      <c r="E30" s="83">
        <v>5</v>
      </c>
      <c r="F30" s="84">
        <v>24</v>
      </c>
      <c r="G30" s="83">
        <v>82</v>
      </c>
      <c r="H30" s="83">
        <v>30</v>
      </c>
      <c r="I30" s="83">
        <v>46</v>
      </c>
      <c r="J30" s="83">
        <v>28</v>
      </c>
      <c r="K30" s="84">
        <v>187</v>
      </c>
      <c r="L30" s="83">
        <v>23</v>
      </c>
      <c r="M30" s="83">
        <v>54</v>
      </c>
      <c r="N30" s="83">
        <v>23</v>
      </c>
      <c r="O30" s="83">
        <v>14</v>
      </c>
      <c r="P30" s="84">
        <v>114</v>
      </c>
      <c r="Q30" s="83">
        <v>47</v>
      </c>
      <c r="R30" s="83">
        <v>16</v>
      </c>
      <c r="S30" s="83" t="s">
        <v>125</v>
      </c>
      <c r="T30" s="83" t="s">
        <v>125</v>
      </c>
      <c r="U30" s="84">
        <v>63</v>
      </c>
    </row>
    <row r="31" spans="1:21" s="58" customFormat="1" ht="12.75" customHeight="1" x14ac:dyDescent="0.25">
      <c r="A31" s="110" t="s">
        <v>18</v>
      </c>
      <c r="B31" s="89">
        <v>15303</v>
      </c>
      <c r="C31" s="89">
        <v>14883</v>
      </c>
      <c r="D31" s="89">
        <v>15772</v>
      </c>
      <c r="E31" s="89">
        <v>16294</v>
      </c>
      <c r="F31" s="90">
        <v>62252</v>
      </c>
      <c r="G31" s="89">
        <v>14732</v>
      </c>
      <c r="H31" s="89">
        <v>15333</v>
      </c>
      <c r="I31" s="89">
        <v>17371</v>
      </c>
      <c r="J31" s="89">
        <v>18321</v>
      </c>
      <c r="K31" s="90">
        <v>65757</v>
      </c>
      <c r="L31" s="89">
        <v>18517</v>
      </c>
      <c r="M31" s="89">
        <v>17220</v>
      </c>
      <c r="N31" s="89">
        <v>18058</v>
      </c>
      <c r="O31" s="89">
        <v>20336</v>
      </c>
      <c r="P31" s="90">
        <v>74131</v>
      </c>
      <c r="Q31" s="89">
        <v>15114</v>
      </c>
      <c r="R31" s="89">
        <v>11157</v>
      </c>
      <c r="S31" s="89" t="s">
        <v>125</v>
      </c>
      <c r="T31" s="89" t="s">
        <v>125</v>
      </c>
      <c r="U31" s="90">
        <v>26271</v>
      </c>
    </row>
    <row r="32" spans="1:21" s="58" customFormat="1" ht="12.75" customHeight="1" x14ac:dyDescent="0.25">
      <c r="A32" s="96"/>
      <c r="B32" s="43"/>
      <c r="C32" s="43"/>
      <c r="D32" s="43"/>
      <c r="E32" s="43"/>
      <c r="F32" s="43"/>
    </row>
    <row r="33" spans="1:21" s="58" customFormat="1" ht="12.75" customHeight="1" x14ac:dyDescent="0.25">
      <c r="A33" s="96"/>
      <c r="B33" s="48"/>
      <c r="C33" s="48"/>
      <c r="D33" s="48"/>
      <c r="E33" s="48"/>
      <c r="F33" s="48"/>
      <c r="G33" s="48"/>
      <c r="H33" s="98"/>
      <c r="I33" s="98"/>
      <c r="J33" s="98"/>
      <c r="K33" s="98"/>
      <c r="L33" s="98"/>
      <c r="M33" s="98"/>
      <c r="N33" s="98"/>
      <c r="O33" s="98"/>
      <c r="P33" s="98"/>
      <c r="Q33" s="98"/>
      <c r="R33" s="98"/>
      <c r="S33" s="98"/>
      <c r="T33" s="98"/>
      <c r="U33" s="98"/>
    </row>
    <row r="34" spans="1:21" s="58" customFormat="1" x14ac:dyDescent="0.25">
      <c r="A34" s="95" t="s">
        <v>29</v>
      </c>
      <c r="B34" s="91" t="s">
        <v>111</v>
      </c>
      <c r="C34" s="91" t="s">
        <v>112</v>
      </c>
      <c r="D34" s="91" t="s">
        <v>113</v>
      </c>
      <c r="E34" s="91" t="s">
        <v>114</v>
      </c>
      <c r="F34" s="91" t="s">
        <v>115</v>
      </c>
      <c r="G34" s="92" t="s">
        <v>116</v>
      </c>
      <c r="H34" s="92" t="s">
        <v>117</v>
      </c>
      <c r="I34" s="92" t="s">
        <v>118</v>
      </c>
      <c r="J34" s="92" t="s">
        <v>119</v>
      </c>
      <c r="K34" s="91" t="s">
        <v>135</v>
      </c>
      <c r="L34" s="92" t="s">
        <v>121</v>
      </c>
      <c r="M34" s="92" t="s">
        <v>122</v>
      </c>
      <c r="N34" s="92" t="s">
        <v>123</v>
      </c>
      <c r="O34" s="92" t="s">
        <v>124</v>
      </c>
      <c r="P34" s="91" t="s">
        <v>136</v>
      </c>
      <c r="Q34" s="92" t="s">
        <v>128</v>
      </c>
      <c r="R34" s="92" t="s">
        <v>129</v>
      </c>
      <c r="S34" s="92" t="s">
        <v>130</v>
      </c>
      <c r="T34" s="92" t="s">
        <v>131</v>
      </c>
      <c r="U34" s="91" t="s">
        <v>137</v>
      </c>
    </row>
    <row r="35" spans="1:21" s="58" customFormat="1" ht="20.25" customHeight="1" x14ac:dyDescent="0.3">
      <c r="A35" s="111" t="s">
        <v>37</v>
      </c>
      <c r="B35" s="43"/>
      <c r="C35" s="43"/>
      <c r="D35" s="43"/>
      <c r="E35" s="43"/>
      <c r="F35" s="43"/>
    </row>
    <row r="36" spans="1:21" s="58" customFormat="1" ht="12.75" customHeight="1" x14ac:dyDescent="0.25">
      <c r="A36" s="87" t="s">
        <v>33</v>
      </c>
      <c r="B36" s="83">
        <v>2084</v>
      </c>
      <c r="C36" s="83">
        <v>2075</v>
      </c>
      <c r="D36" s="83">
        <v>2057</v>
      </c>
      <c r="E36" s="83">
        <v>2247</v>
      </c>
      <c r="F36" s="84">
        <v>8463</v>
      </c>
      <c r="G36" s="83">
        <v>2086</v>
      </c>
      <c r="H36" s="83">
        <v>2215</v>
      </c>
      <c r="I36" s="83">
        <v>2281</v>
      </c>
      <c r="J36" s="83">
        <v>2253</v>
      </c>
      <c r="K36" s="84">
        <v>8835</v>
      </c>
      <c r="L36" s="83">
        <v>1952</v>
      </c>
      <c r="M36" s="83">
        <v>2129</v>
      </c>
      <c r="N36" s="83">
        <v>2268</v>
      </c>
      <c r="O36" s="83">
        <v>1816</v>
      </c>
      <c r="P36" s="84">
        <v>8164</v>
      </c>
      <c r="Q36" s="83">
        <v>1672</v>
      </c>
      <c r="R36" s="83">
        <v>1549</v>
      </c>
      <c r="S36" s="83" t="s">
        <v>125</v>
      </c>
      <c r="T36" s="83" t="s">
        <v>125</v>
      </c>
      <c r="U36" s="84">
        <v>3221</v>
      </c>
    </row>
    <row r="37" spans="1:21" s="58" customFormat="1" ht="12.75" customHeight="1" x14ac:dyDescent="0.25">
      <c r="A37" s="87" t="s">
        <v>71</v>
      </c>
      <c r="B37" s="83">
        <v>80</v>
      </c>
      <c r="C37" s="83">
        <v>95</v>
      </c>
      <c r="D37" s="83">
        <v>84</v>
      </c>
      <c r="E37" s="83">
        <v>109</v>
      </c>
      <c r="F37" s="84">
        <v>368</v>
      </c>
      <c r="G37" s="83">
        <v>147</v>
      </c>
      <c r="H37" s="83">
        <v>76</v>
      </c>
      <c r="I37" s="83">
        <v>94</v>
      </c>
      <c r="J37" s="83">
        <v>129</v>
      </c>
      <c r="K37" s="84">
        <v>445</v>
      </c>
      <c r="L37" s="83">
        <v>141</v>
      </c>
      <c r="M37" s="83">
        <v>121</v>
      </c>
      <c r="N37" s="83">
        <v>95</v>
      </c>
      <c r="O37" s="83">
        <v>183</v>
      </c>
      <c r="P37" s="84">
        <v>540</v>
      </c>
      <c r="Q37" s="83">
        <v>99</v>
      </c>
      <c r="R37" s="83">
        <v>79</v>
      </c>
      <c r="S37" s="83" t="s">
        <v>125</v>
      </c>
      <c r="T37" s="83" t="s">
        <v>125</v>
      </c>
      <c r="U37" s="84">
        <v>178</v>
      </c>
    </row>
    <row r="38" spans="1:21" s="58" customFormat="1" ht="12.75" customHeight="1" x14ac:dyDescent="0.25">
      <c r="A38" s="87" t="s">
        <v>82</v>
      </c>
      <c r="B38" s="83">
        <v>3751</v>
      </c>
      <c r="C38" s="83">
        <v>3677</v>
      </c>
      <c r="D38" s="83">
        <v>3913</v>
      </c>
      <c r="E38" s="83">
        <v>3820</v>
      </c>
      <c r="F38" s="84">
        <v>15162</v>
      </c>
      <c r="G38" s="83">
        <v>3774</v>
      </c>
      <c r="H38" s="83">
        <v>4021</v>
      </c>
      <c r="I38" s="83">
        <v>4220</v>
      </c>
      <c r="J38" s="83">
        <v>4124</v>
      </c>
      <c r="K38" s="84">
        <v>16139</v>
      </c>
      <c r="L38" s="83">
        <v>5256</v>
      </c>
      <c r="M38" s="83">
        <v>4632</v>
      </c>
      <c r="N38" s="83">
        <v>4669</v>
      </c>
      <c r="O38" s="83">
        <v>4746</v>
      </c>
      <c r="P38" s="84">
        <v>19303</v>
      </c>
      <c r="Q38" s="83">
        <v>4555</v>
      </c>
      <c r="R38" s="83">
        <v>3348</v>
      </c>
      <c r="S38" s="83" t="s">
        <v>125</v>
      </c>
      <c r="T38" s="83" t="s">
        <v>125</v>
      </c>
      <c r="U38" s="84">
        <v>7903</v>
      </c>
    </row>
    <row r="39" spans="1:21" s="58" customFormat="1" ht="12.75" customHeight="1" x14ac:dyDescent="0.25">
      <c r="A39" s="87" t="s">
        <v>35</v>
      </c>
      <c r="B39" s="83">
        <v>93</v>
      </c>
      <c r="C39" s="83">
        <v>69</v>
      </c>
      <c r="D39" s="83">
        <v>143</v>
      </c>
      <c r="E39" s="83">
        <v>89</v>
      </c>
      <c r="F39" s="84">
        <v>393</v>
      </c>
      <c r="G39" s="83">
        <v>115</v>
      </c>
      <c r="H39" s="83">
        <v>102</v>
      </c>
      <c r="I39" s="83">
        <v>102</v>
      </c>
      <c r="J39" s="83">
        <v>110</v>
      </c>
      <c r="K39" s="84">
        <v>430</v>
      </c>
      <c r="L39" s="83">
        <v>111</v>
      </c>
      <c r="M39" s="83">
        <v>100</v>
      </c>
      <c r="N39" s="83">
        <v>119</v>
      </c>
      <c r="O39" s="83">
        <v>92</v>
      </c>
      <c r="P39" s="84">
        <v>422</v>
      </c>
      <c r="Q39" s="83">
        <v>78</v>
      </c>
      <c r="R39" s="83">
        <v>42</v>
      </c>
      <c r="S39" s="83" t="s">
        <v>125</v>
      </c>
      <c r="T39" s="83" t="s">
        <v>125</v>
      </c>
      <c r="U39" s="84">
        <v>120</v>
      </c>
    </row>
    <row r="40" spans="1:21" s="58" customFormat="1" ht="12.75" customHeight="1" x14ac:dyDescent="0.25">
      <c r="A40" s="87" t="s">
        <v>72</v>
      </c>
      <c r="B40" s="83">
        <v>1004</v>
      </c>
      <c r="C40" s="83">
        <v>643</v>
      </c>
      <c r="D40" s="83">
        <v>432</v>
      </c>
      <c r="E40" s="83">
        <v>582</v>
      </c>
      <c r="F40" s="84">
        <v>2661</v>
      </c>
      <c r="G40" s="83">
        <v>804</v>
      </c>
      <c r="H40" s="83">
        <v>583</v>
      </c>
      <c r="I40" s="83">
        <v>376</v>
      </c>
      <c r="J40" s="83">
        <v>473</v>
      </c>
      <c r="K40" s="84">
        <v>2236</v>
      </c>
      <c r="L40" s="83">
        <v>838</v>
      </c>
      <c r="M40" s="83">
        <v>764</v>
      </c>
      <c r="N40" s="83">
        <v>435</v>
      </c>
      <c r="O40" s="83">
        <v>611</v>
      </c>
      <c r="P40" s="84">
        <v>2648</v>
      </c>
      <c r="Q40" s="83">
        <v>782</v>
      </c>
      <c r="R40" s="83">
        <v>245</v>
      </c>
      <c r="S40" s="83" t="s">
        <v>125</v>
      </c>
      <c r="T40" s="83" t="s">
        <v>125</v>
      </c>
      <c r="U40" s="84">
        <v>1027</v>
      </c>
    </row>
    <row r="41" spans="1:21" s="58" customFormat="1" ht="12.75" customHeight="1" x14ac:dyDescent="0.25">
      <c r="A41" s="87" t="s">
        <v>36</v>
      </c>
      <c r="B41" s="83">
        <v>1325</v>
      </c>
      <c r="C41" s="83">
        <v>1597</v>
      </c>
      <c r="D41" s="83">
        <v>1280</v>
      </c>
      <c r="E41" s="83">
        <v>1625</v>
      </c>
      <c r="F41" s="84">
        <v>5827</v>
      </c>
      <c r="G41" s="83">
        <v>1629</v>
      </c>
      <c r="H41" s="83">
        <v>1599</v>
      </c>
      <c r="I41" s="83">
        <v>1451</v>
      </c>
      <c r="J41" s="83">
        <v>1704</v>
      </c>
      <c r="K41" s="84">
        <v>6382</v>
      </c>
      <c r="L41" s="83">
        <v>1741</v>
      </c>
      <c r="M41" s="83">
        <v>2038</v>
      </c>
      <c r="N41" s="83">
        <v>1986</v>
      </c>
      <c r="O41" s="83">
        <v>2786</v>
      </c>
      <c r="P41" s="84">
        <v>8551</v>
      </c>
      <c r="Q41" s="83">
        <v>1730</v>
      </c>
      <c r="R41" s="83">
        <v>1602</v>
      </c>
      <c r="S41" s="83" t="s">
        <v>125</v>
      </c>
      <c r="T41" s="83" t="s">
        <v>125</v>
      </c>
      <c r="U41" s="84">
        <v>3332</v>
      </c>
    </row>
    <row r="42" spans="1:21" s="58" customFormat="1" ht="12.75" customHeight="1" x14ac:dyDescent="0.25">
      <c r="A42" s="87" t="s">
        <v>34</v>
      </c>
      <c r="B42" s="83">
        <v>125</v>
      </c>
      <c r="C42" s="83">
        <v>146</v>
      </c>
      <c r="D42" s="83">
        <v>121</v>
      </c>
      <c r="E42" s="83">
        <v>164</v>
      </c>
      <c r="F42" s="84">
        <v>556</v>
      </c>
      <c r="G42" s="83">
        <v>161</v>
      </c>
      <c r="H42" s="83">
        <v>150</v>
      </c>
      <c r="I42" s="83">
        <v>134</v>
      </c>
      <c r="J42" s="83">
        <v>164</v>
      </c>
      <c r="K42" s="84">
        <v>609</v>
      </c>
      <c r="L42" s="83">
        <v>152</v>
      </c>
      <c r="M42" s="83">
        <v>175</v>
      </c>
      <c r="N42" s="83">
        <v>169</v>
      </c>
      <c r="O42" s="83">
        <v>167</v>
      </c>
      <c r="P42" s="84">
        <v>663</v>
      </c>
      <c r="Q42" s="83">
        <v>158</v>
      </c>
      <c r="R42" s="83">
        <v>95</v>
      </c>
      <c r="S42" s="83" t="s">
        <v>125</v>
      </c>
      <c r="T42" s="83" t="s">
        <v>125</v>
      </c>
      <c r="U42" s="84">
        <v>253</v>
      </c>
    </row>
    <row r="43" spans="1:21" s="58" customFormat="1" ht="12.75" customHeight="1" x14ac:dyDescent="0.25">
      <c r="A43" s="87" t="s">
        <v>73</v>
      </c>
      <c r="B43" s="83">
        <v>645</v>
      </c>
      <c r="C43" s="83">
        <v>696</v>
      </c>
      <c r="D43" s="83">
        <v>791</v>
      </c>
      <c r="E43" s="83">
        <v>630</v>
      </c>
      <c r="F43" s="84">
        <v>2763</v>
      </c>
      <c r="G43" s="83">
        <v>622</v>
      </c>
      <c r="H43" s="83">
        <v>651</v>
      </c>
      <c r="I43" s="83">
        <v>508</v>
      </c>
      <c r="J43" s="83">
        <v>606</v>
      </c>
      <c r="K43" s="84">
        <v>2387</v>
      </c>
      <c r="L43" s="83">
        <v>643</v>
      </c>
      <c r="M43" s="83">
        <v>1017</v>
      </c>
      <c r="N43" s="83">
        <v>948</v>
      </c>
      <c r="O43" s="83">
        <v>970</v>
      </c>
      <c r="P43" s="84">
        <v>3579</v>
      </c>
      <c r="Q43" s="83">
        <v>839</v>
      </c>
      <c r="R43" s="83">
        <v>562</v>
      </c>
      <c r="S43" s="83" t="s">
        <v>125</v>
      </c>
      <c r="T43" s="83" t="s">
        <v>125</v>
      </c>
      <c r="U43" s="84">
        <v>1401</v>
      </c>
    </row>
    <row r="44" spans="1:21" s="58" customFormat="1" ht="12.75" customHeight="1" x14ac:dyDescent="0.25">
      <c r="A44" s="87" t="s">
        <v>86</v>
      </c>
      <c r="B44" s="83">
        <v>0</v>
      </c>
      <c r="C44" s="83">
        <v>0</v>
      </c>
      <c r="D44" s="83">
        <v>0</v>
      </c>
      <c r="E44" s="83">
        <v>0</v>
      </c>
      <c r="F44" s="84">
        <v>1</v>
      </c>
      <c r="G44" s="83">
        <v>1</v>
      </c>
      <c r="H44" s="83">
        <v>1</v>
      </c>
      <c r="I44" s="83">
        <v>1</v>
      </c>
      <c r="J44" s="83">
        <v>1</v>
      </c>
      <c r="K44" s="84">
        <v>4</v>
      </c>
      <c r="L44" s="83">
        <v>1</v>
      </c>
      <c r="M44" s="83">
        <v>1</v>
      </c>
      <c r="N44" s="83">
        <v>1</v>
      </c>
      <c r="O44" s="83">
        <v>1</v>
      </c>
      <c r="P44" s="84">
        <v>3</v>
      </c>
      <c r="Q44" s="83">
        <v>1</v>
      </c>
      <c r="R44" s="83">
        <v>1</v>
      </c>
      <c r="S44" s="83" t="s">
        <v>125</v>
      </c>
      <c r="T44" s="83" t="s">
        <v>125</v>
      </c>
      <c r="U44" s="84">
        <v>2</v>
      </c>
    </row>
    <row r="45" spans="1:21" s="58" customFormat="1" ht="12.75" customHeight="1" x14ac:dyDescent="0.25">
      <c r="A45" s="109" t="s">
        <v>17</v>
      </c>
      <c r="B45" s="113">
        <v>9107</v>
      </c>
      <c r="C45" s="113">
        <v>8997</v>
      </c>
      <c r="D45" s="113">
        <v>8823</v>
      </c>
      <c r="E45" s="113">
        <v>9265</v>
      </c>
      <c r="F45" s="114">
        <v>36192</v>
      </c>
      <c r="G45" s="113">
        <v>9338</v>
      </c>
      <c r="H45" s="113">
        <v>9397</v>
      </c>
      <c r="I45" s="113">
        <v>9167</v>
      </c>
      <c r="J45" s="113">
        <v>9563</v>
      </c>
      <c r="K45" s="114">
        <v>37466</v>
      </c>
      <c r="L45" s="113">
        <v>10837</v>
      </c>
      <c r="M45" s="113">
        <v>10976</v>
      </c>
      <c r="N45" s="113">
        <v>10690</v>
      </c>
      <c r="O45" s="113">
        <v>11371</v>
      </c>
      <c r="P45" s="114">
        <v>43873</v>
      </c>
      <c r="Q45" s="113">
        <v>9916</v>
      </c>
      <c r="R45" s="113">
        <v>7522</v>
      </c>
      <c r="S45" s="113" t="s">
        <v>125</v>
      </c>
      <c r="T45" s="113" t="s">
        <v>125</v>
      </c>
      <c r="U45" s="114">
        <v>17438</v>
      </c>
    </row>
    <row r="46" spans="1:21" s="58" customFormat="1" x14ac:dyDescent="0.25">
      <c r="A46" s="88"/>
      <c r="B46" s="43"/>
      <c r="C46" s="43"/>
      <c r="D46" s="43"/>
      <c r="E46" s="43"/>
      <c r="F46" s="43"/>
      <c r="G46" s="43"/>
      <c r="H46" s="43"/>
      <c r="I46" s="43"/>
      <c r="J46" s="43"/>
      <c r="K46" s="43"/>
      <c r="L46" s="43"/>
      <c r="M46" s="43"/>
      <c r="N46" s="43"/>
      <c r="O46" s="43"/>
      <c r="P46" s="43"/>
      <c r="Q46" s="43"/>
      <c r="R46" s="43"/>
      <c r="S46" s="43"/>
      <c r="T46" s="43"/>
      <c r="U46" s="43"/>
    </row>
    <row r="47" spans="1:21" s="58" customFormat="1" ht="20.25" customHeight="1" x14ac:dyDescent="0.3">
      <c r="A47" s="102" t="s">
        <v>32</v>
      </c>
      <c r="B47" s="90"/>
      <c r="C47" s="90"/>
      <c r="D47" s="90"/>
      <c r="E47" s="90"/>
      <c r="F47" s="43"/>
      <c r="G47" s="90"/>
      <c r="H47" s="90"/>
      <c r="I47" s="90"/>
      <c r="J47" s="90"/>
      <c r="K47" s="43"/>
      <c r="L47" s="90"/>
      <c r="M47" s="90"/>
      <c r="N47" s="90"/>
      <c r="O47" s="90"/>
      <c r="P47" s="43"/>
      <c r="Q47" s="90"/>
      <c r="R47" s="90"/>
      <c r="S47" s="90"/>
      <c r="T47" s="90"/>
      <c r="U47" s="43"/>
    </row>
    <row r="48" spans="1:21" s="58" customFormat="1" ht="12.75" customHeight="1" x14ac:dyDescent="0.25">
      <c r="A48" s="87" t="s">
        <v>33</v>
      </c>
      <c r="B48" s="83">
        <v>3700</v>
      </c>
      <c r="C48" s="83">
        <v>3775</v>
      </c>
      <c r="D48" s="83">
        <v>4196</v>
      </c>
      <c r="E48" s="83">
        <v>4526</v>
      </c>
      <c r="F48" s="84">
        <v>16197</v>
      </c>
      <c r="G48" s="83">
        <v>3305</v>
      </c>
      <c r="H48" s="83">
        <v>3353</v>
      </c>
      <c r="I48" s="83">
        <v>4552</v>
      </c>
      <c r="J48" s="83">
        <v>5090</v>
      </c>
      <c r="K48" s="84">
        <v>16301</v>
      </c>
      <c r="L48" s="83">
        <v>4314</v>
      </c>
      <c r="M48" s="83">
        <v>3945</v>
      </c>
      <c r="N48" s="83">
        <v>4464</v>
      </c>
      <c r="O48" s="83">
        <v>5846</v>
      </c>
      <c r="P48" s="84">
        <v>18569</v>
      </c>
      <c r="Q48" s="83">
        <v>2390</v>
      </c>
      <c r="R48" s="83">
        <v>2249</v>
      </c>
      <c r="S48" s="83" t="s">
        <v>125</v>
      </c>
      <c r="T48" s="83" t="s">
        <v>125</v>
      </c>
      <c r="U48" s="84">
        <v>4639</v>
      </c>
    </row>
    <row r="49" spans="1:21" s="58" customFormat="1" ht="12.75" customHeight="1" x14ac:dyDescent="0.25">
      <c r="A49" s="87" t="s">
        <v>71</v>
      </c>
      <c r="B49" s="83">
        <v>296</v>
      </c>
      <c r="C49" s="83">
        <v>408</v>
      </c>
      <c r="D49" s="83">
        <v>286</v>
      </c>
      <c r="E49" s="83">
        <v>376</v>
      </c>
      <c r="F49" s="84">
        <v>1365</v>
      </c>
      <c r="G49" s="83">
        <v>376</v>
      </c>
      <c r="H49" s="83">
        <v>425</v>
      </c>
      <c r="I49" s="83">
        <v>516</v>
      </c>
      <c r="J49" s="83">
        <v>441</v>
      </c>
      <c r="K49" s="84">
        <v>1758</v>
      </c>
      <c r="L49" s="83">
        <v>591</v>
      </c>
      <c r="M49" s="83">
        <v>613</v>
      </c>
      <c r="N49" s="83">
        <v>520</v>
      </c>
      <c r="O49" s="83">
        <v>521</v>
      </c>
      <c r="P49" s="84">
        <v>2245</v>
      </c>
      <c r="Q49" s="83">
        <v>599</v>
      </c>
      <c r="R49" s="83">
        <v>648</v>
      </c>
      <c r="S49" s="83" t="s">
        <v>125</v>
      </c>
      <c r="T49" s="83" t="s">
        <v>125</v>
      </c>
      <c r="U49" s="84">
        <v>1247</v>
      </c>
    </row>
    <row r="50" spans="1:21" s="58" customFormat="1" ht="12.75" customHeight="1" x14ac:dyDescent="0.25">
      <c r="A50" s="87" t="s">
        <v>82</v>
      </c>
      <c r="B50" s="83">
        <v>7453</v>
      </c>
      <c r="C50" s="83">
        <v>7127</v>
      </c>
      <c r="D50" s="83">
        <v>7294</v>
      </c>
      <c r="E50" s="83">
        <v>7644</v>
      </c>
      <c r="F50" s="84">
        <v>29520</v>
      </c>
      <c r="G50" s="83">
        <v>7581</v>
      </c>
      <c r="H50" s="83">
        <v>7786</v>
      </c>
      <c r="I50" s="83">
        <v>8200</v>
      </c>
      <c r="J50" s="83">
        <v>8385</v>
      </c>
      <c r="K50" s="84">
        <v>31953</v>
      </c>
      <c r="L50" s="83">
        <v>9350</v>
      </c>
      <c r="M50" s="83">
        <v>8307</v>
      </c>
      <c r="N50" s="83">
        <v>9308</v>
      </c>
      <c r="O50" s="83">
        <v>9099</v>
      </c>
      <c r="P50" s="84">
        <v>36063</v>
      </c>
      <c r="Q50" s="83">
        <v>7686</v>
      </c>
      <c r="R50" s="83">
        <v>5632</v>
      </c>
      <c r="S50" s="83" t="s">
        <v>125</v>
      </c>
      <c r="T50" s="83" t="s">
        <v>125</v>
      </c>
      <c r="U50" s="84">
        <v>13317</v>
      </c>
    </row>
    <row r="51" spans="1:21" s="58" customFormat="1" ht="12.75" customHeight="1" x14ac:dyDescent="0.25">
      <c r="A51" s="87" t="s">
        <v>35</v>
      </c>
      <c r="B51" s="83">
        <v>200</v>
      </c>
      <c r="C51" s="83">
        <v>204</v>
      </c>
      <c r="D51" s="83">
        <v>156</v>
      </c>
      <c r="E51" s="83">
        <v>145</v>
      </c>
      <c r="F51" s="84">
        <v>705</v>
      </c>
      <c r="G51" s="83">
        <v>164</v>
      </c>
      <c r="H51" s="83">
        <v>162</v>
      </c>
      <c r="I51" s="83">
        <v>139</v>
      </c>
      <c r="J51" s="83">
        <v>167</v>
      </c>
      <c r="K51" s="84">
        <v>632</v>
      </c>
      <c r="L51" s="83">
        <v>151</v>
      </c>
      <c r="M51" s="83">
        <v>144</v>
      </c>
      <c r="N51" s="83">
        <v>129</v>
      </c>
      <c r="O51" s="83">
        <v>179</v>
      </c>
      <c r="P51" s="84">
        <v>604</v>
      </c>
      <c r="Q51" s="83">
        <v>165</v>
      </c>
      <c r="R51" s="83">
        <v>98</v>
      </c>
      <c r="S51" s="83" t="s">
        <v>125</v>
      </c>
      <c r="T51" s="83" t="s">
        <v>125</v>
      </c>
      <c r="U51" s="84">
        <v>263</v>
      </c>
    </row>
    <row r="52" spans="1:21" s="58" customFormat="1" ht="12.75" customHeight="1" x14ac:dyDescent="0.25">
      <c r="A52" s="87" t="s">
        <v>72</v>
      </c>
      <c r="B52" s="83">
        <v>876</v>
      </c>
      <c r="C52" s="83">
        <v>865</v>
      </c>
      <c r="D52" s="83">
        <v>981</v>
      </c>
      <c r="E52" s="83">
        <v>969</v>
      </c>
      <c r="F52" s="84">
        <v>3691</v>
      </c>
      <c r="G52" s="83">
        <v>742</v>
      </c>
      <c r="H52" s="83">
        <v>895</v>
      </c>
      <c r="I52" s="83">
        <v>968</v>
      </c>
      <c r="J52" s="83">
        <v>899</v>
      </c>
      <c r="K52" s="84">
        <v>3504</v>
      </c>
      <c r="L52" s="83">
        <v>1177</v>
      </c>
      <c r="M52" s="83">
        <v>1359</v>
      </c>
      <c r="N52" s="83">
        <v>745</v>
      </c>
      <c r="O52" s="83">
        <v>925</v>
      </c>
      <c r="P52" s="84">
        <v>4206</v>
      </c>
      <c r="Q52" s="83">
        <v>707</v>
      </c>
      <c r="R52" s="83">
        <v>495</v>
      </c>
      <c r="S52" s="83" t="s">
        <v>125</v>
      </c>
      <c r="T52" s="83" t="s">
        <v>125</v>
      </c>
      <c r="U52" s="84">
        <v>1202</v>
      </c>
    </row>
    <row r="53" spans="1:21" s="58" customFormat="1" ht="12.75" customHeight="1" x14ac:dyDescent="0.25">
      <c r="A53" s="87" t="s">
        <v>36</v>
      </c>
      <c r="B53" s="83">
        <v>1188</v>
      </c>
      <c r="C53" s="83">
        <v>1079</v>
      </c>
      <c r="D53" s="83">
        <v>1215</v>
      </c>
      <c r="E53" s="83">
        <v>1165</v>
      </c>
      <c r="F53" s="84">
        <v>4648</v>
      </c>
      <c r="G53" s="83">
        <v>1136</v>
      </c>
      <c r="H53" s="83">
        <v>1314</v>
      </c>
      <c r="I53" s="83">
        <v>1220</v>
      </c>
      <c r="J53" s="83">
        <v>1556</v>
      </c>
      <c r="K53" s="84">
        <v>5226</v>
      </c>
      <c r="L53" s="83">
        <v>1373</v>
      </c>
      <c r="M53" s="83">
        <v>1216</v>
      </c>
      <c r="N53" s="83">
        <v>1303</v>
      </c>
      <c r="O53" s="83">
        <v>1451</v>
      </c>
      <c r="P53" s="84">
        <v>5343</v>
      </c>
      <c r="Q53" s="83">
        <v>1453</v>
      </c>
      <c r="R53" s="83">
        <v>867</v>
      </c>
      <c r="S53" s="83" t="s">
        <v>125</v>
      </c>
      <c r="T53" s="83" t="s">
        <v>125</v>
      </c>
      <c r="U53" s="84">
        <v>2320</v>
      </c>
    </row>
    <row r="54" spans="1:21" s="58" customFormat="1" ht="12.75" customHeight="1" x14ac:dyDescent="0.25">
      <c r="A54" s="87" t="s">
        <v>34</v>
      </c>
      <c r="B54" s="83">
        <v>477</v>
      </c>
      <c r="C54" s="83">
        <v>406</v>
      </c>
      <c r="D54" s="83">
        <v>562</v>
      </c>
      <c r="E54" s="83">
        <v>458</v>
      </c>
      <c r="F54" s="84">
        <v>1902</v>
      </c>
      <c r="G54" s="83">
        <v>611</v>
      </c>
      <c r="H54" s="83">
        <v>516</v>
      </c>
      <c r="I54" s="83">
        <v>683</v>
      </c>
      <c r="J54" s="83">
        <v>734</v>
      </c>
      <c r="K54" s="84">
        <v>2544</v>
      </c>
      <c r="L54" s="83">
        <v>412</v>
      </c>
      <c r="M54" s="83">
        <v>438</v>
      </c>
      <c r="N54" s="83">
        <v>593</v>
      </c>
      <c r="O54" s="83">
        <v>517</v>
      </c>
      <c r="P54" s="84">
        <v>1960</v>
      </c>
      <c r="Q54" s="83">
        <v>445</v>
      </c>
      <c r="R54" s="83">
        <v>202</v>
      </c>
      <c r="S54" s="83" t="s">
        <v>125</v>
      </c>
      <c r="T54" s="83" t="s">
        <v>125</v>
      </c>
      <c r="U54" s="84">
        <v>647</v>
      </c>
    </row>
    <row r="55" spans="1:21" s="58" customFormat="1" ht="12.75" customHeight="1" x14ac:dyDescent="0.25">
      <c r="A55" s="87" t="s">
        <v>73</v>
      </c>
      <c r="B55" s="83">
        <v>1113</v>
      </c>
      <c r="C55" s="83">
        <v>1018</v>
      </c>
      <c r="D55" s="83">
        <v>1081</v>
      </c>
      <c r="E55" s="83">
        <v>1011</v>
      </c>
      <c r="F55" s="84">
        <v>4224</v>
      </c>
      <c r="G55" s="83">
        <v>817</v>
      </c>
      <c r="H55" s="83">
        <v>881</v>
      </c>
      <c r="I55" s="83">
        <v>1092</v>
      </c>
      <c r="J55" s="83">
        <v>1050</v>
      </c>
      <c r="K55" s="84">
        <v>3839</v>
      </c>
      <c r="L55" s="83">
        <v>1150</v>
      </c>
      <c r="M55" s="83">
        <v>1197</v>
      </c>
      <c r="N55" s="83">
        <v>996</v>
      </c>
      <c r="O55" s="83">
        <v>1798</v>
      </c>
      <c r="P55" s="84">
        <v>5142</v>
      </c>
      <c r="Q55" s="83">
        <v>1669</v>
      </c>
      <c r="R55" s="83">
        <v>967</v>
      </c>
      <c r="S55" s="83" t="s">
        <v>125</v>
      </c>
      <c r="T55" s="83" t="s">
        <v>125</v>
      </c>
      <c r="U55" s="84">
        <v>2636</v>
      </c>
    </row>
    <row r="56" spans="1:21" s="58" customFormat="1" ht="12.75" customHeight="1" x14ac:dyDescent="0.25">
      <c r="A56" s="87" t="s">
        <v>86</v>
      </c>
      <c r="B56" s="83" t="s">
        <v>125</v>
      </c>
      <c r="C56" s="83" t="s">
        <v>125</v>
      </c>
      <c r="D56" s="83" t="s">
        <v>125</v>
      </c>
      <c r="E56" s="83" t="s">
        <v>125</v>
      </c>
      <c r="F56" s="84" t="s">
        <v>125</v>
      </c>
      <c r="G56" s="83" t="s">
        <v>125</v>
      </c>
      <c r="H56" s="83" t="s">
        <v>125</v>
      </c>
      <c r="I56" s="83" t="s">
        <v>125</v>
      </c>
      <c r="J56" s="83" t="s">
        <v>125</v>
      </c>
      <c r="K56" s="84" t="s">
        <v>125</v>
      </c>
      <c r="L56" s="83" t="s">
        <v>125</v>
      </c>
      <c r="M56" s="83" t="s">
        <v>125</v>
      </c>
      <c r="N56" s="83" t="s">
        <v>125</v>
      </c>
      <c r="O56" s="83" t="s">
        <v>125</v>
      </c>
      <c r="P56" s="84" t="s">
        <v>125</v>
      </c>
      <c r="Q56" s="83" t="s">
        <v>125</v>
      </c>
      <c r="R56" s="83" t="s">
        <v>125</v>
      </c>
      <c r="S56" s="83" t="s">
        <v>125</v>
      </c>
      <c r="T56" s="83" t="s">
        <v>125</v>
      </c>
      <c r="U56" s="84" t="s">
        <v>125</v>
      </c>
    </row>
    <row r="57" spans="1:21" s="58" customFormat="1" ht="15.55" x14ac:dyDescent="0.25">
      <c r="A57" s="110" t="s">
        <v>18</v>
      </c>
      <c r="B57" s="89">
        <v>15303</v>
      </c>
      <c r="C57" s="89">
        <v>14883</v>
      </c>
      <c r="D57" s="89">
        <v>15772</v>
      </c>
      <c r="E57" s="89">
        <v>16294</v>
      </c>
      <c r="F57" s="112">
        <v>62252</v>
      </c>
      <c r="G57" s="89">
        <v>14732</v>
      </c>
      <c r="H57" s="89">
        <v>15333</v>
      </c>
      <c r="I57" s="89">
        <v>17371</v>
      </c>
      <c r="J57" s="89">
        <v>18321</v>
      </c>
      <c r="K57" s="112">
        <v>65757</v>
      </c>
      <c r="L57" s="89">
        <v>18517</v>
      </c>
      <c r="M57" s="89">
        <v>17220</v>
      </c>
      <c r="N57" s="89">
        <v>18058</v>
      </c>
      <c r="O57" s="89">
        <v>20336</v>
      </c>
      <c r="P57" s="112">
        <v>74131</v>
      </c>
      <c r="Q57" s="89">
        <v>15114</v>
      </c>
      <c r="R57" s="89">
        <v>11157</v>
      </c>
      <c r="S57" s="89" t="s">
        <v>125</v>
      </c>
      <c r="T57" s="89" t="s">
        <v>125</v>
      </c>
      <c r="U57" s="112">
        <v>26271</v>
      </c>
    </row>
    <row r="58" spans="1:21" ht="13.85" x14ac:dyDescent="0.25">
      <c r="A58" s="5"/>
    </row>
    <row r="59" spans="1:21" ht="14.4" x14ac:dyDescent="0.25">
      <c r="A59" s="94" t="s">
        <v>85</v>
      </c>
    </row>
    <row r="60" spans="1:21" x14ac:dyDescent="0.25">
      <c r="A60" s="28" t="s">
        <v>88</v>
      </c>
    </row>
    <row r="61" spans="1:21" x14ac:dyDescent="0.25">
      <c r="A61" s="44" t="s">
        <v>120</v>
      </c>
    </row>
    <row r="62" spans="1:21" x14ac:dyDescent="0.25">
      <c r="A62" s="35" t="s">
        <v>84</v>
      </c>
    </row>
    <row r="63" spans="1:21" x14ac:dyDescent="0.25">
      <c r="A63" s="58" t="s">
        <v>134</v>
      </c>
    </row>
    <row r="65" spans="1:1" ht="14.4" x14ac:dyDescent="0.3">
      <c r="A65" s="79" t="s">
        <v>153</v>
      </c>
    </row>
  </sheetData>
  <phoneticPr fontId="0" type="noConversion"/>
  <hyperlinks>
    <hyperlink ref="A65" location="Title!A1" display="Return to Title and Contents" xr:uid="{9FC88745-A12E-48D1-9862-A59C2DC04D8F}"/>
  </hyperlinks>
  <pageMargins left="0.74803149606299213" right="0.70866141732283472" top="0.78740157480314965" bottom="0.6692913385826772" header="0.55118110236220474" footer="0.35433070866141736"/>
  <pageSetup paperSize="9" scale="55" orientation="landscape" r:id="rId1"/>
  <headerFooter alignWithMargins="0">
    <oddFooter>&amp;C&amp;1#&amp;"Calibri"&amp;10&amp;K000000OFFICIAL</oddFooter>
  </headerFooter>
  <tableParts count="2">
    <tablePart r:id="rId2"/>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3">
    <pageSetUpPr fitToPage="1"/>
  </sheetPr>
  <dimension ref="A1:U65"/>
  <sheetViews>
    <sheetView showGridLines="0" zoomScaleNormal="100" workbookViewId="0"/>
  </sheetViews>
  <sheetFormatPr defaultColWidth="9.09765625" defaultRowHeight="12.75" x14ac:dyDescent="0.25"/>
  <cols>
    <col min="1" max="1" width="34.09765625" style="28" customWidth="1"/>
    <col min="2" max="16384" width="9.09765625" style="28"/>
  </cols>
  <sheetData>
    <row r="1" spans="1:21" s="11" customFormat="1" ht="17.75" x14ac:dyDescent="0.35">
      <c r="A1" s="74" t="s">
        <v>138</v>
      </c>
      <c r="F1" s="75"/>
      <c r="K1" s="75"/>
      <c r="P1" s="75"/>
      <c r="U1" s="75" t="s">
        <v>129</v>
      </c>
    </row>
    <row r="2" spans="1:21" s="11" customFormat="1" ht="17.75" x14ac:dyDescent="0.35">
      <c r="F2" s="75"/>
      <c r="K2" s="75"/>
      <c r="P2" s="75"/>
      <c r="U2" s="75" t="s">
        <v>132</v>
      </c>
    </row>
    <row r="3" spans="1:21" s="11" customFormat="1" ht="19.399999999999999" x14ac:dyDescent="0.35">
      <c r="A3" s="76" t="s">
        <v>156</v>
      </c>
      <c r="B3" s="76"/>
      <c r="C3" s="76"/>
      <c r="D3" s="76"/>
      <c r="E3" s="76"/>
      <c r="F3" s="76"/>
      <c r="G3" s="76"/>
      <c r="H3" s="76"/>
      <c r="I3" s="76"/>
      <c r="J3" s="76"/>
      <c r="K3" s="76"/>
      <c r="L3" s="76"/>
      <c r="M3" s="76"/>
      <c r="N3" s="76"/>
      <c r="O3" s="76"/>
      <c r="P3" s="76"/>
      <c r="Q3" s="76"/>
      <c r="R3" s="76"/>
      <c r="S3" s="76"/>
      <c r="T3" s="76"/>
      <c r="U3" s="76"/>
    </row>
    <row r="4" spans="1:21" ht="16.100000000000001" x14ac:dyDescent="0.3">
      <c r="A4" s="107" t="s">
        <v>10</v>
      </c>
    </row>
    <row r="5" spans="1:21" ht="12.75" customHeight="1" x14ac:dyDescent="0.25">
      <c r="B5" s="45"/>
      <c r="C5" s="45"/>
      <c r="D5" s="45"/>
      <c r="E5" s="45"/>
      <c r="F5" s="45"/>
      <c r="G5" s="45"/>
      <c r="H5" s="53"/>
      <c r="I5" s="53"/>
      <c r="J5" s="53"/>
      <c r="K5" s="53"/>
      <c r="L5" s="53"/>
      <c r="M5" s="53"/>
      <c r="N5" s="53"/>
      <c r="O5" s="53"/>
      <c r="P5" s="53"/>
      <c r="Q5" s="53"/>
      <c r="R5" s="53"/>
      <c r="S5" s="53"/>
      <c r="T5" s="53"/>
      <c r="U5" s="53"/>
    </row>
    <row r="6" spans="1:21" s="58" customFormat="1" x14ac:dyDescent="0.25">
      <c r="A6" s="95" t="s">
        <v>29</v>
      </c>
      <c r="B6" s="91" t="s">
        <v>111</v>
      </c>
      <c r="C6" s="91" t="s">
        <v>112</v>
      </c>
      <c r="D6" s="91" t="s">
        <v>113</v>
      </c>
      <c r="E6" s="91" t="s">
        <v>114</v>
      </c>
      <c r="F6" s="91" t="s">
        <v>115</v>
      </c>
      <c r="G6" s="92" t="s">
        <v>116</v>
      </c>
      <c r="H6" s="92" t="s">
        <v>117</v>
      </c>
      <c r="I6" s="92" t="s">
        <v>118</v>
      </c>
      <c r="J6" s="92" t="s">
        <v>119</v>
      </c>
      <c r="K6" s="91" t="s">
        <v>135</v>
      </c>
      <c r="L6" s="92" t="s">
        <v>121</v>
      </c>
      <c r="M6" s="92" t="s">
        <v>122</v>
      </c>
      <c r="N6" s="92" t="s">
        <v>123</v>
      </c>
      <c r="O6" s="92" t="s">
        <v>124</v>
      </c>
      <c r="P6" s="91" t="s">
        <v>136</v>
      </c>
      <c r="Q6" s="92" t="s">
        <v>128</v>
      </c>
      <c r="R6" s="92" t="s">
        <v>129</v>
      </c>
      <c r="S6" s="92" t="s">
        <v>130</v>
      </c>
      <c r="T6" s="92" t="s">
        <v>131</v>
      </c>
      <c r="U6" s="91" t="s">
        <v>137</v>
      </c>
    </row>
    <row r="7" spans="1:21" s="58" customFormat="1" ht="20.25" customHeight="1" x14ac:dyDescent="0.3">
      <c r="A7" s="108" t="s">
        <v>31</v>
      </c>
      <c r="B7" s="43"/>
      <c r="C7" s="43"/>
      <c r="D7" s="43"/>
      <c r="E7" s="43"/>
      <c r="F7" s="43"/>
    </row>
    <row r="8" spans="1:21" s="58" customFormat="1" ht="12.75" customHeight="1" x14ac:dyDescent="0.25">
      <c r="A8" s="87" t="s">
        <v>21</v>
      </c>
      <c r="B8" s="83">
        <v>310</v>
      </c>
      <c r="C8" s="83">
        <v>316</v>
      </c>
      <c r="D8" s="83">
        <v>375</v>
      </c>
      <c r="E8" s="83">
        <v>388</v>
      </c>
      <c r="F8" s="84">
        <v>1389</v>
      </c>
      <c r="G8" s="83">
        <v>315</v>
      </c>
      <c r="H8" s="83">
        <v>330</v>
      </c>
      <c r="I8" s="83">
        <v>311</v>
      </c>
      <c r="J8" s="83">
        <v>352</v>
      </c>
      <c r="K8" s="84">
        <v>1307</v>
      </c>
      <c r="L8" s="83">
        <v>344</v>
      </c>
      <c r="M8" s="83">
        <v>295</v>
      </c>
      <c r="N8" s="83">
        <v>354</v>
      </c>
      <c r="O8" s="83">
        <v>370</v>
      </c>
      <c r="P8" s="84">
        <v>1364</v>
      </c>
      <c r="Q8" s="83">
        <v>297</v>
      </c>
      <c r="R8" s="83">
        <v>257</v>
      </c>
      <c r="S8" s="83" t="s">
        <v>125</v>
      </c>
      <c r="T8" s="83" t="s">
        <v>125</v>
      </c>
      <c r="U8" s="84">
        <v>554</v>
      </c>
    </row>
    <row r="9" spans="1:21" s="58" customFormat="1" ht="12.75" customHeight="1" x14ac:dyDescent="0.25">
      <c r="A9" s="87" t="s">
        <v>22</v>
      </c>
      <c r="B9" s="83">
        <v>49</v>
      </c>
      <c r="C9" s="83">
        <v>54</v>
      </c>
      <c r="D9" s="83">
        <v>55</v>
      </c>
      <c r="E9" s="83">
        <v>58</v>
      </c>
      <c r="F9" s="84">
        <v>215</v>
      </c>
      <c r="G9" s="83">
        <v>47</v>
      </c>
      <c r="H9" s="83">
        <v>55</v>
      </c>
      <c r="I9" s="83">
        <v>55</v>
      </c>
      <c r="J9" s="83">
        <v>61</v>
      </c>
      <c r="K9" s="84">
        <v>218</v>
      </c>
      <c r="L9" s="83">
        <v>67</v>
      </c>
      <c r="M9" s="83">
        <v>64</v>
      </c>
      <c r="N9" s="83">
        <v>63</v>
      </c>
      <c r="O9" s="83">
        <v>63</v>
      </c>
      <c r="P9" s="84">
        <v>257</v>
      </c>
      <c r="Q9" s="83">
        <v>42</v>
      </c>
      <c r="R9" s="83">
        <v>32</v>
      </c>
      <c r="S9" s="83" t="s">
        <v>125</v>
      </c>
      <c r="T9" s="83" t="s">
        <v>125</v>
      </c>
      <c r="U9" s="84">
        <v>74</v>
      </c>
    </row>
    <row r="10" spans="1:21" s="58" customFormat="1" ht="12.75" customHeight="1" x14ac:dyDescent="0.25">
      <c r="A10" s="87" t="s">
        <v>23</v>
      </c>
      <c r="B10" s="83">
        <v>127</v>
      </c>
      <c r="C10" s="83">
        <v>137</v>
      </c>
      <c r="D10" s="83">
        <v>132</v>
      </c>
      <c r="E10" s="83">
        <v>137</v>
      </c>
      <c r="F10" s="84">
        <v>533</v>
      </c>
      <c r="G10" s="83">
        <v>139</v>
      </c>
      <c r="H10" s="83">
        <v>138</v>
      </c>
      <c r="I10" s="83">
        <v>150</v>
      </c>
      <c r="J10" s="83">
        <v>142</v>
      </c>
      <c r="K10" s="84">
        <v>569</v>
      </c>
      <c r="L10" s="83">
        <v>147</v>
      </c>
      <c r="M10" s="83">
        <v>128</v>
      </c>
      <c r="N10" s="83">
        <v>111</v>
      </c>
      <c r="O10" s="83">
        <v>120</v>
      </c>
      <c r="P10" s="84">
        <v>505</v>
      </c>
      <c r="Q10" s="83">
        <v>127</v>
      </c>
      <c r="R10" s="83">
        <v>99</v>
      </c>
      <c r="S10" s="83" t="s">
        <v>125</v>
      </c>
      <c r="T10" s="83" t="s">
        <v>125</v>
      </c>
      <c r="U10" s="84">
        <v>226</v>
      </c>
    </row>
    <row r="11" spans="1:21" s="58" customFormat="1" ht="12.75" customHeight="1" x14ac:dyDescent="0.25">
      <c r="A11" s="87" t="s">
        <v>24</v>
      </c>
      <c r="B11" s="83">
        <v>775</v>
      </c>
      <c r="C11" s="83">
        <v>724</v>
      </c>
      <c r="D11" s="83">
        <v>847</v>
      </c>
      <c r="E11" s="83">
        <v>969</v>
      </c>
      <c r="F11" s="84">
        <v>3315</v>
      </c>
      <c r="G11" s="83">
        <v>1209</v>
      </c>
      <c r="H11" s="83">
        <v>1321</v>
      </c>
      <c r="I11" s="83">
        <v>1192</v>
      </c>
      <c r="J11" s="83">
        <v>1432</v>
      </c>
      <c r="K11" s="84">
        <v>5154</v>
      </c>
      <c r="L11" s="83">
        <v>665</v>
      </c>
      <c r="M11" s="83">
        <v>649</v>
      </c>
      <c r="N11" s="83">
        <v>511</v>
      </c>
      <c r="O11" s="83">
        <v>452</v>
      </c>
      <c r="P11" s="84">
        <v>2277</v>
      </c>
      <c r="Q11" s="83">
        <v>475</v>
      </c>
      <c r="R11" s="83">
        <v>251</v>
      </c>
      <c r="S11" s="83" t="s">
        <v>125</v>
      </c>
      <c r="T11" s="83" t="s">
        <v>125</v>
      </c>
      <c r="U11" s="84">
        <v>726</v>
      </c>
    </row>
    <row r="12" spans="1:21" s="58" customFormat="1" ht="12.75" customHeight="1" x14ac:dyDescent="0.25">
      <c r="A12" s="87" t="s">
        <v>25</v>
      </c>
      <c r="B12" s="83">
        <v>11</v>
      </c>
      <c r="C12" s="83">
        <v>11</v>
      </c>
      <c r="D12" s="83">
        <v>11</v>
      </c>
      <c r="E12" s="83">
        <v>9</v>
      </c>
      <c r="F12" s="84">
        <v>42</v>
      </c>
      <c r="G12" s="83">
        <v>10</v>
      </c>
      <c r="H12" s="83">
        <v>8</v>
      </c>
      <c r="I12" s="83">
        <v>6</v>
      </c>
      <c r="J12" s="83">
        <v>8</v>
      </c>
      <c r="K12" s="84">
        <v>32</v>
      </c>
      <c r="L12" s="83">
        <v>9</v>
      </c>
      <c r="M12" s="83">
        <v>11</v>
      </c>
      <c r="N12" s="83">
        <v>9</v>
      </c>
      <c r="O12" s="83">
        <v>9</v>
      </c>
      <c r="P12" s="84">
        <v>38</v>
      </c>
      <c r="Q12" s="83">
        <v>10</v>
      </c>
      <c r="R12" s="83">
        <v>9</v>
      </c>
      <c r="S12" s="83" t="s">
        <v>125</v>
      </c>
      <c r="T12" s="83" t="s">
        <v>125</v>
      </c>
      <c r="U12" s="84">
        <v>18</v>
      </c>
    </row>
    <row r="13" spans="1:21" s="58" customFormat="1" ht="12.75" customHeight="1" x14ac:dyDescent="0.25">
      <c r="A13" s="87" t="s">
        <v>26</v>
      </c>
      <c r="B13" s="83">
        <v>2489</v>
      </c>
      <c r="C13" s="83">
        <v>2827</v>
      </c>
      <c r="D13" s="83">
        <v>2159</v>
      </c>
      <c r="E13" s="83">
        <v>2132</v>
      </c>
      <c r="F13" s="84">
        <v>9608</v>
      </c>
      <c r="G13" s="83">
        <v>2202</v>
      </c>
      <c r="H13" s="83">
        <v>2246</v>
      </c>
      <c r="I13" s="83">
        <v>2206</v>
      </c>
      <c r="J13" s="83">
        <v>2361</v>
      </c>
      <c r="K13" s="84">
        <v>9016</v>
      </c>
      <c r="L13" s="83">
        <v>2578</v>
      </c>
      <c r="M13" s="83">
        <v>2460</v>
      </c>
      <c r="N13" s="83">
        <v>2716</v>
      </c>
      <c r="O13" s="83">
        <v>2613</v>
      </c>
      <c r="P13" s="84">
        <v>10367</v>
      </c>
      <c r="Q13" s="83">
        <v>2282</v>
      </c>
      <c r="R13" s="83">
        <v>1930</v>
      </c>
      <c r="S13" s="83" t="s">
        <v>125</v>
      </c>
      <c r="T13" s="83" t="s">
        <v>125</v>
      </c>
      <c r="U13" s="84">
        <v>4211</v>
      </c>
    </row>
    <row r="14" spans="1:21" s="58" customFormat="1" ht="12.75" customHeight="1" x14ac:dyDescent="0.25">
      <c r="A14" s="87" t="s">
        <v>27</v>
      </c>
      <c r="B14" s="83">
        <v>449</v>
      </c>
      <c r="C14" s="83">
        <v>462</v>
      </c>
      <c r="D14" s="83">
        <v>456</v>
      </c>
      <c r="E14" s="83">
        <v>471</v>
      </c>
      <c r="F14" s="84">
        <v>1838</v>
      </c>
      <c r="G14" s="83">
        <v>477</v>
      </c>
      <c r="H14" s="83">
        <v>495</v>
      </c>
      <c r="I14" s="83">
        <v>459</v>
      </c>
      <c r="J14" s="83">
        <v>493</v>
      </c>
      <c r="K14" s="84">
        <v>1924</v>
      </c>
      <c r="L14" s="83">
        <v>499</v>
      </c>
      <c r="M14" s="83">
        <v>500</v>
      </c>
      <c r="N14" s="83">
        <v>519</v>
      </c>
      <c r="O14" s="83">
        <v>499</v>
      </c>
      <c r="P14" s="84">
        <v>2017</v>
      </c>
      <c r="Q14" s="83">
        <v>488</v>
      </c>
      <c r="R14" s="83">
        <v>396</v>
      </c>
      <c r="S14" s="83" t="s">
        <v>125</v>
      </c>
      <c r="T14" s="83" t="s">
        <v>125</v>
      </c>
      <c r="U14" s="84">
        <v>884</v>
      </c>
    </row>
    <row r="15" spans="1:21" s="58" customFormat="1" ht="12.75" customHeight="1" x14ac:dyDescent="0.25">
      <c r="A15" s="87" t="s">
        <v>28</v>
      </c>
      <c r="B15" s="83">
        <v>5264</v>
      </c>
      <c r="C15" s="83">
        <v>5190</v>
      </c>
      <c r="D15" s="83">
        <v>5241</v>
      </c>
      <c r="E15" s="83">
        <v>5662</v>
      </c>
      <c r="F15" s="84">
        <v>21356</v>
      </c>
      <c r="G15" s="83">
        <v>5152</v>
      </c>
      <c r="H15" s="83">
        <v>5238</v>
      </c>
      <c r="I15" s="83">
        <v>5516</v>
      </c>
      <c r="J15" s="83">
        <v>5767</v>
      </c>
      <c r="K15" s="84">
        <v>21672</v>
      </c>
      <c r="L15" s="83">
        <v>5873</v>
      </c>
      <c r="M15" s="83">
        <v>5125</v>
      </c>
      <c r="N15" s="83">
        <v>5734</v>
      </c>
      <c r="O15" s="83">
        <v>5640</v>
      </c>
      <c r="P15" s="84">
        <v>22372</v>
      </c>
      <c r="Q15" s="83">
        <v>4627</v>
      </c>
      <c r="R15" s="83">
        <v>3117</v>
      </c>
      <c r="S15" s="83" t="s">
        <v>125</v>
      </c>
      <c r="T15" s="83" t="s">
        <v>125</v>
      </c>
      <c r="U15" s="84">
        <v>7744</v>
      </c>
    </row>
    <row r="16" spans="1:21" s="58" customFormat="1" ht="12.75" customHeight="1" x14ac:dyDescent="0.25">
      <c r="A16" s="87" t="s">
        <v>1</v>
      </c>
      <c r="B16" s="83">
        <v>1656</v>
      </c>
      <c r="C16" s="83">
        <v>1628</v>
      </c>
      <c r="D16" s="83">
        <v>1705</v>
      </c>
      <c r="E16" s="83">
        <v>1829</v>
      </c>
      <c r="F16" s="84">
        <v>6818</v>
      </c>
      <c r="G16" s="83">
        <v>1715</v>
      </c>
      <c r="H16" s="83">
        <v>1628</v>
      </c>
      <c r="I16" s="83">
        <v>1720</v>
      </c>
      <c r="J16" s="83">
        <v>1846</v>
      </c>
      <c r="K16" s="84">
        <v>6909</v>
      </c>
      <c r="L16" s="83">
        <v>1783</v>
      </c>
      <c r="M16" s="83">
        <v>1804</v>
      </c>
      <c r="N16" s="83">
        <v>1882</v>
      </c>
      <c r="O16" s="83">
        <v>1843</v>
      </c>
      <c r="P16" s="84">
        <v>7313</v>
      </c>
      <c r="Q16" s="83">
        <v>1616</v>
      </c>
      <c r="R16" s="83">
        <v>1233</v>
      </c>
      <c r="S16" s="83" t="s">
        <v>125</v>
      </c>
      <c r="T16" s="83" t="s">
        <v>125</v>
      </c>
      <c r="U16" s="84">
        <v>2849</v>
      </c>
    </row>
    <row r="17" spans="1:21" s="58" customFormat="1" ht="12.75" customHeight="1" x14ac:dyDescent="0.25">
      <c r="A17" s="87" t="s">
        <v>0</v>
      </c>
      <c r="B17" s="83">
        <v>69</v>
      </c>
      <c r="C17" s="83">
        <v>45</v>
      </c>
      <c r="D17" s="83">
        <v>40</v>
      </c>
      <c r="E17" s="83">
        <v>52</v>
      </c>
      <c r="F17" s="84">
        <v>206</v>
      </c>
      <c r="G17" s="83">
        <v>49</v>
      </c>
      <c r="H17" s="83">
        <v>46</v>
      </c>
      <c r="I17" s="83">
        <v>46</v>
      </c>
      <c r="J17" s="83">
        <v>54</v>
      </c>
      <c r="K17" s="84">
        <v>195</v>
      </c>
      <c r="L17" s="83">
        <v>39</v>
      </c>
      <c r="M17" s="83">
        <v>32</v>
      </c>
      <c r="N17" s="83">
        <v>40</v>
      </c>
      <c r="O17" s="83">
        <v>44</v>
      </c>
      <c r="P17" s="84">
        <v>155</v>
      </c>
      <c r="Q17" s="83">
        <v>39</v>
      </c>
      <c r="R17" s="83">
        <v>15</v>
      </c>
      <c r="S17" s="83" t="s">
        <v>125</v>
      </c>
      <c r="T17" s="83" t="s">
        <v>125</v>
      </c>
      <c r="U17" s="84">
        <v>54</v>
      </c>
    </row>
    <row r="18" spans="1:21" s="58" customFormat="1" ht="15.55" x14ac:dyDescent="0.25">
      <c r="A18" s="109" t="s">
        <v>17</v>
      </c>
      <c r="B18" s="113">
        <v>11198</v>
      </c>
      <c r="C18" s="113">
        <v>11394</v>
      </c>
      <c r="D18" s="113">
        <v>11021</v>
      </c>
      <c r="E18" s="113">
        <v>11707</v>
      </c>
      <c r="F18" s="115">
        <v>45320</v>
      </c>
      <c r="G18" s="113">
        <v>11315</v>
      </c>
      <c r="H18" s="113">
        <v>11504</v>
      </c>
      <c r="I18" s="113">
        <v>11661</v>
      </c>
      <c r="J18" s="113">
        <v>12515</v>
      </c>
      <c r="K18" s="115">
        <v>46996</v>
      </c>
      <c r="L18" s="113">
        <v>12002</v>
      </c>
      <c r="M18" s="113">
        <v>11070</v>
      </c>
      <c r="N18" s="113">
        <v>11940</v>
      </c>
      <c r="O18" s="113">
        <v>11653</v>
      </c>
      <c r="P18" s="115">
        <v>46666</v>
      </c>
      <c r="Q18" s="113">
        <v>10003</v>
      </c>
      <c r="R18" s="113">
        <v>7337</v>
      </c>
      <c r="S18" s="113" t="s">
        <v>125</v>
      </c>
      <c r="T18" s="113" t="s">
        <v>125</v>
      </c>
      <c r="U18" s="115">
        <v>17340</v>
      </c>
    </row>
    <row r="19" spans="1:21" s="58" customFormat="1" ht="12.75" customHeight="1" x14ac:dyDescent="0.25">
      <c r="A19" s="24"/>
      <c r="B19" s="43"/>
      <c r="C19" s="43"/>
      <c r="D19" s="43"/>
      <c r="E19" s="43"/>
      <c r="F19" s="43"/>
      <c r="G19" s="43"/>
      <c r="H19" s="43"/>
      <c r="I19" s="43"/>
      <c r="J19" s="43"/>
      <c r="K19" s="43"/>
      <c r="L19" s="43"/>
      <c r="M19" s="43"/>
      <c r="N19" s="43"/>
      <c r="O19" s="43"/>
      <c r="P19" s="43"/>
      <c r="Q19" s="43"/>
      <c r="R19" s="43"/>
      <c r="S19" s="43"/>
      <c r="T19" s="43"/>
      <c r="U19" s="43"/>
    </row>
    <row r="20" spans="1:21" s="58" customFormat="1" ht="20.25" customHeight="1" x14ac:dyDescent="0.3">
      <c r="A20" s="108" t="s">
        <v>30</v>
      </c>
      <c r="B20" s="43"/>
      <c r="C20" s="43"/>
      <c r="D20" s="43"/>
      <c r="E20" s="43"/>
      <c r="F20" s="43"/>
      <c r="G20" s="43"/>
      <c r="H20" s="43"/>
      <c r="I20" s="43"/>
      <c r="J20" s="43"/>
      <c r="K20" s="43"/>
      <c r="L20" s="43"/>
      <c r="M20" s="43"/>
      <c r="N20" s="43"/>
      <c r="O20" s="43"/>
      <c r="P20" s="43"/>
      <c r="Q20" s="43"/>
      <c r="R20" s="43"/>
      <c r="S20" s="43"/>
      <c r="T20" s="43"/>
      <c r="U20" s="43"/>
    </row>
    <row r="21" spans="1:21" s="58" customFormat="1" ht="12.75" customHeight="1" x14ac:dyDescent="0.25">
      <c r="A21" s="116" t="s">
        <v>21</v>
      </c>
      <c r="B21" s="83">
        <v>1336</v>
      </c>
      <c r="C21" s="83">
        <v>1309</v>
      </c>
      <c r="D21" s="83">
        <v>1293</v>
      </c>
      <c r="E21" s="83">
        <v>1388</v>
      </c>
      <c r="F21" s="84">
        <v>5327</v>
      </c>
      <c r="G21" s="83">
        <v>1338</v>
      </c>
      <c r="H21" s="83">
        <v>1387</v>
      </c>
      <c r="I21" s="83">
        <v>1337</v>
      </c>
      <c r="J21" s="83">
        <v>1421</v>
      </c>
      <c r="K21" s="84">
        <v>5484</v>
      </c>
      <c r="L21" s="83">
        <v>1495</v>
      </c>
      <c r="M21" s="83">
        <v>1389</v>
      </c>
      <c r="N21" s="83">
        <v>1363</v>
      </c>
      <c r="O21" s="83">
        <v>1434</v>
      </c>
      <c r="P21" s="84">
        <v>5682</v>
      </c>
      <c r="Q21" s="83">
        <v>1407</v>
      </c>
      <c r="R21" s="83">
        <v>1390</v>
      </c>
      <c r="S21" s="83" t="s">
        <v>125</v>
      </c>
      <c r="T21" s="83" t="s">
        <v>125</v>
      </c>
      <c r="U21" s="84">
        <v>2797</v>
      </c>
    </row>
    <row r="22" spans="1:21" s="58" customFormat="1" ht="12.75" customHeight="1" x14ac:dyDescent="0.25">
      <c r="A22" s="116" t="s">
        <v>22</v>
      </c>
      <c r="B22" s="83">
        <v>178</v>
      </c>
      <c r="C22" s="83">
        <v>236</v>
      </c>
      <c r="D22" s="83">
        <v>231</v>
      </c>
      <c r="E22" s="83">
        <v>268</v>
      </c>
      <c r="F22" s="84">
        <v>913</v>
      </c>
      <c r="G22" s="83">
        <v>185</v>
      </c>
      <c r="H22" s="83">
        <v>220</v>
      </c>
      <c r="I22" s="83">
        <v>240</v>
      </c>
      <c r="J22" s="83">
        <v>298</v>
      </c>
      <c r="K22" s="84">
        <v>942</v>
      </c>
      <c r="L22" s="83">
        <v>260</v>
      </c>
      <c r="M22" s="83">
        <v>220</v>
      </c>
      <c r="N22" s="83">
        <v>241</v>
      </c>
      <c r="O22" s="83">
        <v>253</v>
      </c>
      <c r="P22" s="84">
        <v>974</v>
      </c>
      <c r="Q22" s="83">
        <v>195</v>
      </c>
      <c r="R22" s="83">
        <v>218</v>
      </c>
      <c r="S22" s="83" t="s">
        <v>125</v>
      </c>
      <c r="T22" s="83" t="s">
        <v>125</v>
      </c>
      <c r="U22" s="84">
        <v>413</v>
      </c>
    </row>
    <row r="23" spans="1:21" s="58" customFormat="1" ht="12.75" customHeight="1" x14ac:dyDescent="0.25">
      <c r="A23" s="116" t="s">
        <v>23</v>
      </c>
      <c r="B23" s="83">
        <v>210</v>
      </c>
      <c r="C23" s="83">
        <v>214</v>
      </c>
      <c r="D23" s="83">
        <v>195</v>
      </c>
      <c r="E23" s="83">
        <v>185</v>
      </c>
      <c r="F23" s="84">
        <v>804</v>
      </c>
      <c r="G23" s="83">
        <v>212</v>
      </c>
      <c r="H23" s="83">
        <v>215</v>
      </c>
      <c r="I23" s="83">
        <v>207</v>
      </c>
      <c r="J23" s="83">
        <v>189</v>
      </c>
      <c r="K23" s="84">
        <v>824</v>
      </c>
      <c r="L23" s="83">
        <v>225</v>
      </c>
      <c r="M23" s="83">
        <v>205</v>
      </c>
      <c r="N23" s="83">
        <v>185</v>
      </c>
      <c r="O23" s="83">
        <v>181</v>
      </c>
      <c r="P23" s="84">
        <v>796</v>
      </c>
      <c r="Q23" s="83">
        <v>216</v>
      </c>
      <c r="R23" s="83">
        <v>186</v>
      </c>
      <c r="S23" s="83" t="s">
        <v>125</v>
      </c>
      <c r="T23" s="83" t="s">
        <v>125</v>
      </c>
      <c r="U23" s="84">
        <v>402</v>
      </c>
    </row>
    <row r="24" spans="1:21" s="58" customFormat="1" ht="12.75" customHeight="1" x14ac:dyDescent="0.25">
      <c r="A24" s="116" t="s">
        <v>24</v>
      </c>
      <c r="B24" s="83">
        <v>1565</v>
      </c>
      <c r="C24" s="83">
        <v>1800</v>
      </c>
      <c r="D24" s="83">
        <v>1847</v>
      </c>
      <c r="E24" s="83">
        <v>1824</v>
      </c>
      <c r="F24" s="84">
        <v>7035</v>
      </c>
      <c r="G24" s="83">
        <v>2069</v>
      </c>
      <c r="H24" s="83">
        <v>2191</v>
      </c>
      <c r="I24" s="83">
        <v>2458</v>
      </c>
      <c r="J24" s="83">
        <v>2289</v>
      </c>
      <c r="K24" s="84">
        <v>9007</v>
      </c>
      <c r="L24" s="83">
        <v>1977</v>
      </c>
      <c r="M24" s="83">
        <v>2086</v>
      </c>
      <c r="N24" s="83">
        <v>1771</v>
      </c>
      <c r="O24" s="83">
        <v>1885</v>
      </c>
      <c r="P24" s="84">
        <v>7719</v>
      </c>
      <c r="Q24" s="83">
        <v>1770</v>
      </c>
      <c r="R24" s="83">
        <v>610</v>
      </c>
      <c r="S24" s="83" t="s">
        <v>125</v>
      </c>
      <c r="T24" s="83" t="s">
        <v>125</v>
      </c>
      <c r="U24" s="84">
        <v>2380</v>
      </c>
    </row>
    <row r="25" spans="1:21" s="58" customFormat="1" ht="12.75" customHeight="1" x14ac:dyDescent="0.25">
      <c r="A25" s="87" t="s">
        <v>25</v>
      </c>
      <c r="B25" s="83">
        <v>12</v>
      </c>
      <c r="C25" s="83">
        <v>14</v>
      </c>
      <c r="D25" s="83">
        <v>18</v>
      </c>
      <c r="E25" s="83">
        <v>16</v>
      </c>
      <c r="F25" s="84">
        <v>60</v>
      </c>
      <c r="G25" s="83">
        <v>31</v>
      </c>
      <c r="H25" s="83">
        <v>24</v>
      </c>
      <c r="I25" s="83">
        <v>17</v>
      </c>
      <c r="J25" s="83">
        <v>15</v>
      </c>
      <c r="K25" s="84">
        <v>87</v>
      </c>
      <c r="L25" s="83">
        <v>18</v>
      </c>
      <c r="M25" s="83">
        <v>19</v>
      </c>
      <c r="N25" s="83">
        <v>19</v>
      </c>
      <c r="O25" s="83">
        <v>20</v>
      </c>
      <c r="P25" s="84">
        <v>76</v>
      </c>
      <c r="Q25" s="83">
        <v>20</v>
      </c>
      <c r="R25" s="83">
        <v>20</v>
      </c>
      <c r="S25" s="83" t="s">
        <v>125</v>
      </c>
      <c r="T25" s="83" t="s">
        <v>125</v>
      </c>
      <c r="U25" s="84">
        <v>40</v>
      </c>
    </row>
    <row r="26" spans="1:21" s="58" customFormat="1" ht="12.75" customHeight="1" x14ac:dyDescent="0.25">
      <c r="A26" s="116" t="s">
        <v>26</v>
      </c>
      <c r="B26" s="83">
        <v>2796</v>
      </c>
      <c r="C26" s="83">
        <v>2490</v>
      </c>
      <c r="D26" s="83">
        <v>2555</v>
      </c>
      <c r="E26" s="83">
        <v>2489</v>
      </c>
      <c r="F26" s="84">
        <v>10331</v>
      </c>
      <c r="G26" s="83">
        <v>2662</v>
      </c>
      <c r="H26" s="83">
        <v>2625</v>
      </c>
      <c r="I26" s="83">
        <v>2821</v>
      </c>
      <c r="J26" s="83">
        <v>3167</v>
      </c>
      <c r="K26" s="84">
        <v>11274</v>
      </c>
      <c r="L26" s="83">
        <v>3664</v>
      </c>
      <c r="M26" s="83">
        <v>2505</v>
      </c>
      <c r="N26" s="83">
        <v>2847</v>
      </c>
      <c r="O26" s="83">
        <v>2770</v>
      </c>
      <c r="P26" s="84">
        <v>11785</v>
      </c>
      <c r="Q26" s="83">
        <v>2455</v>
      </c>
      <c r="R26" s="83">
        <v>2368</v>
      </c>
      <c r="S26" s="83" t="s">
        <v>125</v>
      </c>
      <c r="T26" s="83" t="s">
        <v>125</v>
      </c>
      <c r="U26" s="84">
        <v>4823</v>
      </c>
    </row>
    <row r="27" spans="1:21" s="58" customFormat="1" ht="12.75" customHeight="1" x14ac:dyDescent="0.25">
      <c r="A27" s="116" t="s">
        <v>27</v>
      </c>
      <c r="B27" s="83">
        <v>1277</v>
      </c>
      <c r="C27" s="83">
        <v>1260</v>
      </c>
      <c r="D27" s="83">
        <v>1354</v>
      </c>
      <c r="E27" s="83">
        <v>1213</v>
      </c>
      <c r="F27" s="84">
        <v>5105</v>
      </c>
      <c r="G27" s="83">
        <v>1311</v>
      </c>
      <c r="H27" s="83">
        <v>1440</v>
      </c>
      <c r="I27" s="83">
        <v>1367</v>
      </c>
      <c r="J27" s="83">
        <v>1449</v>
      </c>
      <c r="K27" s="84">
        <v>5567</v>
      </c>
      <c r="L27" s="83">
        <v>1378</v>
      </c>
      <c r="M27" s="83">
        <v>1506</v>
      </c>
      <c r="N27" s="83">
        <v>1863</v>
      </c>
      <c r="O27" s="83">
        <v>1446</v>
      </c>
      <c r="P27" s="84">
        <v>6192</v>
      </c>
      <c r="Q27" s="83">
        <v>1199</v>
      </c>
      <c r="R27" s="83">
        <v>1174</v>
      </c>
      <c r="S27" s="83" t="s">
        <v>125</v>
      </c>
      <c r="T27" s="83" t="s">
        <v>125</v>
      </c>
      <c r="U27" s="84">
        <v>2373</v>
      </c>
    </row>
    <row r="28" spans="1:21" s="58" customFormat="1" ht="12.75" customHeight="1" x14ac:dyDescent="0.25">
      <c r="A28" s="87" t="s">
        <v>28</v>
      </c>
      <c r="B28" s="83">
        <v>12877</v>
      </c>
      <c r="C28" s="83">
        <v>12916</v>
      </c>
      <c r="D28" s="83">
        <v>12968</v>
      </c>
      <c r="E28" s="83">
        <v>12806</v>
      </c>
      <c r="F28" s="84">
        <v>51567</v>
      </c>
      <c r="G28" s="83">
        <v>13344</v>
      </c>
      <c r="H28" s="83">
        <v>12881</v>
      </c>
      <c r="I28" s="83">
        <v>11568</v>
      </c>
      <c r="J28" s="83">
        <v>13412</v>
      </c>
      <c r="K28" s="84">
        <v>51205</v>
      </c>
      <c r="L28" s="83">
        <v>14731</v>
      </c>
      <c r="M28" s="83">
        <v>12366</v>
      </c>
      <c r="N28" s="83">
        <v>13827</v>
      </c>
      <c r="O28" s="83">
        <v>13326</v>
      </c>
      <c r="P28" s="84">
        <v>54251</v>
      </c>
      <c r="Q28" s="83">
        <v>12017</v>
      </c>
      <c r="R28" s="83">
        <v>7125</v>
      </c>
      <c r="S28" s="83" t="s">
        <v>125</v>
      </c>
      <c r="T28" s="83" t="s">
        <v>125</v>
      </c>
      <c r="U28" s="84">
        <v>19143</v>
      </c>
    </row>
    <row r="29" spans="1:21" s="58" customFormat="1" ht="12.75" customHeight="1" x14ac:dyDescent="0.25">
      <c r="A29" s="116" t="s">
        <v>1</v>
      </c>
      <c r="B29" s="83">
        <v>2675</v>
      </c>
      <c r="C29" s="83">
        <v>2626</v>
      </c>
      <c r="D29" s="83">
        <v>2858</v>
      </c>
      <c r="E29" s="83">
        <v>2877</v>
      </c>
      <c r="F29" s="84">
        <v>11036</v>
      </c>
      <c r="G29" s="83">
        <v>2594</v>
      </c>
      <c r="H29" s="83">
        <v>2501</v>
      </c>
      <c r="I29" s="83">
        <v>2837</v>
      </c>
      <c r="J29" s="83">
        <v>3050</v>
      </c>
      <c r="K29" s="84">
        <v>10981</v>
      </c>
      <c r="L29" s="83">
        <v>2932</v>
      </c>
      <c r="M29" s="83">
        <v>2737</v>
      </c>
      <c r="N29" s="83">
        <v>3120</v>
      </c>
      <c r="O29" s="83">
        <v>3038</v>
      </c>
      <c r="P29" s="84">
        <v>11827</v>
      </c>
      <c r="Q29" s="83">
        <v>2637</v>
      </c>
      <c r="R29" s="83">
        <v>1886</v>
      </c>
      <c r="S29" s="83" t="s">
        <v>125</v>
      </c>
      <c r="T29" s="83" t="s">
        <v>125</v>
      </c>
      <c r="U29" s="84">
        <v>4523</v>
      </c>
    </row>
    <row r="30" spans="1:21" s="58" customFormat="1" ht="12.75" customHeight="1" x14ac:dyDescent="0.25">
      <c r="A30" s="116" t="s">
        <v>0</v>
      </c>
      <c r="B30" s="83">
        <v>15</v>
      </c>
      <c r="C30" s="83">
        <v>9</v>
      </c>
      <c r="D30" s="83">
        <v>11</v>
      </c>
      <c r="E30" s="83">
        <v>16</v>
      </c>
      <c r="F30" s="84">
        <v>52</v>
      </c>
      <c r="G30" s="83">
        <v>14</v>
      </c>
      <c r="H30" s="83">
        <v>12</v>
      </c>
      <c r="I30" s="83">
        <v>7</v>
      </c>
      <c r="J30" s="83">
        <v>5</v>
      </c>
      <c r="K30" s="84">
        <v>39</v>
      </c>
      <c r="L30" s="83">
        <v>4</v>
      </c>
      <c r="M30" s="83">
        <v>4</v>
      </c>
      <c r="N30" s="83">
        <v>4</v>
      </c>
      <c r="O30" s="83">
        <v>4</v>
      </c>
      <c r="P30" s="84">
        <v>15</v>
      </c>
      <c r="Q30" s="83">
        <v>19</v>
      </c>
      <c r="R30" s="83">
        <v>2</v>
      </c>
      <c r="S30" s="83" t="s">
        <v>125</v>
      </c>
      <c r="T30" s="83" t="s">
        <v>125</v>
      </c>
      <c r="U30" s="84">
        <v>21</v>
      </c>
    </row>
    <row r="31" spans="1:21" s="58" customFormat="1" ht="12.75" customHeight="1" x14ac:dyDescent="0.25">
      <c r="A31" s="110" t="s">
        <v>18</v>
      </c>
      <c r="B31" s="89">
        <v>22942</v>
      </c>
      <c r="C31" s="89">
        <v>22875</v>
      </c>
      <c r="D31" s="89">
        <v>23330</v>
      </c>
      <c r="E31" s="89">
        <v>23082</v>
      </c>
      <c r="F31" s="90">
        <v>92229</v>
      </c>
      <c r="G31" s="89">
        <v>23760</v>
      </c>
      <c r="H31" s="89">
        <v>23494</v>
      </c>
      <c r="I31" s="89">
        <v>22860</v>
      </c>
      <c r="J31" s="89">
        <v>25296</v>
      </c>
      <c r="K31" s="90">
        <v>95410</v>
      </c>
      <c r="L31" s="89">
        <v>26683</v>
      </c>
      <c r="M31" s="89">
        <v>23037</v>
      </c>
      <c r="N31" s="89">
        <v>25239</v>
      </c>
      <c r="O31" s="89">
        <v>24358</v>
      </c>
      <c r="P31" s="90">
        <v>99317</v>
      </c>
      <c r="Q31" s="89">
        <v>21936</v>
      </c>
      <c r="R31" s="89">
        <v>14979</v>
      </c>
      <c r="S31" s="89" t="s">
        <v>125</v>
      </c>
      <c r="T31" s="89" t="s">
        <v>125</v>
      </c>
      <c r="U31" s="90">
        <v>36915</v>
      </c>
    </row>
    <row r="32" spans="1:21" s="58" customFormat="1" ht="12.75" customHeight="1" x14ac:dyDescent="0.25">
      <c r="A32" s="96"/>
      <c r="B32" s="43"/>
      <c r="C32" s="43"/>
      <c r="D32" s="43"/>
      <c r="E32" s="43"/>
      <c r="F32" s="43"/>
    </row>
    <row r="33" spans="1:21" s="58" customFormat="1" ht="12.75" customHeight="1" x14ac:dyDescent="0.25">
      <c r="A33" s="96"/>
      <c r="B33" s="48"/>
      <c r="C33" s="48"/>
      <c r="D33" s="48"/>
      <c r="E33" s="48"/>
      <c r="F33" s="48"/>
      <c r="G33" s="48"/>
      <c r="H33" s="98"/>
      <c r="I33" s="98"/>
      <c r="J33" s="98"/>
      <c r="K33" s="98"/>
      <c r="L33" s="98"/>
      <c r="M33" s="98"/>
      <c r="N33" s="98"/>
      <c r="O33" s="98"/>
      <c r="P33" s="98"/>
      <c r="Q33" s="98"/>
      <c r="R33" s="98"/>
      <c r="S33" s="98"/>
      <c r="T33" s="98"/>
      <c r="U33" s="98"/>
    </row>
    <row r="34" spans="1:21" s="58" customFormat="1" x14ac:dyDescent="0.25">
      <c r="A34" s="95" t="s">
        <v>29</v>
      </c>
      <c r="B34" s="91" t="s">
        <v>111</v>
      </c>
      <c r="C34" s="91" t="s">
        <v>112</v>
      </c>
      <c r="D34" s="91" t="s">
        <v>113</v>
      </c>
      <c r="E34" s="91" t="s">
        <v>114</v>
      </c>
      <c r="F34" s="91" t="s">
        <v>115</v>
      </c>
      <c r="G34" s="92" t="s">
        <v>116</v>
      </c>
      <c r="H34" s="92" t="s">
        <v>117</v>
      </c>
      <c r="I34" s="92" t="s">
        <v>118</v>
      </c>
      <c r="J34" s="92" t="s">
        <v>119</v>
      </c>
      <c r="K34" s="91" t="s">
        <v>135</v>
      </c>
      <c r="L34" s="92" t="s">
        <v>121</v>
      </c>
      <c r="M34" s="92" t="s">
        <v>122</v>
      </c>
      <c r="N34" s="92" t="s">
        <v>123</v>
      </c>
      <c r="O34" s="92" t="s">
        <v>124</v>
      </c>
      <c r="P34" s="91" t="s">
        <v>136</v>
      </c>
      <c r="Q34" s="92" t="s">
        <v>128</v>
      </c>
      <c r="R34" s="92" t="s">
        <v>129</v>
      </c>
      <c r="S34" s="92" t="s">
        <v>130</v>
      </c>
      <c r="T34" s="92" t="s">
        <v>131</v>
      </c>
      <c r="U34" s="91" t="s">
        <v>137</v>
      </c>
    </row>
    <row r="35" spans="1:21" s="58" customFormat="1" ht="20.25" customHeight="1" x14ac:dyDescent="0.3">
      <c r="A35" s="111" t="s">
        <v>37</v>
      </c>
      <c r="B35" s="43"/>
      <c r="C35" s="43"/>
      <c r="D35" s="43"/>
      <c r="E35" s="43"/>
      <c r="F35" s="43"/>
    </row>
    <row r="36" spans="1:21" s="58" customFormat="1" ht="12.75" customHeight="1" x14ac:dyDescent="0.25">
      <c r="A36" s="87" t="s">
        <v>33</v>
      </c>
      <c r="B36" s="83">
        <v>1569</v>
      </c>
      <c r="C36" s="83">
        <v>1709</v>
      </c>
      <c r="D36" s="83">
        <v>1781</v>
      </c>
      <c r="E36" s="83">
        <v>1998</v>
      </c>
      <c r="F36" s="84">
        <v>7058</v>
      </c>
      <c r="G36" s="83">
        <v>2005</v>
      </c>
      <c r="H36" s="83">
        <v>2318</v>
      </c>
      <c r="I36" s="83">
        <v>2263</v>
      </c>
      <c r="J36" s="83">
        <v>2586</v>
      </c>
      <c r="K36" s="84">
        <v>9171</v>
      </c>
      <c r="L36" s="83">
        <v>1782</v>
      </c>
      <c r="M36" s="83">
        <v>1682</v>
      </c>
      <c r="N36" s="83">
        <v>1893</v>
      </c>
      <c r="O36" s="83">
        <v>1822</v>
      </c>
      <c r="P36" s="84">
        <v>7179</v>
      </c>
      <c r="Q36" s="83">
        <v>1500</v>
      </c>
      <c r="R36" s="83">
        <v>1151</v>
      </c>
      <c r="S36" s="83" t="s">
        <v>125</v>
      </c>
      <c r="T36" s="83" t="s">
        <v>125</v>
      </c>
      <c r="U36" s="84">
        <v>2651</v>
      </c>
    </row>
    <row r="37" spans="1:21" s="58" customFormat="1" ht="12.75" customHeight="1" x14ac:dyDescent="0.25">
      <c r="A37" s="87" t="s">
        <v>71</v>
      </c>
      <c r="B37" s="83">
        <v>172</v>
      </c>
      <c r="C37" s="83">
        <v>176</v>
      </c>
      <c r="D37" s="83">
        <v>186</v>
      </c>
      <c r="E37" s="83">
        <v>178</v>
      </c>
      <c r="F37" s="84">
        <v>712</v>
      </c>
      <c r="G37" s="83">
        <v>176</v>
      </c>
      <c r="H37" s="83">
        <v>179</v>
      </c>
      <c r="I37" s="83">
        <v>164</v>
      </c>
      <c r="J37" s="83">
        <v>187</v>
      </c>
      <c r="K37" s="84">
        <v>706</v>
      </c>
      <c r="L37" s="83">
        <v>179</v>
      </c>
      <c r="M37" s="83">
        <v>186</v>
      </c>
      <c r="N37" s="83">
        <v>214</v>
      </c>
      <c r="O37" s="83">
        <v>192</v>
      </c>
      <c r="P37" s="84">
        <v>771</v>
      </c>
      <c r="Q37" s="83">
        <v>187</v>
      </c>
      <c r="R37" s="83">
        <v>126</v>
      </c>
      <c r="S37" s="83" t="s">
        <v>125</v>
      </c>
      <c r="T37" s="83" t="s">
        <v>125</v>
      </c>
      <c r="U37" s="84">
        <v>313</v>
      </c>
    </row>
    <row r="38" spans="1:21" s="58" customFormat="1" ht="12.75" customHeight="1" x14ac:dyDescent="0.25">
      <c r="A38" s="87" t="s">
        <v>82</v>
      </c>
      <c r="B38" s="83">
        <v>5752</v>
      </c>
      <c r="C38" s="83">
        <v>5315</v>
      </c>
      <c r="D38" s="83">
        <v>5508</v>
      </c>
      <c r="E38" s="83">
        <v>5825</v>
      </c>
      <c r="F38" s="84">
        <v>22400</v>
      </c>
      <c r="G38" s="83">
        <v>5756</v>
      </c>
      <c r="H38" s="83">
        <v>5553</v>
      </c>
      <c r="I38" s="83">
        <v>5571</v>
      </c>
      <c r="J38" s="83">
        <v>5811</v>
      </c>
      <c r="K38" s="84">
        <v>22690</v>
      </c>
      <c r="L38" s="83">
        <v>6014</v>
      </c>
      <c r="M38" s="83">
        <v>5118</v>
      </c>
      <c r="N38" s="83">
        <v>5356</v>
      </c>
      <c r="O38" s="83">
        <v>5511</v>
      </c>
      <c r="P38" s="84">
        <v>21999</v>
      </c>
      <c r="Q38" s="83">
        <v>5209</v>
      </c>
      <c r="R38" s="83">
        <v>3786</v>
      </c>
      <c r="S38" s="83" t="s">
        <v>125</v>
      </c>
      <c r="T38" s="83" t="s">
        <v>125</v>
      </c>
      <c r="U38" s="84">
        <v>8995</v>
      </c>
    </row>
    <row r="39" spans="1:21" s="58" customFormat="1" ht="12.75" customHeight="1" x14ac:dyDescent="0.25">
      <c r="A39" s="87" t="s">
        <v>35</v>
      </c>
      <c r="B39" s="83">
        <v>173</v>
      </c>
      <c r="C39" s="83">
        <v>196</v>
      </c>
      <c r="D39" s="83">
        <v>219</v>
      </c>
      <c r="E39" s="83">
        <v>169</v>
      </c>
      <c r="F39" s="84">
        <v>758</v>
      </c>
      <c r="G39" s="83">
        <v>138</v>
      </c>
      <c r="H39" s="83">
        <v>136</v>
      </c>
      <c r="I39" s="83">
        <v>165</v>
      </c>
      <c r="J39" s="83">
        <v>156</v>
      </c>
      <c r="K39" s="84">
        <v>596</v>
      </c>
      <c r="L39" s="83">
        <v>149</v>
      </c>
      <c r="M39" s="83">
        <v>162</v>
      </c>
      <c r="N39" s="83">
        <v>179</v>
      </c>
      <c r="O39" s="83">
        <v>148</v>
      </c>
      <c r="P39" s="84">
        <v>638</v>
      </c>
      <c r="Q39" s="83">
        <v>133</v>
      </c>
      <c r="R39" s="83">
        <v>109</v>
      </c>
      <c r="S39" s="83" t="s">
        <v>125</v>
      </c>
      <c r="T39" s="83" t="s">
        <v>125</v>
      </c>
      <c r="U39" s="84">
        <v>242</v>
      </c>
    </row>
    <row r="40" spans="1:21" s="58" customFormat="1" ht="12.75" customHeight="1" x14ac:dyDescent="0.25">
      <c r="A40" s="87" t="s">
        <v>72</v>
      </c>
      <c r="B40" s="83">
        <v>878</v>
      </c>
      <c r="C40" s="83">
        <v>872</v>
      </c>
      <c r="D40" s="83">
        <v>819</v>
      </c>
      <c r="E40" s="83">
        <v>952</v>
      </c>
      <c r="F40" s="84">
        <v>3520</v>
      </c>
      <c r="G40" s="83">
        <v>666</v>
      </c>
      <c r="H40" s="83">
        <v>677</v>
      </c>
      <c r="I40" s="83">
        <v>725</v>
      </c>
      <c r="J40" s="83">
        <v>735</v>
      </c>
      <c r="K40" s="84">
        <v>2804</v>
      </c>
      <c r="L40" s="83">
        <v>690</v>
      </c>
      <c r="M40" s="83">
        <v>713</v>
      </c>
      <c r="N40" s="83">
        <v>722</v>
      </c>
      <c r="O40" s="83">
        <v>745</v>
      </c>
      <c r="P40" s="84">
        <v>2870</v>
      </c>
      <c r="Q40" s="83">
        <v>534</v>
      </c>
      <c r="R40" s="83">
        <v>440</v>
      </c>
      <c r="S40" s="83" t="s">
        <v>125</v>
      </c>
      <c r="T40" s="83" t="s">
        <v>125</v>
      </c>
      <c r="U40" s="84">
        <v>974</v>
      </c>
    </row>
    <row r="41" spans="1:21" s="58" customFormat="1" ht="12.75" customHeight="1" x14ac:dyDescent="0.25">
      <c r="A41" s="87" t="s">
        <v>36</v>
      </c>
      <c r="B41" s="83">
        <v>1949</v>
      </c>
      <c r="C41" s="83">
        <v>2434</v>
      </c>
      <c r="D41" s="83">
        <v>1861</v>
      </c>
      <c r="E41" s="83">
        <v>1864</v>
      </c>
      <c r="F41" s="84">
        <v>8108</v>
      </c>
      <c r="G41" s="83">
        <v>1860</v>
      </c>
      <c r="H41" s="83">
        <v>1987</v>
      </c>
      <c r="I41" s="83">
        <v>2054</v>
      </c>
      <c r="J41" s="83">
        <v>2347</v>
      </c>
      <c r="K41" s="84">
        <v>8247</v>
      </c>
      <c r="L41" s="83">
        <v>2452</v>
      </c>
      <c r="M41" s="83">
        <v>2486</v>
      </c>
      <c r="N41" s="83">
        <v>2750</v>
      </c>
      <c r="O41" s="83">
        <v>2486</v>
      </c>
      <c r="P41" s="84">
        <v>10175</v>
      </c>
      <c r="Q41" s="83">
        <v>1779</v>
      </c>
      <c r="R41" s="83">
        <v>1294</v>
      </c>
      <c r="S41" s="83" t="s">
        <v>125</v>
      </c>
      <c r="T41" s="83" t="s">
        <v>125</v>
      </c>
      <c r="U41" s="84">
        <v>3073</v>
      </c>
    </row>
    <row r="42" spans="1:21" s="58" customFormat="1" ht="12.75" customHeight="1" x14ac:dyDescent="0.25">
      <c r="A42" s="87" t="s">
        <v>34</v>
      </c>
      <c r="B42" s="83">
        <v>238</v>
      </c>
      <c r="C42" s="83">
        <v>196</v>
      </c>
      <c r="D42" s="83">
        <v>188</v>
      </c>
      <c r="E42" s="83">
        <v>223</v>
      </c>
      <c r="F42" s="84">
        <v>844</v>
      </c>
      <c r="G42" s="83">
        <v>232</v>
      </c>
      <c r="H42" s="83">
        <v>204</v>
      </c>
      <c r="I42" s="83">
        <v>260</v>
      </c>
      <c r="J42" s="83">
        <v>232</v>
      </c>
      <c r="K42" s="84">
        <v>928</v>
      </c>
      <c r="L42" s="83">
        <v>216</v>
      </c>
      <c r="M42" s="83">
        <v>219</v>
      </c>
      <c r="N42" s="83">
        <v>245</v>
      </c>
      <c r="O42" s="83">
        <v>217</v>
      </c>
      <c r="P42" s="84">
        <v>897</v>
      </c>
      <c r="Q42" s="83">
        <v>202</v>
      </c>
      <c r="R42" s="83">
        <v>122</v>
      </c>
      <c r="S42" s="83" t="s">
        <v>125</v>
      </c>
      <c r="T42" s="83" t="s">
        <v>125</v>
      </c>
      <c r="U42" s="84">
        <v>323</v>
      </c>
    </row>
    <row r="43" spans="1:21" s="58" customFormat="1" ht="12.75" customHeight="1" x14ac:dyDescent="0.25">
      <c r="A43" s="87" t="s">
        <v>73</v>
      </c>
      <c r="B43" s="83">
        <v>463</v>
      </c>
      <c r="C43" s="83">
        <v>492</v>
      </c>
      <c r="D43" s="83">
        <v>454</v>
      </c>
      <c r="E43" s="83">
        <v>487</v>
      </c>
      <c r="F43" s="84">
        <v>1895</v>
      </c>
      <c r="G43" s="83">
        <v>471</v>
      </c>
      <c r="H43" s="83">
        <v>447</v>
      </c>
      <c r="I43" s="83">
        <v>455</v>
      </c>
      <c r="J43" s="83">
        <v>445</v>
      </c>
      <c r="K43" s="84">
        <v>1818</v>
      </c>
      <c r="L43" s="83">
        <v>506</v>
      </c>
      <c r="M43" s="83">
        <v>498</v>
      </c>
      <c r="N43" s="83">
        <v>576</v>
      </c>
      <c r="O43" s="83">
        <v>515</v>
      </c>
      <c r="P43" s="84">
        <v>2095</v>
      </c>
      <c r="Q43" s="83">
        <v>441</v>
      </c>
      <c r="R43" s="83">
        <v>308</v>
      </c>
      <c r="S43" s="83" t="s">
        <v>125</v>
      </c>
      <c r="T43" s="83" t="s">
        <v>125</v>
      </c>
      <c r="U43" s="84">
        <v>750</v>
      </c>
    </row>
    <row r="44" spans="1:21" s="58" customFormat="1" ht="12.75" customHeight="1" x14ac:dyDescent="0.25">
      <c r="A44" s="87" t="s">
        <v>86</v>
      </c>
      <c r="B44" s="83">
        <v>4</v>
      </c>
      <c r="C44" s="83">
        <v>5</v>
      </c>
      <c r="D44" s="83">
        <v>5</v>
      </c>
      <c r="E44" s="83">
        <v>11</v>
      </c>
      <c r="F44" s="84">
        <v>25</v>
      </c>
      <c r="G44" s="83">
        <v>11</v>
      </c>
      <c r="H44" s="83">
        <v>3</v>
      </c>
      <c r="I44" s="83">
        <v>4</v>
      </c>
      <c r="J44" s="83">
        <v>15</v>
      </c>
      <c r="K44" s="84">
        <v>34</v>
      </c>
      <c r="L44" s="83">
        <v>15</v>
      </c>
      <c r="M44" s="83">
        <v>6</v>
      </c>
      <c r="N44" s="83">
        <v>5</v>
      </c>
      <c r="O44" s="83">
        <v>16</v>
      </c>
      <c r="P44" s="84">
        <v>42</v>
      </c>
      <c r="Q44" s="83">
        <v>17</v>
      </c>
      <c r="R44" s="83">
        <v>1</v>
      </c>
      <c r="S44" s="83" t="s">
        <v>125</v>
      </c>
      <c r="T44" s="83" t="s">
        <v>125</v>
      </c>
      <c r="U44" s="84">
        <v>18</v>
      </c>
    </row>
    <row r="45" spans="1:21" s="58" customFormat="1" ht="12.75" customHeight="1" x14ac:dyDescent="0.25">
      <c r="A45" s="109" t="s">
        <v>17</v>
      </c>
      <c r="B45" s="113">
        <v>11198</v>
      </c>
      <c r="C45" s="113">
        <v>11394</v>
      </c>
      <c r="D45" s="113">
        <v>11021</v>
      </c>
      <c r="E45" s="113">
        <v>11707</v>
      </c>
      <c r="F45" s="114">
        <v>45320</v>
      </c>
      <c r="G45" s="113">
        <v>11315</v>
      </c>
      <c r="H45" s="113">
        <v>11504</v>
      </c>
      <c r="I45" s="113">
        <v>11661</v>
      </c>
      <c r="J45" s="113">
        <v>12515</v>
      </c>
      <c r="K45" s="114">
        <v>46996</v>
      </c>
      <c r="L45" s="113">
        <v>12002</v>
      </c>
      <c r="M45" s="113">
        <v>11070</v>
      </c>
      <c r="N45" s="113">
        <v>11940</v>
      </c>
      <c r="O45" s="113">
        <v>11653</v>
      </c>
      <c r="P45" s="114">
        <v>46666</v>
      </c>
      <c r="Q45" s="113">
        <v>10003</v>
      </c>
      <c r="R45" s="113">
        <v>7337</v>
      </c>
      <c r="S45" s="113" t="s">
        <v>125</v>
      </c>
      <c r="T45" s="113" t="s">
        <v>125</v>
      </c>
      <c r="U45" s="114">
        <v>17340</v>
      </c>
    </row>
    <row r="46" spans="1:21" s="58" customFormat="1" x14ac:dyDescent="0.25">
      <c r="A46" s="88"/>
      <c r="B46" s="43"/>
      <c r="C46" s="43"/>
      <c r="D46" s="43"/>
      <c r="E46" s="43"/>
      <c r="F46" s="43"/>
      <c r="G46" s="43"/>
      <c r="H46" s="43"/>
      <c r="I46" s="43"/>
      <c r="J46" s="43"/>
      <c r="K46" s="43"/>
      <c r="L46" s="43"/>
      <c r="M46" s="43"/>
      <c r="N46" s="43"/>
      <c r="O46" s="43"/>
      <c r="P46" s="43"/>
      <c r="Q46" s="43"/>
      <c r="R46" s="43"/>
      <c r="S46" s="43"/>
      <c r="T46" s="43"/>
      <c r="U46" s="43"/>
    </row>
    <row r="47" spans="1:21" s="58" customFormat="1" ht="20.25" customHeight="1" x14ac:dyDescent="0.3">
      <c r="A47" s="102" t="s">
        <v>32</v>
      </c>
      <c r="B47" s="90"/>
      <c r="C47" s="90"/>
      <c r="D47" s="90"/>
      <c r="E47" s="90"/>
      <c r="F47" s="43"/>
      <c r="G47" s="90"/>
      <c r="H47" s="90"/>
      <c r="I47" s="90"/>
      <c r="J47" s="90"/>
      <c r="K47" s="43"/>
      <c r="L47" s="90"/>
      <c r="M47" s="90"/>
      <c r="N47" s="90"/>
      <c r="O47" s="90"/>
      <c r="P47" s="43"/>
      <c r="Q47" s="90"/>
      <c r="R47" s="90"/>
      <c r="S47" s="90"/>
      <c r="T47" s="90"/>
      <c r="U47" s="43"/>
    </row>
    <row r="48" spans="1:21" s="58" customFormat="1" ht="12.75" customHeight="1" x14ac:dyDescent="0.25">
      <c r="A48" s="87" t="s">
        <v>33</v>
      </c>
      <c r="B48" s="83">
        <v>3798</v>
      </c>
      <c r="C48" s="83">
        <v>4105</v>
      </c>
      <c r="D48" s="83">
        <v>4248</v>
      </c>
      <c r="E48" s="83">
        <v>4298</v>
      </c>
      <c r="F48" s="84">
        <v>16449</v>
      </c>
      <c r="G48" s="83">
        <v>4013</v>
      </c>
      <c r="H48" s="83">
        <v>3848</v>
      </c>
      <c r="I48" s="83">
        <v>4302</v>
      </c>
      <c r="J48" s="83">
        <v>4667</v>
      </c>
      <c r="K48" s="84">
        <v>16830</v>
      </c>
      <c r="L48" s="83">
        <v>4596</v>
      </c>
      <c r="M48" s="83">
        <v>4268</v>
      </c>
      <c r="N48" s="83">
        <v>4928</v>
      </c>
      <c r="O48" s="83">
        <v>4658</v>
      </c>
      <c r="P48" s="84">
        <v>18449</v>
      </c>
      <c r="Q48" s="83">
        <v>4101</v>
      </c>
      <c r="R48" s="83">
        <v>3830</v>
      </c>
      <c r="S48" s="83" t="s">
        <v>125</v>
      </c>
      <c r="T48" s="83" t="s">
        <v>125</v>
      </c>
      <c r="U48" s="84">
        <v>7931</v>
      </c>
    </row>
    <row r="49" spans="1:21" s="58" customFormat="1" ht="12.75" customHeight="1" x14ac:dyDescent="0.25">
      <c r="A49" s="87" t="s">
        <v>71</v>
      </c>
      <c r="B49" s="83">
        <v>248</v>
      </c>
      <c r="C49" s="83">
        <v>224</v>
      </c>
      <c r="D49" s="83">
        <v>290</v>
      </c>
      <c r="E49" s="83">
        <v>167</v>
      </c>
      <c r="F49" s="84">
        <v>929</v>
      </c>
      <c r="G49" s="83">
        <v>158</v>
      </c>
      <c r="H49" s="83">
        <v>287</v>
      </c>
      <c r="I49" s="83">
        <v>273</v>
      </c>
      <c r="J49" s="83">
        <v>238</v>
      </c>
      <c r="K49" s="84">
        <v>956</v>
      </c>
      <c r="L49" s="83">
        <v>205</v>
      </c>
      <c r="M49" s="83">
        <v>288</v>
      </c>
      <c r="N49" s="83">
        <v>327</v>
      </c>
      <c r="O49" s="83">
        <v>281</v>
      </c>
      <c r="P49" s="84">
        <v>1100</v>
      </c>
      <c r="Q49" s="83">
        <v>258</v>
      </c>
      <c r="R49" s="83">
        <v>171</v>
      </c>
      <c r="S49" s="83" t="s">
        <v>125</v>
      </c>
      <c r="T49" s="83" t="s">
        <v>125</v>
      </c>
      <c r="U49" s="84">
        <v>429</v>
      </c>
    </row>
    <row r="50" spans="1:21" s="58" customFormat="1" ht="12.75" customHeight="1" x14ac:dyDescent="0.25">
      <c r="A50" s="87" t="s">
        <v>82</v>
      </c>
      <c r="B50" s="83">
        <v>14526</v>
      </c>
      <c r="C50" s="83">
        <v>14276</v>
      </c>
      <c r="D50" s="83">
        <v>14648</v>
      </c>
      <c r="E50" s="83">
        <v>14614</v>
      </c>
      <c r="F50" s="84">
        <v>58064</v>
      </c>
      <c r="G50" s="83">
        <v>15142</v>
      </c>
      <c r="H50" s="83">
        <v>15256</v>
      </c>
      <c r="I50" s="83">
        <v>13760</v>
      </c>
      <c r="J50" s="83">
        <v>15422</v>
      </c>
      <c r="K50" s="84">
        <v>59580</v>
      </c>
      <c r="L50" s="83">
        <v>17128</v>
      </c>
      <c r="M50" s="83">
        <v>14028</v>
      </c>
      <c r="N50" s="83">
        <v>15633</v>
      </c>
      <c r="O50" s="83">
        <v>15128</v>
      </c>
      <c r="P50" s="84">
        <v>61917</v>
      </c>
      <c r="Q50" s="83">
        <v>13445</v>
      </c>
      <c r="R50" s="83">
        <v>8430</v>
      </c>
      <c r="S50" s="83" t="s">
        <v>125</v>
      </c>
      <c r="T50" s="83" t="s">
        <v>125</v>
      </c>
      <c r="U50" s="84">
        <v>21874</v>
      </c>
    </row>
    <row r="51" spans="1:21" s="58" customFormat="1" ht="12.75" customHeight="1" x14ac:dyDescent="0.25">
      <c r="A51" s="87" t="s">
        <v>35</v>
      </c>
      <c r="B51" s="83">
        <v>181</v>
      </c>
      <c r="C51" s="83">
        <v>172</v>
      </c>
      <c r="D51" s="83">
        <v>181</v>
      </c>
      <c r="E51" s="83">
        <v>198</v>
      </c>
      <c r="F51" s="84">
        <v>731</v>
      </c>
      <c r="G51" s="83">
        <v>178</v>
      </c>
      <c r="H51" s="83">
        <v>183</v>
      </c>
      <c r="I51" s="83">
        <v>174</v>
      </c>
      <c r="J51" s="83">
        <v>214</v>
      </c>
      <c r="K51" s="84">
        <v>749</v>
      </c>
      <c r="L51" s="83">
        <v>204</v>
      </c>
      <c r="M51" s="83">
        <v>188</v>
      </c>
      <c r="N51" s="83">
        <v>192</v>
      </c>
      <c r="O51" s="83">
        <v>202</v>
      </c>
      <c r="P51" s="84">
        <v>786</v>
      </c>
      <c r="Q51" s="83">
        <v>196</v>
      </c>
      <c r="R51" s="83">
        <v>222</v>
      </c>
      <c r="S51" s="83" t="s">
        <v>125</v>
      </c>
      <c r="T51" s="83" t="s">
        <v>125</v>
      </c>
      <c r="U51" s="84">
        <v>419</v>
      </c>
    </row>
    <row r="52" spans="1:21" s="58" customFormat="1" ht="12.75" customHeight="1" x14ac:dyDescent="0.25">
      <c r="A52" s="87" t="s">
        <v>72</v>
      </c>
      <c r="B52" s="83">
        <v>656</v>
      </c>
      <c r="C52" s="83">
        <v>687</v>
      </c>
      <c r="D52" s="83">
        <v>777</v>
      </c>
      <c r="E52" s="83">
        <v>643</v>
      </c>
      <c r="F52" s="84">
        <v>2763</v>
      </c>
      <c r="G52" s="83">
        <v>533</v>
      </c>
      <c r="H52" s="83">
        <v>493</v>
      </c>
      <c r="I52" s="83">
        <v>615</v>
      </c>
      <c r="J52" s="83">
        <v>709</v>
      </c>
      <c r="K52" s="84">
        <v>2350</v>
      </c>
      <c r="L52" s="83">
        <v>597</v>
      </c>
      <c r="M52" s="83">
        <v>621</v>
      </c>
      <c r="N52" s="83">
        <v>678</v>
      </c>
      <c r="O52" s="83">
        <v>517</v>
      </c>
      <c r="P52" s="84">
        <v>2413</v>
      </c>
      <c r="Q52" s="83">
        <v>372</v>
      </c>
      <c r="R52" s="83">
        <v>217</v>
      </c>
      <c r="S52" s="83" t="s">
        <v>125</v>
      </c>
      <c r="T52" s="83" t="s">
        <v>125</v>
      </c>
      <c r="U52" s="84">
        <v>590</v>
      </c>
    </row>
    <row r="53" spans="1:21" s="58" customFormat="1" ht="12.75" customHeight="1" x14ac:dyDescent="0.25">
      <c r="A53" s="87" t="s">
        <v>36</v>
      </c>
      <c r="B53" s="83">
        <v>2079</v>
      </c>
      <c r="C53" s="83">
        <v>2070</v>
      </c>
      <c r="D53" s="83">
        <v>1960</v>
      </c>
      <c r="E53" s="83">
        <v>1868</v>
      </c>
      <c r="F53" s="84">
        <v>7977</v>
      </c>
      <c r="G53" s="83">
        <v>1817</v>
      </c>
      <c r="H53" s="83">
        <v>2004</v>
      </c>
      <c r="I53" s="83">
        <v>2299</v>
      </c>
      <c r="J53" s="83">
        <v>2602</v>
      </c>
      <c r="K53" s="84">
        <v>8723</v>
      </c>
      <c r="L53" s="83">
        <v>2615</v>
      </c>
      <c r="M53" s="83">
        <v>2402</v>
      </c>
      <c r="N53" s="83">
        <v>2265</v>
      </c>
      <c r="O53" s="83">
        <v>2321</v>
      </c>
      <c r="P53" s="84">
        <v>9603</v>
      </c>
      <c r="Q53" s="83">
        <v>2166</v>
      </c>
      <c r="R53" s="83">
        <v>1397</v>
      </c>
      <c r="S53" s="83" t="s">
        <v>125</v>
      </c>
      <c r="T53" s="83" t="s">
        <v>125</v>
      </c>
      <c r="U53" s="84">
        <v>3563</v>
      </c>
    </row>
    <row r="54" spans="1:21" s="58" customFormat="1" ht="12.75" customHeight="1" x14ac:dyDescent="0.25">
      <c r="A54" s="87" t="s">
        <v>34</v>
      </c>
      <c r="B54" s="83">
        <v>201</v>
      </c>
      <c r="C54" s="83">
        <v>173</v>
      </c>
      <c r="D54" s="83">
        <v>171</v>
      </c>
      <c r="E54" s="83">
        <v>179</v>
      </c>
      <c r="F54" s="84">
        <v>725</v>
      </c>
      <c r="G54" s="83">
        <v>135</v>
      </c>
      <c r="H54" s="83">
        <v>106</v>
      </c>
      <c r="I54" s="83">
        <v>156</v>
      </c>
      <c r="J54" s="83">
        <v>216</v>
      </c>
      <c r="K54" s="84">
        <v>614</v>
      </c>
      <c r="L54" s="83">
        <v>149</v>
      </c>
      <c r="M54" s="83">
        <v>147</v>
      </c>
      <c r="N54" s="83">
        <v>171</v>
      </c>
      <c r="O54" s="83">
        <v>127</v>
      </c>
      <c r="P54" s="84">
        <v>595</v>
      </c>
      <c r="Q54" s="83">
        <v>371</v>
      </c>
      <c r="R54" s="83">
        <v>98</v>
      </c>
      <c r="S54" s="83" t="s">
        <v>125</v>
      </c>
      <c r="T54" s="83" t="s">
        <v>125</v>
      </c>
      <c r="U54" s="84">
        <v>469</v>
      </c>
    </row>
    <row r="55" spans="1:21" s="58" customFormat="1" ht="12.75" customHeight="1" x14ac:dyDescent="0.25">
      <c r="A55" s="87" t="s">
        <v>73</v>
      </c>
      <c r="B55" s="83">
        <v>1253</v>
      </c>
      <c r="C55" s="83">
        <v>1168</v>
      </c>
      <c r="D55" s="83">
        <v>1054</v>
      </c>
      <c r="E55" s="83">
        <v>1115</v>
      </c>
      <c r="F55" s="84">
        <v>4590</v>
      </c>
      <c r="G55" s="83">
        <v>1783</v>
      </c>
      <c r="H55" s="83">
        <v>1317</v>
      </c>
      <c r="I55" s="83">
        <v>1281</v>
      </c>
      <c r="J55" s="83">
        <v>1227</v>
      </c>
      <c r="K55" s="84">
        <v>5607</v>
      </c>
      <c r="L55" s="83">
        <v>1191</v>
      </c>
      <c r="M55" s="83">
        <v>1094</v>
      </c>
      <c r="N55" s="83">
        <v>1045</v>
      </c>
      <c r="O55" s="83">
        <v>1125</v>
      </c>
      <c r="P55" s="84">
        <v>4454</v>
      </c>
      <c r="Q55" s="83">
        <v>1026</v>
      </c>
      <c r="R55" s="83">
        <v>614</v>
      </c>
      <c r="S55" s="83" t="s">
        <v>125</v>
      </c>
      <c r="T55" s="83" t="s">
        <v>125</v>
      </c>
      <c r="U55" s="84">
        <v>1640</v>
      </c>
    </row>
    <row r="56" spans="1:21" s="58" customFormat="1" ht="12.75" customHeight="1" x14ac:dyDescent="0.25">
      <c r="A56" s="87" t="s">
        <v>86</v>
      </c>
      <c r="B56" s="83" t="s">
        <v>125</v>
      </c>
      <c r="C56" s="83" t="s">
        <v>125</v>
      </c>
      <c r="D56" s="83" t="s">
        <v>125</v>
      </c>
      <c r="E56" s="83" t="s">
        <v>125</v>
      </c>
      <c r="F56" s="84" t="s">
        <v>125</v>
      </c>
      <c r="G56" s="83" t="s">
        <v>125</v>
      </c>
      <c r="H56" s="83" t="s">
        <v>125</v>
      </c>
      <c r="I56" s="83" t="s">
        <v>125</v>
      </c>
      <c r="J56" s="83" t="s">
        <v>125</v>
      </c>
      <c r="K56" s="84" t="s">
        <v>125</v>
      </c>
      <c r="L56" s="83" t="s">
        <v>125</v>
      </c>
      <c r="M56" s="83" t="s">
        <v>125</v>
      </c>
      <c r="N56" s="83" t="s">
        <v>125</v>
      </c>
      <c r="O56" s="83" t="s">
        <v>125</v>
      </c>
      <c r="P56" s="84" t="s">
        <v>125</v>
      </c>
      <c r="Q56" s="83" t="s">
        <v>125</v>
      </c>
      <c r="R56" s="83" t="s">
        <v>125</v>
      </c>
      <c r="S56" s="83" t="s">
        <v>125</v>
      </c>
      <c r="T56" s="83" t="s">
        <v>125</v>
      </c>
      <c r="U56" s="84" t="s">
        <v>125</v>
      </c>
    </row>
    <row r="57" spans="1:21" s="58" customFormat="1" ht="15.55" x14ac:dyDescent="0.25">
      <c r="A57" s="110" t="s">
        <v>18</v>
      </c>
      <c r="B57" s="89">
        <v>22942</v>
      </c>
      <c r="C57" s="89">
        <v>22875</v>
      </c>
      <c r="D57" s="89">
        <v>23330</v>
      </c>
      <c r="E57" s="89">
        <v>23082</v>
      </c>
      <c r="F57" s="112">
        <v>92229</v>
      </c>
      <c r="G57" s="89">
        <v>23760</v>
      </c>
      <c r="H57" s="89">
        <v>23494</v>
      </c>
      <c r="I57" s="89">
        <v>22860</v>
      </c>
      <c r="J57" s="89">
        <v>25296</v>
      </c>
      <c r="K57" s="112">
        <v>95410</v>
      </c>
      <c r="L57" s="89">
        <v>26683</v>
      </c>
      <c r="M57" s="89">
        <v>23037</v>
      </c>
      <c r="N57" s="89">
        <v>25239</v>
      </c>
      <c r="O57" s="89">
        <v>24358</v>
      </c>
      <c r="P57" s="112">
        <v>99317</v>
      </c>
      <c r="Q57" s="89">
        <v>21936</v>
      </c>
      <c r="R57" s="89">
        <v>14979</v>
      </c>
      <c r="S57" s="89" t="s">
        <v>125</v>
      </c>
      <c r="T57" s="89" t="s">
        <v>125</v>
      </c>
      <c r="U57" s="112">
        <v>36915</v>
      </c>
    </row>
    <row r="58" spans="1:21" ht="13.85" x14ac:dyDescent="0.25">
      <c r="A58" s="5"/>
    </row>
    <row r="59" spans="1:21" ht="14.4" x14ac:dyDescent="0.25">
      <c r="A59" s="94" t="s">
        <v>85</v>
      </c>
    </row>
    <row r="60" spans="1:21" x14ac:dyDescent="0.25">
      <c r="A60" s="28" t="s">
        <v>88</v>
      </c>
    </row>
    <row r="61" spans="1:21" x14ac:dyDescent="0.25">
      <c r="A61" s="44" t="s">
        <v>120</v>
      </c>
    </row>
    <row r="62" spans="1:21" x14ac:dyDescent="0.25">
      <c r="A62" s="35" t="s">
        <v>84</v>
      </c>
    </row>
    <row r="63" spans="1:21" x14ac:dyDescent="0.25">
      <c r="A63" s="58" t="s">
        <v>134</v>
      </c>
    </row>
    <row r="65" spans="1:1" ht="14.4" x14ac:dyDescent="0.3">
      <c r="A65" s="79" t="s">
        <v>153</v>
      </c>
    </row>
  </sheetData>
  <phoneticPr fontId="0" type="noConversion"/>
  <hyperlinks>
    <hyperlink ref="A65" location="Title!A1" display="Return to Title and Contents" xr:uid="{806F38D8-1097-4078-B7BF-2171E9B0345F}"/>
  </hyperlinks>
  <pageMargins left="0.74803149606299213" right="0.70866141732283472" top="0.78740157480314965" bottom="0.6692913385826772" header="0.55118110236220474" footer="0.35433070866141736"/>
  <pageSetup paperSize="9" scale="55" orientation="landscape" r:id="rId1"/>
  <headerFooter alignWithMargins="0">
    <oddFooter>&amp;C&amp;1#&amp;"Calibri"&amp;10&amp;K000000OFFICIAL</oddFooter>
  </headerFooter>
  <tableParts count="2">
    <tablePart r:id="rId2"/>
    <tablePart r:id="rId3"/>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pageSetUpPr fitToPage="1"/>
  </sheetPr>
  <dimension ref="A1:U65"/>
  <sheetViews>
    <sheetView showGridLines="0" zoomScaleNormal="100" workbookViewId="0"/>
  </sheetViews>
  <sheetFormatPr defaultColWidth="9.09765625" defaultRowHeight="12.75" x14ac:dyDescent="0.25"/>
  <cols>
    <col min="1" max="1" width="34.09765625" style="28" customWidth="1"/>
    <col min="2" max="16384" width="9.09765625" style="28"/>
  </cols>
  <sheetData>
    <row r="1" spans="1:21" s="11" customFormat="1" ht="17.75" x14ac:dyDescent="0.35">
      <c r="A1" s="74" t="s">
        <v>138</v>
      </c>
      <c r="F1" s="75"/>
      <c r="K1" s="75"/>
      <c r="P1" s="75"/>
      <c r="U1" s="75" t="s">
        <v>129</v>
      </c>
    </row>
    <row r="2" spans="1:21" s="11" customFormat="1" ht="17.75" x14ac:dyDescent="0.35">
      <c r="F2" s="75"/>
      <c r="K2" s="75"/>
      <c r="P2" s="75"/>
      <c r="U2" s="75" t="s">
        <v>132</v>
      </c>
    </row>
    <row r="3" spans="1:21" s="11" customFormat="1" ht="19.399999999999999" x14ac:dyDescent="0.35">
      <c r="A3" s="76" t="s">
        <v>156</v>
      </c>
      <c r="B3" s="76"/>
      <c r="C3" s="76"/>
      <c r="D3" s="76"/>
      <c r="E3" s="76"/>
      <c r="F3" s="76"/>
      <c r="G3" s="76"/>
      <c r="H3" s="76"/>
      <c r="I3" s="76"/>
      <c r="J3" s="76"/>
      <c r="K3" s="76"/>
      <c r="L3" s="76"/>
      <c r="M3" s="76"/>
      <c r="N3" s="76"/>
      <c r="O3" s="76"/>
      <c r="P3" s="76"/>
      <c r="Q3" s="76"/>
      <c r="R3" s="76"/>
      <c r="S3" s="76"/>
      <c r="T3" s="76"/>
      <c r="U3" s="76"/>
    </row>
    <row r="4" spans="1:21" ht="20.25" customHeight="1" x14ac:dyDescent="0.3">
      <c r="A4" s="107" t="s">
        <v>11</v>
      </c>
    </row>
    <row r="5" spans="1:21" ht="12.75" customHeight="1" x14ac:dyDescent="0.25">
      <c r="B5" s="45"/>
      <c r="C5" s="45"/>
      <c r="D5" s="45"/>
      <c r="E5" s="45"/>
      <c r="F5" s="45"/>
      <c r="G5" s="45"/>
      <c r="H5" s="53"/>
      <c r="I5" s="53"/>
      <c r="J5" s="53"/>
      <c r="K5" s="53"/>
      <c r="L5" s="53"/>
      <c r="M5" s="53"/>
      <c r="N5" s="53"/>
      <c r="O5" s="53"/>
      <c r="P5" s="53"/>
      <c r="Q5" s="53"/>
      <c r="R5" s="53"/>
      <c r="S5" s="53"/>
      <c r="T5" s="53"/>
      <c r="U5" s="53"/>
    </row>
    <row r="6" spans="1:21" s="58" customFormat="1" ht="12.75" customHeight="1" x14ac:dyDescent="0.25">
      <c r="A6" s="95" t="s">
        <v>29</v>
      </c>
      <c r="B6" s="91" t="s">
        <v>111</v>
      </c>
      <c r="C6" s="91" t="s">
        <v>112</v>
      </c>
      <c r="D6" s="91" t="s">
        <v>113</v>
      </c>
      <c r="E6" s="91" t="s">
        <v>114</v>
      </c>
      <c r="F6" s="91" t="s">
        <v>115</v>
      </c>
      <c r="G6" s="92" t="s">
        <v>116</v>
      </c>
      <c r="H6" s="92" t="s">
        <v>117</v>
      </c>
      <c r="I6" s="92" t="s">
        <v>118</v>
      </c>
      <c r="J6" s="92" t="s">
        <v>119</v>
      </c>
      <c r="K6" s="91" t="s">
        <v>135</v>
      </c>
      <c r="L6" s="92" t="s">
        <v>121</v>
      </c>
      <c r="M6" s="92" t="s">
        <v>122</v>
      </c>
      <c r="N6" s="92" t="s">
        <v>123</v>
      </c>
      <c r="O6" s="92" t="s">
        <v>124</v>
      </c>
      <c r="P6" s="91" t="s">
        <v>136</v>
      </c>
      <c r="Q6" s="92" t="s">
        <v>128</v>
      </c>
      <c r="R6" s="92" t="s">
        <v>129</v>
      </c>
      <c r="S6" s="92" t="s">
        <v>130</v>
      </c>
      <c r="T6" s="92" t="s">
        <v>131</v>
      </c>
      <c r="U6" s="91" t="s">
        <v>137</v>
      </c>
    </row>
    <row r="7" spans="1:21" s="58" customFormat="1" ht="15.55" x14ac:dyDescent="0.3">
      <c r="A7" s="108" t="s">
        <v>31</v>
      </c>
      <c r="B7" s="43"/>
      <c r="C7" s="43"/>
      <c r="D7" s="43"/>
      <c r="E7" s="43"/>
      <c r="F7" s="43"/>
    </row>
    <row r="8" spans="1:21" s="58" customFormat="1" ht="12.75" customHeight="1" x14ac:dyDescent="0.25">
      <c r="A8" s="87" t="s">
        <v>21</v>
      </c>
      <c r="B8" s="83">
        <v>164</v>
      </c>
      <c r="C8" s="83">
        <v>154</v>
      </c>
      <c r="D8" s="83">
        <v>173</v>
      </c>
      <c r="E8" s="83">
        <v>194</v>
      </c>
      <c r="F8" s="84">
        <v>686</v>
      </c>
      <c r="G8" s="83">
        <v>171</v>
      </c>
      <c r="H8" s="83">
        <v>163</v>
      </c>
      <c r="I8" s="83">
        <v>167</v>
      </c>
      <c r="J8" s="83">
        <v>180</v>
      </c>
      <c r="K8" s="84">
        <v>681</v>
      </c>
      <c r="L8" s="83">
        <v>189</v>
      </c>
      <c r="M8" s="83">
        <v>171</v>
      </c>
      <c r="N8" s="83">
        <v>201</v>
      </c>
      <c r="O8" s="83">
        <v>198</v>
      </c>
      <c r="P8" s="84">
        <v>759</v>
      </c>
      <c r="Q8" s="83">
        <v>163</v>
      </c>
      <c r="R8" s="83">
        <v>150</v>
      </c>
      <c r="S8" s="83" t="s">
        <v>125</v>
      </c>
      <c r="T8" s="83" t="s">
        <v>125</v>
      </c>
      <c r="U8" s="84">
        <v>313</v>
      </c>
    </row>
    <row r="9" spans="1:21" s="58" customFormat="1" ht="12.75" customHeight="1" x14ac:dyDescent="0.25">
      <c r="A9" s="87" t="s">
        <v>22</v>
      </c>
      <c r="B9" s="83">
        <v>25</v>
      </c>
      <c r="C9" s="83">
        <v>29</v>
      </c>
      <c r="D9" s="83">
        <v>30</v>
      </c>
      <c r="E9" s="83">
        <v>30</v>
      </c>
      <c r="F9" s="84">
        <v>114</v>
      </c>
      <c r="G9" s="83">
        <v>24</v>
      </c>
      <c r="H9" s="83">
        <v>34</v>
      </c>
      <c r="I9" s="83">
        <v>31</v>
      </c>
      <c r="J9" s="83">
        <v>32</v>
      </c>
      <c r="K9" s="84">
        <v>121</v>
      </c>
      <c r="L9" s="83">
        <v>38</v>
      </c>
      <c r="M9" s="83">
        <v>32</v>
      </c>
      <c r="N9" s="83">
        <v>32</v>
      </c>
      <c r="O9" s="83">
        <v>25</v>
      </c>
      <c r="P9" s="84">
        <v>126</v>
      </c>
      <c r="Q9" s="83">
        <v>22</v>
      </c>
      <c r="R9" s="83">
        <v>25</v>
      </c>
      <c r="S9" s="83" t="s">
        <v>125</v>
      </c>
      <c r="T9" s="83" t="s">
        <v>125</v>
      </c>
      <c r="U9" s="84">
        <v>47</v>
      </c>
    </row>
    <row r="10" spans="1:21" s="58" customFormat="1" ht="12.75" customHeight="1" x14ac:dyDescent="0.25">
      <c r="A10" s="87" t="s">
        <v>23</v>
      </c>
      <c r="B10" s="83">
        <v>121</v>
      </c>
      <c r="C10" s="83">
        <v>121</v>
      </c>
      <c r="D10" s="83">
        <v>122</v>
      </c>
      <c r="E10" s="83">
        <v>115</v>
      </c>
      <c r="F10" s="84">
        <v>480</v>
      </c>
      <c r="G10" s="83">
        <v>113</v>
      </c>
      <c r="H10" s="83">
        <v>128</v>
      </c>
      <c r="I10" s="83">
        <v>129</v>
      </c>
      <c r="J10" s="83">
        <v>126</v>
      </c>
      <c r="K10" s="84">
        <v>496</v>
      </c>
      <c r="L10" s="83">
        <v>150</v>
      </c>
      <c r="M10" s="83">
        <v>136</v>
      </c>
      <c r="N10" s="83">
        <v>130</v>
      </c>
      <c r="O10" s="83">
        <v>125</v>
      </c>
      <c r="P10" s="84">
        <v>542</v>
      </c>
      <c r="Q10" s="83">
        <v>154</v>
      </c>
      <c r="R10" s="83">
        <v>131</v>
      </c>
      <c r="S10" s="83" t="s">
        <v>125</v>
      </c>
      <c r="T10" s="83" t="s">
        <v>125</v>
      </c>
      <c r="U10" s="84">
        <v>285</v>
      </c>
    </row>
    <row r="11" spans="1:21" s="58" customFormat="1" ht="12.75" customHeight="1" x14ac:dyDescent="0.25">
      <c r="A11" s="87" t="s">
        <v>24</v>
      </c>
      <c r="B11" s="83">
        <v>30</v>
      </c>
      <c r="C11" s="83">
        <v>19</v>
      </c>
      <c r="D11" s="83">
        <v>47</v>
      </c>
      <c r="E11" s="83">
        <v>30</v>
      </c>
      <c r="F11" s="84">
        <v>126</v>
      </c>
      <c r="G11" s="83">
        <v>33</v>
      </c>
      <c r="H11" s="83">
        <v>27</v>
      </c>
      <c r="I11" s="83">
        <v>40</v>
      </c>
      <c r="J11" s="83">
        <v>29</v>
      </c>
      <c r="K11" s="84">
        <v>127</v>
      </c>
      <c r="L11" s="83">
        <v>23</v>
      </c>
      <c r="M11" s="83">
        <v>32</v>
      </c>
      <c r="N11" s="83">
        <v>27</v>
      </c>
      <c r="O11" s="83">
        <v>27</v>
      </c>
      <c r="P11" s="84">
        <v>109</v>
      </c>
      <c r="Q11" s="83">
        <v>22</v>
      </c>
      <c r="R11" s="83">
        <v>14</v>
      </c>
      <c r="S11" s="83" t="s">
        <v>125</v>
      </c>
      <c r="T11" s="83" t="s">
        <v>125</v>
      </c>
      <c r="U11" s="84">
        <v>36</v>
      </c>
    </row>
    <row r="12" spans="1:21" s="58" customFormat="1" ht="12.75" customHeight="1" x14ac:dyDescent="0.25">
      <c r="A12" s="87" t="s">
        <v>25</v>
      </c>
      <c r="B12" s="83">
        <v>4</v>
      </c>
      <c r="C12" s="83">
        <v>3</v>
      </c>
      <c r="D12" s="83">
        <v>4</v>
      </c>
      <c r="E12" s="83">
        <v>3</v>
      </c>
      <c r="F12" s="84">
        <v>14</v>
      </c>
      <c r="G12" s="83">
        <v>3</v>
      </c>
      <c r="H12" s="83">
        <v>3</v>
      </c>
      <c r="I12" s="83">
        <v>3</v>
      </c>
      <c r="J12" s="83">
        <v>4</v>
      </c>
      <c r="K12" s="84">
        <v>12</v>
      </c>
      <c r="L12" s="83">
        <v>2</v>
      </c>
      <c r="M12" s="83">
        <v>3</v>
      </c>
      <c r="N12" s="83">
        <v>5</v>
      </c>
      <c r="O12" s="83">
        <v>4</v>
      </c>
      <c r="P12" s="84">
        <v>14</v>
      </c>
      <c r="Q12" s="83">
        <v>2</v>
      </c>
      <c r="R12" s="83">
        <v>3</v>
      </c>
      <c r="S12" s="83" t="s">
        <v>125</v>
      </c>
      <c r="T12" s="83" t="s">
        <v>125</v>
      </c>
      <c r="U12" s="84">
        <v>5</v>
      </c>
    </row>
    <row r="13" spans="1:21" s="58" customFormat="1" ht="12.75" customHeight="1" x14ac:dyDescent="0.25">
      <c r="A13" s="87" t="s">
        <v>26</v>
      </c>
      <c r="B13" s="83">
        <v>233</v>
      </c>
      <c r="C13" s="83">
        <v>272</v>
      </c>
      <c r="D13" s="83">
        <v>284</v>
      </c>
      <c r="E13" s="83">
        <v>306</v>
      </c>
      <c r="F13" s="84">
        <v>1095</v>
      </c>
      <c r="G13" s="83">
        <v>402</v>
      </c>
      <c r="H13" s="83">
        <v>361</v>
      </c>
      <c r="I13" s="83">
        <v>322</v>
      </c>
      <c r="J13" s="83">
        <v>300</v>
      </c>
      <c r="K13" s="84">
        <v>1385</v>
      </c>
      <c r="L13" s="83">
        <v>245</v>
      </c>
      <c r="M13" s="83">
        <v>228</v>
      </c>
      <c r="N13" s="83">
        <v>226</v>
      </c>
      <c r="O13" s="83">
        <v>233</v>
      </c>
      <c r="P13" s="84">
        <v>932</v>
      </c>
      <c r="Q13" s="83">
        <v>226</v>
      </c>
      <c r="R13" s="83">
        <v>229</v>
      </c>
      <c r="S13" s="83" t="s">
        <v>125</v>
      </c>
      <c r="T13" s="83" t="s">
        <v>125</v>
      </c>
      <c r="U13" s="84">
        <v>456</v>
      </c>
    </row>
    <row r="14" spans="1:21" s="58" customFormat="1" ht="12.75" customHeight="1" x14ac:dyDescent="0.25">
      <c r="A14" s="87" t="s">
        <v>27</v>
      </c>
      <c r="B14" s="83">
        <v>406</v>
      </c>
      <c r="C14" s="83">
        <v>428</v>
      </c>
      <c r="D14" s="83">
        <v>458</v>
      </c>
      <c r="E14" s="83">
        <v>495</v>
      </c>
      <c r="F14" s="84">
        <v>1787</v>
      </c>
      <c r="G14" s="83">
        <v>495</v>
      </c>
      <c r="H14" s="83">
        <v>477</v>
      </c>
      <c r="I14" s="83">
        <v>488</v>
      </c>
      <c r="J14" s="83">
        <v>476</v>
      </c>
      <c r="K14" s="84">
        <v>1937</v>
      </c>
      <c r="L14" s="83">
        <v>449</v>
      </c>
      <c r="M14" s="83">
        <v>484</v>
      </c>
      <c r="N14" s="83">
        <v>455</v>
      </c>
      <c r="O14" s="83">
        <v>451</v>
      </c>
      <c r="P14" s="84">
        <v>1840</v>
      </c>
      <c r="Q14" s="83">
        <v>460</v>
      </c>
      <c r="R14" s="83">
        <v>389</v>
      </c>
      <c r="S14" s="83" t="s">
        <v>125</v>
      </c>
      <c r="T14" s="83" t="s">
        <v>125</v>
      </c>
      <c r="U14" s="84">
        <v>849</v>
      </c>
    </row>
    <row r="15" spans="1:21" s="58" customFormat="1" x14ac:dyDescent="0.25">
      <c r="A15" s="87" t="s">
        <v>28</v>
      </c>
      <c r="B15" s="83">
        <v>3271</v>
      </c>
      <c r="C15" s="83">
        <v>3229</v>
      </c>
      <c r="D15" s="83">
        <v>3089</v>
      </c>
      <c r="E15" s="83">
        <v>3349</v>
      </c>
      <c r="F15" s="84">
        <v>12938</v>
      </c>
      <c r="G15" s="83">
        <v>3322</v>
      </c>
      <c r="H15" s="83">
        <v>3319</v>
      </c>
      <c r="I15" s="83">
        <v>3295</v>
      </c>
      <c r="J15" s="83">
        <v>3458</v>
      </c>
      <c r="K15" s="84">
        <v>13394</v>
      </c>
      <c r="L15" s="83">
        <v>3605</v>
      </c>
      <c r="M15" s="83">
        <v>3276</v>
      </c>
      <c r="N15" s="83">
        <v>3285</v>
      </c>
      <c r="O15" s="83">
        <v>3391</v>
      </c>
      <c r="P15" s="84">
        <v>13557</v>
      </c>
      <c r="Q15" s="83">
        <v>3264</v>
      </c>
      <c r="R15" s="83">
        <v>2221</v>
      </c>
      <c r="S15" s="83" t="s">
        <v>125</v>
      </c>
      <c r="T15" s="83" t="s">
        <v>125</v>
      </c>
      <c r="U15" s="84">
        <v>5485</v>
      </c>
    </row>
    <row r="16" spans="1:21" s="58" customFormat="1" ht="12.75" customHeight="1" x14ac:dyDescent="0.25">
      <c r="A16" s="87" t="s">
        <v>1</v>
      </c>
      <c r="B16" s="83">
        <v>754</v>
      </c>
      <c r="C16" s="83">
        <v>755</v>
      </c>
      <c r="D16" s="83">
        <v>759</v>
      </c>
      <c r="E16" s="83">
        <v>801</v>
      </c>
      <c r="F16" s="84">
        <v>3069</v>
      </c>
      <c r="G16" s="83">
        <v>805</v>
      </c>
      <c r="H16" s="83">
        <v>742</v>
      </c>
      <c r="I16" s="83">
        <v>800</v>
      </c>
      <c r="J16" s="83">
        <v>819</v>
      </c>
      <c r="K16" s="84">
        <v>3166</v>
      </c>
      <c r="L16" s="83">
        <v>850</v>
      </c>
      <c r="M16" s="83">
        <v>791</v>
      </c>
      <c r="N16" s="83">
        <v>816</v>
      </c>
      <c r="O16" s="83">
        <v>867</v>
      </c>
      <c r="P16" s="84">
        <v>3324</v>
      </c>
      <c r="Q16" s="83">
        <v>761</v>
      </c>
      <c r="R16" s="83">
        <v>587</v>
      </c>
      <c r="S16" s="83" t="s">
        <v>125</v>
      </c>
      <c r="T16" s="83" t="s">
        <v>125</v>
      </c>
      <c r="U16" s="84">
        <v>1347</v>
      </c>
    </row>
    <row r="17" spans="1:21" s="58" customFormat="1" x14ac:dyDescent="0.25">
      <c r="A17" s="87" t="s">
        <v>0</v>
      </c>
      <c r="B17" s="83">
        <v>38</v>
      </c>
      <c r="C17" s="83">
        <v>23</v>
      </c>
      <c r="D17" s="83">
        <v>27</v>
      </c>
      <c r="E17" s="83">
        <v>29</v>
      </c>
      <c r="F17" s="84">
        <v>117</v>
      </c>
      <c r="G17" s="83">
        <v>31</v>
      </c>
      <c r="H17" s="83">
        <v>30</v>
      </c>
      <c r="I17" s="83">
        <v>36</v>
      </c>
      <c r="J17" s="83">
        <v>39</v>
      </c>
      <c r="K17" s="84">
        <v>136</v>
      </c>
      <c r="L17" s="83">
        <v>26</v>
      </c>
      <c r="M17" s="83">
        <v>14</v>
      </c>
      <c r="N17" s="83">
        <v>18</v>
      </c>
      <c r="O17" s="83">
        <v>18</v>
      </c>
      <c r="P17" s="84">
        <v>76</v>
      </c>
      <c r="Q17" s="83">
        <v>16</v>
      </c>
      <c r="R17" s="83">
        <v>11</v>
      </c>
      <c r="S17" s="83" t="s">
        <v>125</v>
      </c>
      <c r="T17" s="83" t="s">
        <v>125</v>
      </c>
      <c r="U17" s="84">
        <v>27</v>
      </c>
    </row>
    <row r="18" spans="1:21" s="58" customFormat="1" ht="12.75" customHeight="1" x14ac:dyDescent="0.25">
      <c r="A18" s="109" t="s">
        <v>17</v>
      </c>
      <c r="B18" s="113">
        <v>5047</v>
      </c>
      <c r="C18" s="113">
        <v>5034</v>
      </c>
      <c r="D18" s="113">
        <v>4992</v>
      </c>
      <c r="E18" s="113">
        <v>5352</v>
      </c>
      <c r="F18" s="115">
        <v>20425</v>
      </c>
      <c r="G18" s="113">
        <v>5398</v>
      </c>
      <c r="H18" s="113">
        <v>5283</v>
      </c>
      <c r="I18" s="113">
        <v>5311</v>
      </c>
      <c r="J18" s="113">
        <v>5465</v>
      </c>
      <c r="K18" s="115">
        <v>21457</v>
      </c>
      <c r="L18" s="113">
        <v>5577</v>
      </c>
      <c r="M18" s="113">
        <v>5169</v>
      </c>
      <c r="N18" s="113">
        <v>5194</v>
      </c>
      <c r="O18" s="113">
        <v>5341</v>
      </c>
      <c r="P18" s="115">
        <v>21280</v>
      </c>
      <c r="Q18" s="113">
        <v>5091</v>
      </c>
      <c r="R18" s="113">
        <v>3760</v>
      </c>
      <c r="S18" s="113" t="s">
        <v>125</v>
      </c>
      <c r="T18" s="113" t="s">
        <v>125</v>
      </c>
      <c r="U18" s="115">
        <v>8850</v>
      </c>
    </row>
    <row r="19" spans="1:21" s="58" customFormat="1" ht="12.75" customHeight="1" x14ac:dyDescent="0.25">
      <c r="A19" s="24"/>
      <c r="B19" s="43"/>
      <c r="C19" s="43"/>
      <c r="D19" s="43"/>
      <c r="E19" s="43"/>
      <c r="F19" s="43"/>
      <c r="G19" s="43"/>
      <c r="H19" s="43"/>
      <c r="I19" s="43"/>
      <c r="J19" s="43"/>
      <c r="K19" s="43"/>
      <c r="L19" s="43"/>
      <c r="M19" s="43"/>
      <c r="N19" s="43"/>
      <c r="O19" s="43"/>
      <c r="P19" s="43"/>
      <c r="Q19" s="43"/>
      <c r="R19" s="43"/>
      <c r="S19" s="43"/>
      <c r="T19" s="43"/>
      <c r="U19" s="43"/>
    </row>
    <row r="20" spans="1:21" s="58" customFormat="1" ht="12.75" customHeight="1" x14ac:dyDescent="0.3">
      <c r="A20" s="108" t="s">
        <v>30</v>
      </c>
      <c r="B20" s="43"/>
      <c r="C20" s="43"/>
      <c r="D20" s="43"/>
      <c r="E20" s="43"/>
      <c r="F20" s="43"/>
      <c r="G20" s="43"/>
      <c r="H20" s="43"/>
      <c r="I20" s="43"/>
      <c r="J20" s="43"/>
      <c r="K20" s="43"/>
      <c r="L20" s="43"/>
      <c r="M20" s="43"/>
      <c r="N20" s="43"/>
      <c r="O20" s="43"/>
      <c r="P20" s="43"/>
      <c r="Q20" s="43"/>
      <c r="R20" s="43"/>
      <c r="S20" s="43"/>
      <c r="T20" s="43"/>
      <c r="U20" s="43"/>
    </row>
    <row r="21" spans="1:21" s="58" customFormat="1" ht="12.75" customHeight="1" x14ac:dyDescent="0.25">
      <c r="A21" s="116" t="s">
        <v>21</v>
      </c>
      <c r="B21" s="83">
        <v>490</v>
      </c>
      <c r="C21" s="83">
        <v>508</v>
      </c>
      <c r="D21" s="83">
        <v>483</v>
      </c>
      <c r="E21" s="83">
        <v>508</v>
      </c>
      <c r="F21" s="84">
        <v>1989</v>
      </c>
      <c r="G21" s="83">
        <v>469</v>
      </c>
      <c r="H21" s="83">
        <v>472</v>
      </c>
      <c r="I21" s="83">
        <v>483</v>
      </c>
      <c r="J21" s="83">
        <v>502</v>
      </c>
      <c r="K21" s="84">
        <v>1926</v>
      </c>
      <c r="L21" s="83">
        <v>545</v>
      </c>
      <c r="M21" s="83">
        <v>505</v>
      </c>
      <c r="N21" s="83">
        <v>519</v>
      </c>
      <c r="O21" s="83">
        <v>520</v>
      </c>
      <c r="P21" s="84">
        <v>2089</v>
      </c>
      <c r="Q21" s="83">
        <v>481</v>
      </c>
      <c r="R21" s="83">
        <v>540</v>
      </c>
      <c r="S21" s="83" t="s">
        <v>125</v>
      </c>
      <c r="T21" s="83" t="s">
        <v>125</v>
      </c>
      <c r="U21" s="84">
        <v>1021</v>
      </c>
    </row>
    <row r="22" spans="1:21" s="58" customFormat="1" ht="12.75" customHeight="1" x14ac:dyDescent="0.25">
      <c r="A22" s="116" t="s">
        <v>22</v>
      </c>
      <c r="B22" s="83">
        <v>129</v>
      </c>
      <c r="C22" s="83">
        <v>139</v>
      </c>
      <c r="D22" s="83">
        <v>148</v>
      </c>
      <c r="E22" s="83">
        <v>179</v>
      </c>
      <c r="F22" s="84">
        <v>595</v>
      </c>
      <c r="G22" s="83">
        <v>122</v>
      </c>
      <c r="H22" s="83">
        <v>136</v>
      </c>
      <c r="I22" s="83">
        <v>148</v>
      </c>
      <c r="J22" s="83">
        <v>171</v>
      </c>
      <c r="K22" s="84">
        <v>576</v>
      </c>
      <c r="L22" s="83">
        <v>144</v>
      </c>
      <c r="M22" s="83">
        <v>125</v>
      </c>
      <c r="N22" s="83">
        <v>136</v>
      </c>
      <c r="O22" s="83">
        <v>152</v>
      </c>
      <c r="P22" s="84">
        <v>557</v>
      </c>
      <c r="Q22" s="83">
        <v>111</v>
      </c>
      <c r="R22" s="83">
        <v>131</v>
      </c>
      <c r="S22" s="83" t="s">
        <v>125</v>
      </c>
      <c r="T22" s="83" t="s">
        <v>125</v>
      </c>
      <c r="U22" s="84">
        <v>242</v>
      </c>
    </row>
    <row r="23" spans="1:21" s="58" customFormat="1" ht="12.75" customHeight="1" x14ac:dyDescent="0.25">
      <c r="A23" s="116" t="s">
        <v>23</v>
      </c>
      <c r="B23" s="83">
        <v>128</v>
      </c>
      <c r="C23" s="83">
        <v>130</v>
      </c>
      <c r="D23" s="83">
        <v>126</v>
      </c>
      <c r="E23" s="83">
        <v>113</v>
      </c>
      <c r="F23" s="84">
        <v>497</v>
      </c>
      <c r="G23" s="83">
        <v>125</v>
      </c>
      <c r="H23" s="83">
        <v>127</v>
      </c>
      <c r="I23" s="83">
        <v>142</v>
      </c>
      <c r="J23" s="83">
        <v>151</v>
      </c>
      <c r="K23" s="84">
        <v>544</v>
      </c>
      <c r="L23" s="83">
        <v>145</v>
      </c>
      <c r="M23" s="83">
        <v>136</v>
      </c>
      <c r="N23" s="83">
        <v>139</v>
      </c>
      <c r="O23" s="83">
        <v>131</v>
      </c>
      <c r="P23" s="84">
        <v>551</v>
      </c>
      <c r="Q23" s="83">
        <v>172</v>
      </c>
      <c r="R23" s="83">
        <v>139</v>
      </c>
      <c r="S23" s="83" t="s">
        <v>125</v>
      </c>
      <c r="T23" s="83" t="s">
        <v>125</v>
      </c>
      <c r="U23" s="84">
        <v>311</v>
      </c>
    </row>
    <row r="24" spans="1:21" s="58" customFormat="1" ht="12.75" customHeight="1" x14ac:dyDescent="0.25">
      <c r="A24" s="116" t="s">
        <v>24</v>
      </c>
      <c r="B24" s="83">
        <v>92</v>
      </c>
      <c r="C24" s="83">
        <v>79</v>
      </c>
      <c r="D24" s="83">
        <v>100</v>
      </c>
      <c r="E24" s="83">
        <v>140</v>
      </c>
      <c r="F24" s="84">
        <v>410</v>
      </c>
      <c r="G24" s="83">
        <v>130</v>
      </c>
      <c r="H24" s="83">
        <v>165</v>
      </c>
      <c r="I24" s="83">
        <v>188</v>
      </c>
      <c r="J24" s="83">
        <v>143</v>
      </c>
      <c r="K24" s="84">
        <v>627</v>
      </c>
      <c r="L24" s="83">
        <v>149</v>
      </c>
      <c r="M24" s="83">
        <v>183</v>
      </c>
      <c r="N24" s="83">
        <v>136</v>
      </c>
      <c r="O24" s="83">
        <v>139</v>
      </c>
      <c r="P24" s="84">
        <v>607</v>
      </c>
      <c r="Q24" s="83">
        <v>143</v>
      </c>
      <c r="R24" s="83">
        <v>50</v>
      </c>
      <c r="S24" s="83" t="s">
        <v>125</v>
      </c>
      <c r="T24" s="83" t="s">
        <v>125</v>
      </c>
      <c r="U24" s="84">
        <v>193</v>
      </c>
    </row>
    <row r="25" spans="1:21" s="58" customFormat="1" ht="12.75" customHeight="1" x14ac:dyDescent="0.25">
      <c r="A25" s="87" t="s">
        <v>25</v>
      </c>
      <c r="B25" s="83">
        <v>11</v>
      </c>
      <c r="C25" s="83">
        <v>11</v>
      </c>
      <c r="D25" s="83">
        <v>11</v>
      </c>
      <c r="E25" s="83">
        <v>10</v>
      </c>
      <c r="F25" s="84">
        <v>43</v>
      </c>
      <c r="G25" s="83">
        <v>11</v>
      </c>
      <c r="H25" s="83">
        <v>8</v>
      </c>
      <c r="I25" s="83">
        <v>10</v>
      </c>
      <c r="J25" s="83">
        <v>10</v>
      </c>
      <c r="K25" s="84">
        <v>39</v>
      </c>
      <c r="L25" s="83">
        <v>9</v>
      </c>
      <c r="M25" s="83">
        <v>11</v>
      </c>
      <c r="N25" s="83">
        <v>10</v>
      </c>
      <c r="O25" s="83">
        <v>11</v>
      </c>
      <c r="P25" s="84">
        <v>41</v>
      </c>
      <c r="Q25" s="83">
        <v>9</v>
      </c>
      <c r="R25" s="83">
        <v>9</v>
      </c>
      <c r="S25" s="83" t="s">
        <v>125</v>
      </c>
      <c r="T25" s="83" t="s">
        <v>125</v>
      </c>
      <c r="U25" s="84">
        <v>17</v>
      </c>
    </row>
    <row r="26" spans="1:21" s="58" customFormat="1" ht="12.75" customHeight="1" x14ac:dyDescent="0.25">
      <c r="A26" s="116" t="s">
        <v>26</v>
      </c>
      <c r="B26" s="83">
        <v>322</v>
      </c>
      <c r="C26" s="83">
        <v>330</v>
      </c>
      <c r="D26" s="83">
        <v>339</v>
      </c>
      <c r="E26" s="83">
        <v>322</v>
      </c>
      <c r="F26" s="84">
        <v>1314</v>
      </c>
      <c r="G26" s="83">
        <v>326</v>
      </c>
      <c r="H26" s="83">
        <v>338</v>
      </c>
      <c r="I26" s="83">
        <v>344</v>
      </c>
      <c r="J26" s="83">
        <v>379</v>
      </c>
      <c r="K26" s="84">
        <v>1387</v>
      </c>
      <c r="L26" s="83">
        <v>382</v>
      </c>
      <c r="M26" s="83">
        <v>339</v>
      </c>
      <c r="N26" s="83">
        <v>365</v>
      </c>
      <c r="O26" s="83">
        <v>310</v>
      </c>
      <c r="P26" s="84">
        <v>1396</v>
      </c>
      <c r="Q26" s="83">
        <v>270</v>
      </c>
      <c r="R26" s="83">
        <v>271</v>
      </c>
      <c r="S26" s="83" t="s">
        <v>125</v>
      </c>
      <c r="T26" s="83" t="s">
        <v>125</v>
      </c>
      <c r="U26" s="84">
        <v>541</v>
      </c>
    </row>
    <row r="27" spans="1:21" s="58" customFormat="1" ht="12.75" customHeight="1" x14ac:dyDescent="0.25">
      <c r="A27" s="116" t="s">
        <v>27</v>
      </c>
      <c r="B27" s="83">
        <v>688</v>
      </c>
      <c r="C27" s="83">
        <v>750</v>
      </c>
      <c r="D27" s="83">
        <v>742</v>
      </c>
      <c r="E27" s="83">
        <v>688</v>
      </c>
      <c r="F27" s="84">
        <v>2868</v>
      </c>
      <c r="G27" s="83">
        <v>707</v>
      </c>
      <c r="H27" s="83">
        <v>728</v>
      </c>
      <c r="I27" s="83">
        <v>734</v>
      </c>
      <c r="J27" s="83">
        <v>798</v>
      </c>
      <c r="K27" s="84">
        <v>2967</v>
      </c>
      <c r="L27" s="83">
        <v>829</v>
      </c>
      <c r="M27" s="83">
        <v>829</v>
      </c>
      <c r="N27" s="83">
        <v>745</v>
      </c>
      <c r="O27" s="83">
        <v>710</v>
      </c>
      <c r="P27" s="84">
        <v>3114</v>
      </c>
      <c r="Q27" s="83">
        <v>702</v>
      </c>
      <c r="R27" s="83">
        <v>568</v>
      </c>
      <c r="S27" s="83" t="s">
        <v>125</v>
      </c>
      <c r="T27" s="83" t="s">
        <v>125</v>
      </c>
      <c r="U27" s="84">
        <v>1270</v>
      </c>
    </row>
    <row r="28" spans="1:21" s="58" customFormat="1" ht="12.75" customHeight="1" x14ac:dyDescent="0.25">
      <c r="A28" s="87" t="s">
        <v>28</v>
      </c>
      <c r="B28" s="83">
        <v>3515</v>
      </c>
      <c r="C28" s="83">
        <v>2940</v>
      </c>
      <c r="D28" s="83">
        <v>3088</v>
      </c>
      <c r="E28" s="83">
        <v>3073</v>
      </c>
      <c r="F28" s="84">
        <v>12617</v>
      </c>
      <c r="G28" s="83">
        <v>2829</v>
      </c>
      <c r="H28" s="83">
        <v>2871</v>
      </c>
      <c r="I28" s="83">
        <v>3045</v>
      </c>
      <c r="J28" s="83">
        <v>3112</v>
      </c>
      <c r="K28" s="84">
        <v>11856</v>
      </c>
      <c r="L28" s="83">
        <v>3143</v>
      </c>
      <c r="M28" s="83">
        <v>2897</v>
      </c>
      <c r="N28" s="83">
        <v>3072</v>
      </c>
      <c r="O28" s="83">
        <v>2808</v>
      </c>
      <c r="P28" s="84">
        <v>11921</v>
      </c>
      <c r="Q28" s="83">
        <v>3067</v>
      </c>
      <c r="R28" s="83">
        <v>1936</v>
      </c>
      <c r="S28" s="83" t="s">
        <v>125</v>
      </c>
      <c r="T28" s="83" t="s">
        <v>125</v>
      </c>
      <c r="U28" s="84">
        <v>5002</v>
      </c>
    </row>
    <row r="29" spans="1:21" s="58" customFormat="1" ht="12.75" customHeight="1" x14ac:dyDescent="0.25">
      <c r="A29" s="116" t="s">
        <v>1</v>
      </c>
      <c r="B29" s="83">
        <v>1075</v>
      </c>
      <c r="C29" s="83">
        <v>1048</v>
      </c>
      <c r="D29" s="83">
        <v>1159</v>
      </c>
      <c r="E29" s="83">
        <v>1097</v>
      </c>
      <c r="F29" s="84">
        <v>4380</v>
      </c>
      <c r="G29" s="83">
        <v>1066</v>
      </c>
      <c r="H29" s="83">
        <v>966</v>
      </c>
      <c r="I29" s="83">
        <v>1097</v>
      </c>
      <c r="J29" s="83">
        <v>1106</v>
      </c>
      <c r="K29" s="84">
        <v>4234</v>
      </c>
      <c r="L29" s="83">
        <v>1072</v>
      </c>
      <c r="M29" s="83">
        <v>1022</v>
      </c>
      <c r="N29" s="83">
        <v>1146</v>
      </c>
      <c r="O29" s="83">
        <v>1089</v>
      </c>
      <c r="P29" s="84">
        <v>4329</v>
      </c>
      <c r="Q29" s="83">
        <v>963</v>
      </c>
      <c r="R29" s="83">
        <v>680</v>
      </c>
      <c r="S29" s="83" t="s">
        <v>125</v>
      </c>
      <c r="T29" s="83" t="s">
        <v>125</v>
      </c>
      <c r="U29" s="84">
        <v>1643</v>
      </c>
    </row>
    <row r="30" spans="1:21" s="58" customFormat="1" ht="12.75" customHeight="1" x14ac:dyDescent="0.25">
      <c r="A30" s="116" t="s">
        <v>0</v>
      </c>
      <c r="B30" s="83">
        <v>43</v>
      </c>
      <c r="C30" s="83">
        <v>20</v>
      </c>
      <c r="D30" s="83">
        <v>5</v>
      </c>
      <c r="E30" s="83">
        <v>7</v>
      </c>
      <c r="F30" s="84">
        <v>75</v>
      </c>
      <c r="G30" s="83">
        <v>6</v>
      </c>
      <c r="H30" s="83">
        <v>3</v>
      </c>
      <c r="I30" s="83">
        <v>4</v>
      </c>
      <c r="J30" s="83">
        <v>4</v>
      </c>
      <c r="K30" s="84">
        <v>18</v>
      </c>
      <c r="L30" s="83">
        <v>2</v>
      </c>
      <c r="M30" s="83">
        <v>1</v>
      </c>
      <c r="N30" s="83">
        <v>2</v>
      </c>
      <c r="O30" s="83">
        <v>1</v>
      </c>
      <c r="P30" s="84">
        <v>6</v>
      </c>
      <c r="Q30" s="83">
        <v>1</v>
      </c>
      <c r="R30" s="83">
        <v>1</v>
      </c>
      <c r="S30" s="83" t="s">
        <v>125</v>
      </c>
      <c r="T30" s="83" t="s">
        <v>125</v>
      </c>
      <c r="U30" s="84">
        <v>2</v>
      </c>
    </row>
    <row r="31" spans="1:21" s="58" customFormat="1" ht="15.55" x14ac:dyDescent="0.25">
      <c r="A31" s="110" t="s">
        <v>18</v>
      </c>
      <c r="B31" s="89">
        <v>6494</v>
      </c>
      <c r="C31" s="89">
        <v>5954</v>
      </c>
      <c r="D31" s="89">
        <v>6203</v>
      </c>
      <c r="E31" s="89">
        <v>6138</v>
      </c>
      <c r="F31" s="90">
        <v>24789</v>
      </c>
      <c r="G31" s="89">
        <v>5790</v>
      </c>
      <c r="H31" s="89">
        <v>5814</v>
      </c>
      <c r="I31" s="89">
        <v>6196</v>
      </c>
      <c r="J31" s="89">
        <v>6375</v>
      </c>
      <c r="K31" s="90">
        <v>24175</v>
      </c>
      <c r="L31" s="89">
        <v>6421</v>
      </c>
      <c r="M31" s="89">
        <v>6048</v>
      </c>
      <c r="N31" s="89">
        <v>6270</v>
      </c>
      <c r="O31" s="89">
        <v>5872</v>
      </c>
      <c r="P31" s="90">
        <v>24610</v>
      </c>
      <c r="Q31" s="89">
        <v>5920</v>
      </c>
      <c r="R31" s="89">
        <v>4323</v>
      </c>
      <c r="S31" s="89" t="s">
        <v>125</v>
      </c>
      <c r="T31" s="89" t="s">
        <v>125</v>
      </c>
      <c r="U31" s="90">
        <v>10243</v>
      </c>
    </row>
    <row r="32" spans="1:21" s="58" customFormat="1" ht="20.25" customHeight="1" x14ac:dyDescent="0.25">
      <c r="A32" s="96"/>
      <c r="B32" s="43"/>
      <c r="C32" s="43"/>
      <c r="D32" s="43"/>
      <c r="E32" s="43"/>
      <c r="F32" s="43"/>
    </row>
    <row r="33" spans="1:21" s="58" customFormat="1" ht="12.75" customHeight="1" x14ac:dyDescent="0.25">
      <c r="A33" s="96"/>
      <c r="B33" s="48"/>
      <c r="C33" s="48"/>
      <c r="D33" s="48"/>
      <c r="E33" s="48"/>
      <c r="F33" s="48"/>
      <c r="G33" s="48"/>
      <c r="H33" s="98"/>
      <c r="I33" s="98"/>
      <c r="J33" s="98"/>
      <c r="K33" s="98"/>
      <c r="L33" s="98"/>
      <c r="M33" s="98"/>
      <c r="N33" s="98"/>
      <c r="O33" s="98"/>
      <c r="P33" s="98"/>
      <c r="Q33" s="98"/>
      <c r="R33" s="98"/>
      <c r="S33" s="98"/>
      <c r="T33" s="98"/>
      <c r="U33" s="98"/>
    </row>
    <row r="34" spans="1:21" s="58" customFormat="1" ht="12.75" customHeight="1" x14ac:dyDescent="0.25">
      <c r="A34" s="95" t="s">
        <v>29</v>
      </c>
      <c r="B34" s="91" t="s">
        <v>111</v>
      </c>
      <c r="C34" s="91" t="s">
        <v>112</v>
      </c>
      <c r="D34" s="91" t="s">
        <v>113</v>
      </c>
      <c r="E34" s="91" t="s">
        <v>114</v>
      </c>
      <c r="F34" s="91" t="s">
        <v>115</v>
      </c>
      <c r="G34" s="92" t="s">
        <v>116</v>
      </c>
      <c r="H34" s="92" t="s">
        <v>117</v>
      </c>
      <c r="I34" s="92" t="s">
        <v>118</v>
      </c>
      <c r="J34" s="92" t="s">
        <v>119</v>
      </c>
      <c r="K34" s="91" t="s">
        <v>135</v>
      </c>
      <c r="L34" s="92" t="s">
        <v>121</v>
      </c>
      <c r="M34" s="92" t="s">
        <v>122</v>
      </c>
      <c r="N34" s="92" t="s">
        <v>123</v>
      </c>
      <c r="O34" s="92" t="s">
        <v>124</v>
      </c>
      <c r="P34" s="91" t="s">
        <v>136</v>
      </c>
      <c r="Q34" s="92" t="s">
        <v>128</v>
      </c>
      <c r="R34" s="92" t="s">
        <v>129</v>
      </c>
      <c r="S34" s="92" t="s">
        <v>130</v>
      </c>
      <c r="T34" s="92" t="s">
        <v>131</v>
      </c>
      <c r="U34" s="91" t="s">
        <v>137</v>
      </c>
    </row>
    <row r="35" spans="1:21" s="58" customFormat="1" ht="15.55" x14ac:dyDescent="0.3">
      <c r="A35" s="111" t="s">
        <v>37</v>
      </c>
      <c r="B35" s="43"/>
      <c r="C35" s="43"/>
      <c r="D35" s="43"/>
      <c r="E35" s="43"/>
      <c r="F35" s="43"/>
    </row>
    <row r="36" spans="1:21" s="58" customFormat="1" ht="12.75" customHeight="1" x14ac:dyDescent="0.25">
      <c r="A36" s="87" t="s">
        <v>33</v>
      </c>
      <c r="B36" s="83">
        <v>789</v>
      </c>
      <c r="C36" s="83">
        <v>903</v>
      </c>
      <c r="D36" s="83">
        <v>938</v>
      </c>
      <c r="E36" s="83">
        <v>1001</v>
      </c>
      <c r="F36" s="84">
        <v>3632</v>
      </c>
      <c r="G36" s="83">
        <v>1021</v>
      </c>
      <c r="H36" s="83">
        <v>955</v>
      </c>
      <c r="I36" s="83">
        <v>991</v>
      </c>
      <c r="J36" s="83">
        <v>986</v>
      </c>
      <c r="K36" s="84">
        <v>3952</v>
      </c>
      <c r="L36" s="83">
        <v>953</v>
      </c>
      <c r="M36" s="83">
        <v>998</v>
      </c>
      <c r="N36" s="83">
        <v>992</v>
      </c>
      <c r="O36" s="83">
        <v>1034</v>
      </c>
      <c r="P36" s="84">
        <v>3976</v>
      </c>
      <c r="Q36" s="83">
        <v>917</v>
      </c>
      <c r="R36" s="83">
        <v>759</v>
      </c>
      <c r="S36" s="83" t="s">
        <v>125</v>
      </c>
      <c r="T36" s="83" t="s">
        <v>125</v>
      </c>
      <c r="U36" s="84">
        <v>1676</v>
      </c>
    </row>
    <row r="37" spans="1:21" s="58" customFormat="1" ht="12.75" customHeight="1" x14ac:dyDescent="0.25">
      <c r="A37" s="87" t="s">
        <v>71</v>
      </c>
      <c r="B37" s="83">
        <v>40</v>
      </c>
      <c r="C37" s="83">
        <v>37</v>
      </c>
      <c r="D37" s="83">
        <v>51</v>
      </c>
      <c r="E37" s="83">
        <v>52</v>
      </c>
      <c r="F37" s="84">
        <v>180</v>
      </c>
      <c r="G37" s="83">
        <v>41</v>
      </c>
      <c r="H37" s="83">
        <v>34</v>
      </c>
      <c r="I37" s="83">
        <v>46</v>
      </c>
      <c r="J37" s="83">
        <v>55</v>
      </c>
      <c r="K37" s="84">
        <v>175</v>
      </c>
      <c r="L37" s="83">
        <v>45</v>
      </c>
      <c r="M37" s="83">
        <v>66</v>
      </c>
      <c r="N37" s="83">
        <v>64</v>
      </c>
      <c r="O37" s="83">
        <v>76</v>
      </c>
      <c r="P37" s="84">
        <v>251</v>
      </c>
      <c r="Q37" s="83">
        <v>62</v>
      </c>
      <c r="R37" s="83">
        <v>55</v>
      </c>
      <c r="S37" s="83" t="s">
        <v>125</v>
      </c>
      <c r="T37" s="83" t="s">
        <v>125</v>
      </c>
      <c r="U37" s="84">
        <v>117</v>
      </c>
    </row>
    <row r="38" spans="1:21" s="58" customFormat="1" ht="12.75" customHeight="1" x14ac:dyDescent="0.25">
      <c r="A38" s="87" t="s">
        <v>82</v>
      </c>
      <c r="B38" s="83">
        <v>2325</v>
      </c>
      <c r="C38" s="83">
        <v>2289</v>
      </c>
      <c r="D38" s="83">
        <v>2264</v>
      </c>
      <c r="E38" s="83">
        <v>2376</v>
      </c>
      <c r="F38" s="84">
        <v>9254</v>
      </c>
      <c r="G38" s="83">
        <v>2468</v>
      </c>
      <c r="H38" s="83">
        <v>2501</v>
      </c>
      <c r="I38" s="83">
        <v>2308</v>
      </c>
      <c r="J38" s="83">
        <v>2403</v>
      </c>
      <c r="K38" s="84">
        <v>9681</v>
      </c>
      <c r="L38" s="83">
        <v>2622</v>
      </c>
      <c r="M38" s="83">
        <v>2300</v>
      </c>
      <c r="N38" s="83">
        <v>2218</v>
      </c>
      <c r="O38" s="83">
        <v>2233</v>
      </c>
      <c r="P38" s="84">
        <v>9373</v>
      </c>
      <c r="Q38" s="83">
        <v>2112</v>
      </c>
      <c r="R38" s="83">
        <v>1439</v>
      </c>
      <c r="S38" s="83" t="s">
        <v>125</v>
      </c>
      <c r="T38" s="83" t="s">
        <v>125</v>
      </c>
      <c r="U38" s="84">
        <v>3551</v>
      </c>
    </row>
    <row r="39" spans="1:21" s="58" customFormat="1" ht="12.75" customHeight="1" x14ac:dyDescent="0.25">
      <c r="A39" s="87" t="s">
        <v>35</v>
      </c>
      <c r="B39" s="83">
        <v>52</v>
      </c>
      <c r="C39" s="83">
        <v>43</v>
      </c>
      <c r="D39" s="83">
        <v>70</v>
      </c>
      <c r="E39" s="83">
        <v>88</v>
      </c>
      <c r="F39" s="84">
        <v>253</v>
      </c>
      <c r="G39" s="83">
        <v>36</v>
      </c>
      <c r="H39" s="83">
        <v>66</v>
      </c>
      <c r="I39" s="83">
        <v>66</v>
      </c>
      <c r="J39" s="83">
        <v>63</v>
      </c>
      <c r="K39" s="84">
        <v>230</v>
      </c>
      <c r="L39" s="83">
        <v>74</v>
      </c>
      <c r="M39" s="83">
        <v>46</v>
      </c>
      <c r="N39" s="83">
        <v>57</v>
      </c>
      <c r="O39" s="83">
        <v>71</v>
      </c>
      <c r="P39" s="84">
        <v>248</v>
      </c>
      <c r="Q39" s="83">
        <v>74</v>
      </c>
      <c r="R39" s="83">
        <v>54</v>
      </c>
      <c r="S39" s="83" t="s">
        <v>125</v>
      </c>
      <c r="T39" s="83" t="s">
        <v>125</v>
      </c>
      <c r="U39" s="84">
        <v>128</v>
      </c>
    </row>
    <row r="40" spans="1:21" s="58" customFormat="1" ht="12.75" customHeight="1" x14ac:dyDescent="0.25">
      <c r="A40" s="87" t="s">
        <v>72</v>
      </c>
      <c r="B40" s="83">
        <v>632</v>
      </c>
      <c r="C40" s="83">
        <v>568</v>
      </c>
      <c r="D40" s="83">
        <v>521</v>
      </c>
      <c r="E40" s="83">
        <v>549</v>
      </c>
      <c r="F40" s="84">
        <v>2270</v>
      </c>
      <c r="G40" s="83">
        <v>511</v>
      </c>
      <c r="H40" s="83">
        <v>494</v>
      </c>
      <c r="I40" s="83">
        <v>560</v>
      </c>
      <c r="J40" s="83">
        <v>548</v>
      </c>
      <c r="K40" s="84">
        <v>2113</v>
      </c>
      <c r="L40" s="83">
        <v>525</v>
      </c>
      <c r="M40" s="83">
        <v>454</v>
      </c>
      <c r="N40" s="83">
        <v>507</v>
      </c>
      <c r="O40" s="83">
        <v>472</v>
      </c>
      <c r="P40" s="84">
        <v>1959</v>
      </c>
      <c r="Q40" s="83">
        <v>552</v>
      </c>
      <c r="R40" s="83">
        <v>335</v>
      </c>
      <c r="S40" s="83" t="s">
        <v>125</v>
      </c>
      <c r="T40" s="83" t="s">
        <v>125</v>
      </c>
      <c r="U40" s="84">
        <v>887</v>
      </c>
    </row>
    <row r="41" spans="1:21" s="58" customFormat="1" ht="12.75" customHeight="1" x14ac:dyDescent="0.25">
      <c r="A41" s="87" t="s">
        <v>36</v>
      </c>
      <c r="B41" s="83">
        <v>974</v>
      </c>
      <c r="C41" s="83">
        <v>917</v>
      </c>
      <c r="D41" s="83">
        <v>880</v>
      </c>
      <c r="E41" s="83">
        <v>975</v>
      </c>
      <c r="F41" s="84">
        <v>3746</v>
      </c>
      <c r="G41" s="83">
        <v>1047</v>
      </c>
      <c r="H41" s="83">
        <v>933</v>
      </c>
      <c r="I41" s="83">
        <v>1048</v>
      </c>
      <c r="J41" s="83">
        <v>1139</v>
      </c>
      <c r="K41" s="84">
        <v>4167</v>
      </c>
      <c r="L41" s="83">
        <v>1075</v>
      </c>
      <c r="M41" s="83">
        <v>1018</v>
      </c>
      <c r="N41" s="83">
        <v>1087</v>
      </c>
      <c r="O41" s="83">
        <v>1201</v>
      </c>
      <c r="P41" s="84">
        <v>4382</v>
      </c>
      <c r="Q41" s="83">
        <v>1112</v>
      </c>
      <c r="R41" s="83">
        <v>852</v>
      </c>
      <c r="S41" s="83" t="s">
        <v>125</v>
      </c>
      <c r="T41" s="83" t="s">
        <v>125</v>
      </c>
      <c r="U41" s="84">
        <v>1964</v>
      </c>
    </row>
    <row r="42" spans="1:21" s="58" customFormat="1" ht="12.75" customHeight="1" x14ac:dyDescent="0.25">
      <c r="A42" s="87" t="s">
        <v>34</v>
      </c>
      <c r="B42" s="83">
        <v>61</v>
      </c>
      <c r="C42" s="83">
        <v>75</v>
      </c>
      <c r="D42" s="83">
        <v>83</v>
      </c>
      <c r="E42" s="83">
        <v>99</v>
      </c>
      <c r="F42" s="84">
        <v>317</v>
      </c>
      <c r="G42" s="83">
        <v>69</v>
      </c>
      <c r="H42" s="83">
        <v>62</v>
      </c>
      <c r="I42" s="83">
        <v>73</v>
      </c>
      <c r="J42" s="83">
        <v>70</v>
      </c>
      <c r="K42" s="84">
        <v>274</v>
      </c>
      <c r="L42" s="83">
        <v>80</v>
      </c>
      <c r="M42" s="83">
        <v>56</v>
      </c>
      <c r="N42" s="83">
        <v>81</v>
      </c>
      <c r="O42" s="83">
        <v>80</v>
      </c>
      <c r="P42" s="84">
        <v>296</v>
      </c>
      <c r="Q42" s="83">
        <v>77</v>
      </c>
      <c r="R42" s="83">
        <v>40</v>
      </c>
      <c r="S42" s="83" t="s">
        <v>125</v>
      </c>
      <c r="T42" s="83" t="s">
        <v>125</v>
      </c>
      <c r="U42" s="84">
        <v>117</v>
      </c>
    </row>
    <row r="43" spans="1:21" s="58" customFormat="1" x14ac:dyDescent="0.25">
      <c r="A43" s="87" t="s">
        <v>73</v>
      </c>
      <c r="B43" s="83">
        <v>169</v>
      </c>
      <c r="C43" s="83">
        <v>201</v>
      </c>
      <c r="D43" s="83">
        <v>184</v>
      </c>
      <c r="E43" s="83">
        <v>208</v>
      </c>
      <c r="F43" s="84">
        <v>763</v>
      </c>
      <c r="G43" s="83">
        <v>200</v>
      </c>
      <c r="H43" s="83">
        <v>236</v>
      </c>
      <c r="I43" s="83">
        <v>216</v>
      </c>
      <c r="J43" s="83">
        <v>194</v>
      </c>
      <c r="K43" s="84">
        <v>847</v>
      </c>
      <c r="L43" s="83">
        <v>197</v>
      </c>
      <c r="M43" s="83">
        <v>228</v>
      </c>
      <c r="N43" s="83">
        <v>187</v>
      </c>
      <c r="O43" s="83">
        <v>168</v>
      </c>
      <c r="P43" s="84">
        <v>780</v>
      </c>
      <c r="Q43" s="83">
        <v>180</v>
      </c>
      <c r="R43" s="83">
        <v>225</v>
      </c>
      <c r="S43" s="83" t="s">
        <v>125</v>
      </c>
      <c r="T43" s="83" t="s">
        <v>125</v>
      </c>
      <c r="U43" s="84">
        <v>405</v>
      </c>
    </row>
    <row r="44" spans="1:21" s="58" customFormat="1" x14ac:dyDescent="0.25">
      <c r="A44" s="87" t="s">
        <v>86</v>
      </c>
      <c r="B44" s="83">
        <v>4</v>
      </c>
      <c r="C44" s="83">
        <v>1</v>
      </c>
      <c r="D44" s="83">
        <v>1</v>
      </c>
      <c r="E44" s="83">
        <v>4</v>
      </c>
      <c r="F44" s="84">
        <v>11</v>
      </c>
      <c r="G44" s="83">
        <v>5</v>
      </c>
      <c r="H44" s="83">
        <v>3</v>
      </c>
      <c r="I44" s="83">
        <v>3</v>
      </c>
      <c r="J44" s="83">
        <v>8</v>
      </c>
      <c r="K44" s="84">
        <v>18</v>
      </c>
      <c r="L44" s="83">
        <v>5</v>
      </c>
      <c r="M44" s="83">
        <v>2</v>
      </c>
      <c r="N44" s="83">
        <v>2</v>
      </c>
      <c r="O44" s="83">
        <v>5</v>
      </c>
      <c r="P44" s="84">
        <v>15</v>
      </c>
      <c r="Q44" s="83">
        <v>5</v>
      </c>
      <c r="R44" s="83">
        <v>0</v>
      </c>
      <c r="S44" s="83" t="s">
        <v>125</v>
      </c>
      <c r="T44" s="83" t="s">
        <v>125</v>
      </c>
      <c r="U44" s="84">
        <v>5</v>
      </c>
    </row>
    <row r="45" spans="1:21" s="58" customFormat="1" ht="12.75" customHeight="1" x14ac:dyDescent="0.25">
      <c r="A45" s="109" t="s">
        <v>17</v>
      </c>
      <c r="B45" s="113">
        <v>5047</v>
      </c>
      <c r="C45" s="113">
        <v>5034</v>
      </c>
      <c r="D45" s="113">
        <v>4992</v>
      </c>
      <c r="E45" s="113">
        <v>5352</v>
      </c>
      <c r="F45" s="114">
        <v>20425</v>
      </c>
      <c r="G45" s="113">
        <v>5398</v>
      </c>
      <c r="H45" s="113">
        <v>5283</v>
      </c>
      <c r="I45" s="113">
        <v>5311</v>
      </c>
      <c r="J45" s="113">
        <v>5465</v>
      </c>
      <c r="K45" s="114">
        <v>21457</v>
      </c>
      <c r="L45" s="113">
        <v>5577</v>
      </c>
      <c r="M45" s="113">
        <v>5169</v>
      </c>
      <c r="N45" s="113">
        <v>5194</v>
      </c>
      <c r="O45" s="113">
        <v>5341</v>
      </c>
      <c r="P45" s="114">
        <v>21280</v>
      </c>
      <c r="Q45" s="113">
        <v>5091</v>
      </c>
      <c r="R45" s="113">
        <v>3760</v>
      </c>
      <c r="S45" s="113" t="s">
        <v>125</v>
      </c>
      <c r="T45" s="113" t="s">
        <v>125</v>
      </c>
      <c r="U45" s="114">
        <v>8850</v>
      </c>
    </row>
    <row r="46" spans="1:21" s="58" customFormat="1" ht="12.75" customHeight="1" x14ac:dyDescent="0.25">
      <c r="A46" s="88"/>
      <c r="B46" s="43"/>
      <c r="C46" s="43"/>
      <c r="D46" s="43"/>
      <c r="E46" s="43"/>
      <c r="F46" s="43"/>
      <c r="G46" s="43"/>
      <c r="H46" s="43"/>
      <c r="I46" s="43"/>
      <c r="J46" s="43"/>
      <c r="K46" s="43"/>
      <c r="L46" s="43"/>
      <c r="M46" s="43"/>
      <c r="N46" s="43"/>
      <c r="O46" s="43"/>
      <c r="P46" s="43"/>
      <c r="Q46" s="43"/>
      <c r="R46" s="43"/>
      <c r="S46" s="43"/>
      <c r="T46" s="43"/>
      <c r="U46" s="43"/>
    </row>
    <row r="47" spans="1:21" s="58" customFormat="1" ht="12.75" customHeight="1" x14ac:dyDescent="0.3">
      <c r="A47" s="102" t="s">
        <v>32</v>
      </c>
      <c r="B47" s="90"/>
      <c r="C47" s="90"/>
      <c r="D47" s="90"/>
      <c r="E47" s="90"/>
      <c r="F47" s="43"/>
      <c r="G47" s="90"/>
      <c r="H47" s="90"/>
      <c r="I47" s="90"/>
      <c r="J47" s="90"/>
      <c r="K47" s="43"/>
      <c r="L47" s="90"/>
      <c r="M47" s="90"/>
      <c r="N47" s="90"/>
      <c r="O47" s="90"/>
      <c r="P47" s="43"/>
      <c r="Q47" s="90"/>
      <c r="R47" s="90"/>
      <c r="S47" s="90"/>
      <c r="T47" s="90"/>
      <c r="U47" s="43"/>
    </row>
    <row r="48" spans="1:21" s="58" customFormat="1" ht="12.75" customHeight="1" x14ac:dyDescent="0.25">
      <c r="A48" s="87" t="s">
        <v>33</v>
      </c>
      <c r="B48" s="83">
        <v>1690</v>
      </c>
      <c r="C48" s="83">
        <v>1603</v>
      </c>
      <c r="D48" s="83">
        <v>1670</v>
      </c>
      <c r="E48" s="83">
        <v>1541</v>
      </c>
      <c r="F48" s="84">
        <v>6504</v>
      </c>
      <c r="G48" s="83">
        <v>1570</v>
      </c>
      <c r="H48" s="83">
        <v>1503</v>
      </c>
      <c r="I48" s="83">
        <v>1713</v>
      </c>
      <c r="J48" s="83">
        <v>1773</v>
      </c>
      <c r="K48" s="84">
        <v>6559</v>
      </c>
      <c r="L48" s="83">
        <v>1750</v>
      </c>
      <c r="M48" s="83">
        <v>1537</v>
      </c>
      <c r="N48" s="83">
        <v>1693</v>
      </c>
      <c r="O48" s="83">
        <v>1546</v>
      </c>
      <c r="P48" s="84">
        <v>6526</v>
      </c>
      <c r="Q48" s="83">
        <v>1580</v>
      </c>
      <c r="R48" s="83">
        <v>1221</v>
      </c>
      <c r="S48" s="83" t="s">
        <v>125</v>
      </c>
      <c r="T48" s="83" t="s">
        <v>125</v>
      </c>
      <c r="U48" s="84">
        <v>2801</v>
      </c>
    </row>
    <row r="49" spans="1:21" s="58" customFormat="1" ht="12.75" customHeight="1" x14ac:dyDescent="0.25">
      <c r="A49" s="87" t="s">
        <v>71</v>
      </c>
      <c r="B49" s="83">
        <v>72</v>
      </c>
      <c r="C49" s="83">
        <v>82</v>
      </c>
      <c r="D49" s="83">
        <v>67</v>
      </c>
      <c r="E49" s="83">
        <v>72</v>
      </c>
      <c r="F49" s="84">
        <v>293</v>
      </c>
      <c r="G49" s="83">
        <v>95</v>
      </c>
      <c r="H49" s="83">
        <v>108</v>
      </c>
      <c r="I49" s="83">
        <v>137</v>
      </c>
      <c r="J49" s="83">
        <v>109</v>
      </c>
      <c r="K49" s="84">
        <v>448</v>
      </c>
      <c r="L49" s="83">
        <v>110</v>
      </c>
      <c r="M49" s="83">
        <v>84</v>
      </c>
      <c r="N49" s="83">
        <v>111</v>
      </c>
      <c r="O49" s="83">
        <v>104</v>
      </c>
      <c r="P49" s="84">
        <v>409</v>
      </c>
      <c r="Q49" s="83">
        <v>99</v>
      </c>
      <c r="R49" s="83">
        <v>50</v>
      </c>
      <c r="S49" s="83" t="s">
        <v>125</v>
      </c>
      <c r="T49" s="83" t="s">
        <v>125</v>
      </c>
      <c r="U49" s="84">
        <v>149</v>
      </c>
    </row>
    <row r="50" spans="1:21" s="58" customFormat="1" ht="12.75" customHeight="1" x14ac:dyDescent="0.25">
      <c r="A50" s="87" t="s">
        <v>82</v>
      </c>
      <c r="B50" s="83">
        <v>2904</v>
      </c>
      <c r="C50" s="83">
        <v>2523</v>
      </c>
      <c r="D50" s="83">
        <v>2619</v>
      </c>
      <c r="E50" s="83">
        <v>2900</v>
      </c>
      <c r="F50" s="84">
        <v>10947</v>
      </c>
      <c r="G50" s="83">
        <v>2564</v>
      </c>
      <c r="H50" s="83">
        <v>2699</v>
      </c>
      <c r="I50" s="83">
        <v>2686</v>
      </c>
      <c r="J50" s="83">
        <v>2850</v>
      </c>
      <c r="K50" s="84">
        <v>10799</v>
      </c>
      <c r="L50" s="83">
        <v>2848</v>
      </c>
      <c r="M50" s="83">
        <v>2722</v>
      </c>
      <c r="N50" s="83">
        <v>2623</v>
      </c>
      <c r="O50" s="83">
        <v>2599</v>
      </c>
      <c r="P50" s="84">
        <v>10791</v>
      </c>
      <c r="Q50" s="83">
        <v>2332</v>
      </c>
      <c r="R50" s="83">
        <v>1957</v>
      </c>
      <c r="S50" s="83" t="s">
        <v>125</v>
      </c>
      <c r="T50" s="83" t="s">
        <v>125</v>
      </c>
      <c r="U50" s="84">
        <v>4288</v>
      </c>
    </row>
    <row r="51" spans="1:21" s="58" customFormat="1" ht="12.75" customHeight="1" x14ac:dyDescent="0.25">
      <c r="A51" s="87" t="s">
        <v>35</v>
      </c>
      <c r="B51" s="83">
        <v>68</v>
      </c>
      <c r="C51" s="83">
        <v>84</v>
      </c>
      <c r="D51" s="83">
        <v>61</v>
      </c>
      <c r="E51" s="83">
        <v>64</v>
      </c>
      <c r="F51" s="84">
        <v>278</v>
      </c>
      <c r="G51" s="83">
        <v>68</v>
      </c>
      <c r="H51" s="83">
        <v>66</v>
      </c>
      <c r="I51" s="83">
        <v>77</v>
      </c>
      <c r="J51" s="83">
        <v>67</v>
      </c>
      <c r="K51" s="84">
        <v>278</v>
      </c>
      <c r="L51" s="83">
        <v>79</v>
      </c>
      <c r="M51" s="83">
        <v>42</v>
      </c>
      <c r="N51" s="83">
        <v>73</v>
      </c>
      <c r="O51" s="83">
        <v>50</v>
      </c>
      <c r="P51" s="84">
        <v>243</v>
      </c>
      <c r="Q51" s="83">
        <v>75</v>
      </c>
      <c r="R51" s="83">
        <v>44</v>
      </c>
      <c r="S51" s="83" t="s">
        <v>125</v>
      </c>
      <c r="T51" s="83" t="s">
        <v>125</v>
      </c>
      <c r="U51" s="84">
        <v>119</v>
      </c>
    </row>
    <row r="52" spans="1:21" s="58" customFormat="1" ht="12.75" customHeight="1" x14ac:dyDescent="0.25">
      <c r="A52" s="87" t="s">
        <v>72</v>
      </c>
      <c r="B52" s="83">
        <v>347</v>
      </c>
      <c r="C52" s="83">
        <v>318</v>
      </c>
      <c r="D52" s="83">
        <v>456</v>
      </c>
      <c r="E52" s="83">
        <v>283</v>
      </c>
      <c r="F52" s="84">
        <v>1404</v>
      </c>
      <c r="G52" s="83">
        <v>328</v>
      </c>
      <c r="H52" s="83">
        <v>274</v>
      </c>
      <c r="I52" s="83">
        <v>334</v>
      </c>
      <c r="J52" s="83">
        <v>335</v>
      </c>
      <c r="K52" s="84">
        <v>1271</v>
      </c>
      <c r="L52" s="83">
        <v>284</v>
      </c>
      <c r="M52" s="83">
        <v>234</v>
      </c>
      <c r="N52" s="83">
        <v>343</v>
      </c>
      <c r="O52" s="83">
        <v>290</v>
      </c>
      <c r="P52" s="84">
        <v>1151</v>
      </c>
      <c r="Q52" s="83">
        <v>364</v>
      </c>
      <c r="R52" s="83">
        <v>123</v>
      </c>
      <c r="S52" s="83" t="s">
        <v>125</v>
      </c>
      <c r="T52" s="83" t="s">
        <v>125</v>
      </c>
      <c r="U52" s="84">
        <v>487</v>
      </c>
    </row>
    <row r="53" spans="1:21" s="58" customFormat="1" ht="12.75" customHeight="1" x14ac:dyDescent="0.25">
      <c r="A53" s="87" t="s">
        <v>36</v>
      </c>
      <c r="B53" s="83">
        <v>1165</v>
      </c>
      <c r="C53" s="83">
        <v>1092</v>
      </c>
      <c r="D53" s="83">
        <v>1061</v>
      </c>
      <c r="E53" s="83">
        <v>1027</v>
      </c>
      <c r="F53" s="84">
        <v>4345</v>
      </c>
      <c r="G53" s="83">
        <v>928</v>
      </c>
      <c r="H53" s="83">
        <v>944</v>
      </c>
      <c r="I53" s="83">
        <v>1003</v>
      </c>
      <c r="J53" s="83">
        <v>1001</v>
      </c>
      <c r="K53" s="84">
        <v>3876</v>
      </c>
      <c r="L53" s="83">
        <v>1056</v>
      </c>
      <c r="M53" s="83">
        <v>1145</v>
      </c>
      <c r="N53" s="83">
        <v>1190</v>
      </c>
      <c r="O53" s="83">
        <v>1035</v>
      </c>
      <c r="P53" s="84">
        <v>4425</v>
      </c>
      <c r="Q53" s="83">
        <v>1187</v>
      </c>
      <c r="R53" s="83">
        <v>728</v>
      </c>
      <c r="S53" s="83" t="s">
        <v>125</v>
      </c>
      <c r="T53" s="83" t="s">
        <v>125</v>
      </c>
      <c r="U53" s="84">
        <v>1914</v>
      </c>
    </row>
    <row r="54" spans="1:21" s="58" customFormat="1" x14ac:dyDescent="0.25">
      <c r="A54" s="87" t="s">
        <v>34</v>
      </c>
      <c r="B54" s="83">
        <v>49</v>
      </c>
      <c r="C54" s="83">
        <v>49</v>
      </c>
      <c r="D54" s="83">
        <v>87</v>
      </c>
      <c r="E54" s="83">
        <v>60</v>
      </c>
      <c r="F54" s="84">
        <v>245</v>
      </c>
      <c r="G54" s="83">
        <v>51</v>
      </c>
      <c r="H54" s="83">
        <v>45</v>
      </c>
      <c r="I54" s="83">
        <v>68</v>
      </c>
      <c r="J54" s="83">
        <v>48</v>
      </c>
      <c r="K54" s="84">
        <v>212</v>
      </c>
      <c r="L54" s="83">
        <v>53</v>
      </c>
      <c r="M54" s="83">
        <v>61</v>
      </c>
      <c r="N54" s="83">
        <v>61</v>
      </c>
      <c r="O54" s="83">
        <v>65</v>
      </c>
      <c r="P54" s="84">
        <v>240</v>
      </c>
      <c r="Q54" s="83">
        <v>88</v>
      </c>
      <c r="R54" s="83">
        <v>43</v>
      </c>
      <c r="S54" s="83" t="s">
        <v>125</v>
      </c>
      <c r="T54" s="83" t="s">
        <v>125</v>
      </c>
      <c r="U54" s="84">
        <v>130</v>
      </c>
    </row>
    <row r="55" spans="1:21" s="58" customFormat="1" x14ac:dyDescent="0.25">
      <c r="A55" s="87" t="s">
        <v>73</v>
      </c>
      <c r="B55" s="83">
        <v>198</v>
      </c>
      <c r="C55" s="83">
        <v>203</v>
      </c>
      <c r="D55" s="83">
        <v>181</v>
      </c>
      <c r="E55" s="83">
        <v>192</v>
      </c>
      <c r="F55" s="84">
        <v>775</v>
      </c>
      <c r="G55" s="83">
        <v>188</v>
      </c>
      <c r="H55" s="83">
        <v>175</v>
      </c>
      <c r="I55" s="83">
        <v>177</v>
      </c>
      <c r="J55" s="83">
        <v>193</v>
      </c>
      <c r="K55" s="84">
        <v>732</v>
      </c>
      <c r="L55" s="83">
        <v>242</v>
      </c>
      <c r="M55" s="83">
        <v>223</v>
      </c>
      <c r="N55" s="83">
        <v>177</v>
      </c>
      <c r="O55" s="83">
        <v>183</v>
      </c>
      <c r="P55" s="84">
        <v>825</v>
      </c>
      <c r="Q55" s="83">
        <v>195</v>
      </c>
      <c r="R55" s="83">
        <v>159</v>
      </c>
      <c r="S55" s="83" t="s">
        <v>125</v>
      </c>
      <c r="T55" s="83" t="s">
        <v>125</v>
      </c>
      <c r="U55" s="84">
        <v>354</v>
      </c>
    </row>
    <row r="56" spans="1:21" s="58" customFormat="1" x14ac:dyDescent="0.25">
      <c r="A56" s="87" t="s">
        <v>86</v>
      </c>
      <c r="B56" s="83" t="s">
        <v>125</v>
      </c>
      <c r="C56" s="83" t="s">
        <v>125</v>
      </c>
      <c r="D56" s="83" t="s">
        <v>125</v>
      </c>
      <c r="E56" s="83" t="s">
        <v>125</v>
      </c>
      <c r="F56" s="84" t="s">
        <v>125</v>
      </c>
      <c r="G56" s="83" t="s">
        <v>125</v>
      </c>
      <c r="H56" s="83" t="s">
        <v>125</v>
      </c>
      <c r="I56" s="83" t="s">
        <v>125</v>
      </c>
      <c r="J56" s="83" t="s">
        <v>125</v>
      </c>
      <c r="K56" s="84" t="s">
        <v>125</v>
      </c>
      <c r="L56" s="83" t="s">
        <v>125</v>
      </c>
      <c r="M56" s="83" t="s">
        <v>125</v>
      </c>
      <c r="N56" s="83" t="s">
        <v>125</v>
      </c>
      <c r="O56" s="83" t="s">
        <v>125</v>
      </c>
      <c r="P56" s="84" t="s">
        <v>125</v>
      </c>
      <c r="Q56" s="83" t="s">
        <v>125</v>
      </c>
      <c r="R56" s="83" t="s">
        <v>125</v>
      </c>
      <c r="S56" s="83" t="s">
        <v>125</v>
      </c>
      <c r="T56" s="83" t="s">
        <v>125</v>
      </c>
      <c r="U56" s="84" t="s">
        <v>125</v>
      </c>
    </row>
    <row r="57" spans="1:21" s="58" customFormat="1" ht="15.55" x14ac:dyDescent="0.25">
      <c r="A57" s="110" t="s">
        <v>18</v>
      </c>
      <c r="B57" s="89">
        <v>6494</v>
      </c>
      <c r="C57" s="89">
        <v>5954</v>
      </c>
      <c r="D57" s="89">
        <v>6203</v>
      </c>
      <c r="E57" s="89">
        <v>6138</v>
      </c>
      <c r="F57" s="112">
        <v>24789</v>
      </c>
      <c r="G57" s="89">
        <v>5790</v>
      </c>
      <c r="H57" s="89">
        <v>5814</v>
      </c>
      <c r="I57" s="89">
        <v>6196</v>
      </c>
      <c r="J57" s="89">
        <v>6375</v>
      </c>
      <c r="K57" s="112">
        <v>24175</v>
      </c>
      <c r="L57" s="89">
        <v>6421</v>
      </c>
      <c r="M57" s="89">
        <v>6048</v>
      </c>
      <c r="N57" s="89">
        <v>6270</v>
      </c>
      <c r="O57" s="89">
        <v>5872</v>
      </c>
      <c r="P57" s="112">
        <v>24610</v>
      </c>
      <c r="Q57" s="89">
        <v>5920</v>
      </c>
      <c r="R57" s="89">
        <v>4323</v>
      </c>
      <c r="S57" s="89" t="s">
        <v>125</v>
      </c>
      <c r="T57" s="89" t="s">
        <v>125</v>
      </c>
      <c r="U57" s="112">
        <v>10243</v>
      </c>
    </row>
    <row r="58" spans="1:21" ht="13.85" x14ac:dyDescent="0.25">
      <c r="A58" s="5"/>
    </row>
    <row r="59" spans="1:21" ht="14.4" x14ac:dyDescent="0.25">
      <c r="A59" s="94" t="s">
        <v>85</v>
      </c>
    </row>
    <row r="60" spans="1:21" x14ac:dyDescent="0.25">
      <c r="A60" s="28" t="s">
        <v>88</v>
      </c>
    </row>
    <row r="61" spans="1:21" x14ac:dyDescent="0.25">
      <c r="A61" s="44" t="s">
        <v>120</v>
      </c>
    </row>
    <row r="62" spans="1:21" x14ac:dyDescent="0.25">
      <c r="A62" s="35" t="s">
        <v>84</v>
      </c>
    </row>
    <row r="63" spans="1:21" x14ac:dyDescent="0.25">
      <c r="A63" s="58" t="s">
        <v>134</v>
      </c>
    </row>
    <row r="65" spans="1:1" ht="14.4" x14ac:dyDescent="0.3">
      <c r="A65" s="79" t="s">
        <v>153</v>
      </c>
    </row>
  </sheetData>
  <phoneticPr fontId="0" type="noConversion"/>
  <hyperlinks>
    <hyperlink ref="A65" location="Title!A1" display="Return to Title and Contents" xr:uid="{518FE252-9979-4BEF-A518-8AEDB9E9A1F2}"/>
  </hyperlinks>
  <pageMargins left="0.74803149606299213" right="0.70866141732283472" top="0.78740157480314965" bottom="0.6692913385826772" header="0.55118110236220474" footer="0.35433070866141736"/>
  <pageSetup paperSize="9" scale="56" orientation="landscape" r:id="rId1"/>
  <headerFooter alignWithMargins="0">
    <oddFooter>&amp;C&amp;1#&amp;"Calibri"&amp;10&amp;K000000OFFICIAL</oddFooter>
  </headerFooter>
  <tableParts count="2">
    <tablePart r:id="rId2"/>
    <tablePart r:id="rId3"/>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5">
    <pageSetUpPr fitToPage="1"/>
  </sheetPr>
  <dimension ref="A1:U65"/>
  <sheetViews>
    <sheetView showGridLines="0" zoomScaleNormal="100" workbookViewId="0"/>
  </sheetViews>
  <sheetFormatPr defaultColWidth="9.09765625" defaultRowHeight="12.75" x14ac:dyDescent="0.25"/>
  <cols>
    <col min="1" max="1" width="34.09765625" style="28" customWidth="1"/>
    <col min="2" max="16384" width="9.09765625" style="28"/>
  </cols>
  <sheetData>
    <row r="1" spans="1:21" s="11" customFormat="1" ht="17.75" x14ac:dyDescent="0.35">
      <c r="A1" s="74" t="s">
        <v>138</v>
      </c>
      <c r="K1" s="75"/>
      <c r="P1" s="75"/>
      <c r="U1" s="75" t="s">
        <v>129</v>
      </c>
    </row>
    <row r="2" spans="1:21" s="11" customFormat="1" ht="17.75" x14ac:dyDescent="0.35">
      <c r="K2" s="75"/>
      <c r="P2" s="75"/>
      <c r="U2" s="75" t="s">
        <v>132</v>
      </c>
    </row>
    <row r="3" spans="1:21" s="11" customFormat="1" ht="19.399999999999999" x14ac:dyDescent="0.35">
      <c r="A3" s="76" t="s">
        <v>156</v>
      </c>
      <c r="B3" s="76"/>
      <c r="C3" s="76"/>
      <c r="D3" s="76"/>
      <c r="E3" s="76"/>
      <c r="F3" s="76"/>
      <c r="G3" s="76"/>
      <c r="H3" s="76"/>
      <c r="I3" s="76"/>
      <c r="J3" s="76"/>
      <c r="K3" s="76"/>
      <c r="L3" s="76"/>
      <c r="M3" s="76"/>
      <c r="N3" s="76"/>
      <c r="O3" s="76"/>
      <c r="P3" s="76"/>
      <c r="Q3" s="76"/>
      <c r="R3" s="76"/>
      <c r="S3" s="76"/>
      <c r="T3" s="76"/>
      <c r="U3" s="76"/>
    </row>
    <row r="4" spans="1:21" ht="16.100000000000001" x14ac:dyDescent="0.3">
      <c r="A4" s="107" t="s">
        <v>12</v>
      </c>
    </row>
    <row r="5" spans="1:21" ht="12.75" customHeight="1" x14ac:dyDescent="0.25">
      <c r="B5" s="34"/>
      <c r="C5" s="34"/>
      <c r="D5" s="34"/>
      <c r="E5" s="34"/>
      <c r="F5" s="34"/>
      <c r="G5" s="45"/>
      <c r="H5" s="53"/>
      <c r="I5" s="53"/>
      <c r="J5" s="53"/>
      <c r="K5" s="53"/>
      <c r="L5" s="53"/>
      <c r="M5" s="53"/>
      <c r="N5" s="53"/>
      <c r="O5" s="53"/>
      <c r="P5" s="53"/>
      <c r="Q5" s="53"/>
      <c r="R5" s="53"/>
      <c r="S5" s="53"/>
      <c r="T5" s="53"/>
      <c r="U5" s="53"/>
    </row>
    <row r="6" spans="1:21" s="58" customFormat="1" x14ac:dyDescent="0.25">
      <c r="A6" s="95" t="s">
        <v>29</v>
      </c>
      <c r="B6" s="91" t="s">
        <v>111</v>
      </c>
      <c r="C6" s="91" t="s">
        <v>112</v>
      </c>
      <c r="D6" s="91" t="s">
        <v>113</v>
      </c>
      <c r="E6" s="91" t="s">
        <v>114</v>
      </c>
      <c r="F6" s="91" t="s">
        <v>115</v>
      </c>
      <c r="G6" s="92" t="s">
        <v>116</v>
      </c>
      <c r="H6" s="92" t="s">
        <v>117</v>
      </c>
      <c r="I6" s="92" t="s">
        <v>118</v>
      </c>
      <c r="J6" s="92" t="s">
        <v>119</v>
      </c>
      <c r="K6" s="91" t="s">
        <v>135</v>
      </c>
      <c r="L6" s="92" t="s">
        <v>121</v>
      </c>
      <c r="M6" s="92" t="s">
        <v>122</v>
      </c>
      <c r="N6" s="92" t="s">
        <v>123</v>
      </c>
      <c r="O6" s="92" t="s">
        <v>124</v>
      </c>
      <c r="P6" s="91" t="s">
        <v>136</v>
      </c>
      <c r="Q6" s="92" t="s">
        <v>128</v>
      </c>
      <c r="R6" s="92" t="s">
        <v>129</v>
      </c>
      <c r="S6" s="92" t="s">
        <v>130</v>
      </c>
      <c r="T6" s="92" t="s">
        <v>131</v>
      </c>
      <c r="U6" s="91" t="s">
        <v>137</v>
      </c>
    </row>
    <row r="7" spans="1:21" s="58" customFormat="1" ht="20.25" customHeight="1" x14ac:dyDescent="0.3">
      <c r="A7" s="108" t="s">
        <v>31</v>
      </c>
      <c r="B7" s="43"/>
      <c r="C7" s="43"/>
      <c r="D7" s="43"/>
      <c r="E7" s="43"/>
      <c r="F7" s="43"/>
    </row>
    <row r="8" spans="1:21" s="58" customFormat="1" ht="12.75" customHeight="1" x14ac:dyDescent="0.25">
      <c r="A8" s="87" t="s">
        <v>21</v>
      </c>
      <c r="B8" s="83">
        <v>2205</v>
      </c>
      <c r="C8" s="83">
        <v>2222</v>
      </c>
      <c r="D8" s="83">
        <v>2430</v>
      </c>
      <c r="E8" s="83">
        <v>2651</v>
      </c>
      <c r="F8" s="84">
        <v>9507</v>
      </c>
      <c r="G8" s="83">
        <v>2307</v>
      </c>
      <c r="H8" s="83">
        <v>2289</v>
      </c>
      <c r="I8" s="83">
        <v>2284</v>
      </c>
      <c r="J8" s="83">
        <v>2611</v>
      </c>
      <c r="K8" s="84">
        <v>9490</v>
      </c>
      <c r="L8" s="83">
        <v>2533</v>
      </c>
      <c r="M8" s="83">
        <v>2253</v>
      </c>
      <c r="N8" s="83">
        <v>2559</v>
      </c>
      <c r="O8" s="83">
        <v>2763</v>
      </c>
      <c r="P8" s="84">
        <v>10109</v>
      </c>
      <c r="Q8" s="83">
        <v>2299</v>
      </c>
      <c r="R8" s="83">
        <v>2112</v>
      </c>
      <c r="S8" s="83" t="s">
        <v>125</v>
      </c>
      <c r="T8" s="83" t="s">
        <v>125</v>
      </c>
      <c r="U8" s="84">
        <v>4411</v>
      </c>
    </row>
    <row r="9" spans="1:21" s="58" customFormat="1" ht="12.75" customHeight="1" x14ac:dyDescent="0.25">
      <c r="A9" s="87" t="s">
        <v>22</v>
      </c>
      <c r="B9" s="83">
        <v>572</v>
      </c>
      <c r="C9" s="83">
        <v>617</v>
      </c>
      <c r="D9" s="83">
        <v>706</v>
      </c>
      <c r="E9" s="83">
        <v>700</v>
      </c>
      <c r="F9" s="84">
        <v>2595</v>
      </c>
      <c r="G9" s="83">
        <v>575</v>
      </c>
      <c r="H9" s="83">
        <v>662</v>
      </c>
      <c r="I9" s="83">
        <v>707</v>
      </c>
      <c r="J9" s="83">
        <v>760</v>
      </c>
      <c r="K9" s="84">
        <v>2704</v>
      </c>
      <c r="L9" s="83">
        <v>662</v>
      </c>
      <c r="M9" s="83">
        <v>657</v>
      </c>
      <c r="N9" s="83">
        <v>723</v>
      </c>
      <c r="O9" s="83">
        <v>670</v>
      </c>
      <c r="P9" s="84">
        <v>2711</v>
      </c>
      <c r="Q9" s="83">
        <v>504</v>
      </c>
      <c r="R9" s="83">
        <v>393</v>
      </c>
      <c r="S9" s="83" t="s">
        <v>125</v>
      </c>
      <c r="T9" s="83" t="s">
        <v>125</v>
      </c>
      <c r="U9" s="84">
        <v>897</v>
      </c>
    </row>
    <row r="10" spans="1:21" s="58" customFormat="1" ht="12.75" customHeight="1" x14ac:dyDescent="0.25">
      <c r="A10" s="87" t="s">
        <v>23</v>
      </c>
      <c r="B10" s="83">
        <v>1299</v>
      </c>
      <c r="C10" s="83">
        <v>1373</v>
      </c>
      <c r="D10" s="83">
        <v>1315</v>
      </c>
      <c r="E10" s="83">
        <v>1305</v>
      </c>
      <c r="F10" s="84">
        <v>5292</v>
      </c>
      <c r="G10" s="83">
        <v>1305</v>
      </c>
      <c r="H10" s="83">
        <v>1387</v>
      </c>
      <c r="I10" s="83">
        <v>1327</v>
      </c>
      <c r="J10" s="83">
        <v>1353</v>
      </c>
      <c r="K10" s="84">
        <v>5373</v>
      </c>
      <c r="L10" s="83">
        <v>1375</v>
      </c>
      <c r="M10" s="83">
        <v>1295</v>
      </c>
      <c r="N10" s="83">
        <v>1205</v>
      </c>
      <c r="O10" s="83">
        <v>1135</v>
      </c>
      <c r="P10" s="84">
        <v>5010</v>
      </c>
      <c r="Q10" s="83">
        <v>1278</v>
      </c>
      <c r="R10" s="83">
        <v>927</v>
      </c>
      <c r="S10" s="83" t="s">
        <v>125</v>
      </c>
      <c r="T10" s="83" t="s">
        <v>125</v>
      </c>
      <c r="U10" s="84">
        <v>2206</v>
      </c>
    </row>
    <row r="11" spans="1:21" s="58" customFormat="1" ht="12.75" customHeight="1" x14ac:dyDescent="0.25">
      <c r="A11" s="87" t="s">
        <v>24</v>
      </c>
      <c r="B11" s="83">
        <v>3471</v>
      </c>
      <c r="C11" s="83">
        <v>3744</v>
      </c>
      <c r="D11" s="83">
        <v>3947</v>
      </c>
      <c r="E11" s="83">
        <v>3864</v>
      </c>
      <c r="F11" s="84">
        <v>15027</v>
      </c>
      <c r="G11" s="83">
        <v>3418</v>
      </c>
      <c r="H11" s="83">
        <v>4651</v>
      </c>
      <c r="I11" s="83">
        <v>5310</v>
      </c>
      <c r="J11" s="83">
        <v>4266</v>
      </c>
      <c r="K11" s="84">
        <v>17645</v>
      </c>
      <c r="L11" s="83">
        <v>3310</v>
      </c>
      <c r="M11" s="83">
        <v>3688</v>
      </c>
      <c r="N11" s="83">
        <v>3074</v>
      </c>
      <c r="O11" s="83">
        <v>2900</v>
      </c>
      <c r="P11" s="84">
        <v>12972</v>
      </c>
      <c r="Q11" s="83">
        <v>2927</v>
      </c>
      <c r="R11" s="83">
        <v>1735</v>
      </c>
      <c r="S11" s="83" t="s">
        <v>125</v>
      </c>
      <c r="T11" s="83" t="s">
        <v>125</v>
      </c>
      <c r="U11" s="84">
        <v>4661</v>
      </c>
    </row>
    <row r="12" spans="1:21" s="58" customFormat="1" ht="12.75" customHeight="1" x14ac:dyDescent="0.25">
      <c r="A12" s="87" t="s">
        <v>25</v>
      </c>
      <c r="B12" s="83">
        <v>94</v>
      </c>
      <c r="C12" s="83">
        <v>95</v>
      </c>
      <c r="D12" s="83">
        <v>106</v>
      </c>
      <c r="E12" s="83">
        <v>104</v>
      </c>
      <c r="F12" s="84">
        <v>399</v>
      </c>
      <c r="G12" s="83">
        <v>95</v>
      </c>
      <c r="H12" s="83">
        <v>85</v>
      </c>
      <c r="I12" s="83">
        <v>89</v>
      </c>
      <c r="J12" s="83">
        <v>91</v>
      </c>
      <c r="K12" s="84">
        <v>360</v>
      </c>
      <c r="L12" s="83">
        <v>91</v>
      </c>
      <c r="M12" s="83">
        <v>108</v>
      </c>
      <c r="N12" s="83">
        <v>87</v>
      </c>
      <c r="O12" s="83">
        <v>95</v>
      </c>
      <c r="P12" s="84">
        <v>380</v>
      </c>
      <c r="Q12" s="83">
        <v>101</v>
      </c>
      <c r="R12" s="83">
        <v>99</v>
      </c>
      <c r="S12" s="83" t="s">
        <v>125</v>
      </c>
      <c r="T12" s="83" t="s">
        <v>125</v>
      </c>
      <c r="U12" s="84">
        <v>200</v>
      </c>
    </row>
    <row r="13" spans="1:21" s="58" customFormat="1" ht="12.75" customHeight="1" x14ac:dyDescent="0.25">
      <c r="A13" s="87" t="s">
        <v>26</v>
      </c>
      <c r="B13" s="83">
        <v>9626</v>
      </c>
      <c r="C13" s="83">
        <v>9970</v>
      </c>
      <c r="D13" s="83">
        <v>9121</v>
      </c>
      <c r="E13" s="83">
        <v>9077</v>
      </c>
      <c r="F13" s="84">
        <v>37795</v>
      </c>
      <c r="G13" s="83">
        <v>9455</v>
      </c>
      <c r="H13" s="83">
        <v>9546</v>
      </c>
      <c r="I13" s="83">
        <v>9243</v>
      </c>
      <c r="J13" s="83">
        <v>9610</v>
      </c>
      <c r="K13" s="84">
        <v>37854</v>
      </c>
      <c r="L13" s="83">
        <v>10593</v>
      </c>
      <c r="M13" s="83">
        <v>9205</v>
      </c>
      <c r="N13" s="83">
        <v>9690</v>
      </c>
      <c r="O13" s="83">
        <v>9623</v>
      </c>
      <c r="P13" s="84">
        <v>39112</v>
      </c>
      <c r="Q13" s="83">
        <v>9311</v>
      </c>
      <c r="R13" s="83">
        <v>9071</v>
      </c>
      <c r="S13" s="83" t="s">
        <v>125</v>
      </c>
      <c r="T13" s="83" t="s">
        <v>125</v>
      </c>
      <c r="U13" s="84">
        <v>18382</v>
      </c>
    </row>
    <row r="14" spans="1:21" s="58" customFormat="1" ht="12.75" customHeight="1" x14ac:dyDescent="0.25">
      <c r="A14" s="87" t="s">
        <v>27</v>
      </c>
      <c r="B14" s="83">
        <v>5722</v>
      </c>
      <c r="C14" s="83">
        <v>5745</v>
      </c>
      <c r="D14" s="83">
        <v>5763</v>
      </c>
      <c r="E14" s="83">
        <v>6116</v>
      </c>
      <c r="F14" s="84">
        <v>23346</v>
      </c>
      <c r="G14" s="83">
        <v>6314</v>
      </c>
      <c r="H14" s="83">
        <v>6055</v>
      </c>
      <c r="I14" s="83">
        <v>6030</v>
      </c>
      <c r="J14" s="83">
        <v>6213</v>
      </c>
      <c r="K14" s="84">
        <v>24611</v>
      </c>
      <c r="L14" s="83">
        <v>6240</v>
      </c>
      <c r="M14" s="83">
        <v>6591</v>
      </c>
      <c r="N14" s="83">
        <v>6561</v>
      </c>
      <c r="O14" s="83">
        <v>6073</v>
      </c>
      <c r="P14" s="84">
        <v>25465</v>
      </c>
      <c r="Q14" s="83">
        <v>6502</v>
      </c>
      <c r="R14" s="83">
        <v>6081</v>
      </c>
      <c r="S14" s="83" t="s">
        <v>125</v>
      </c>
      <c r="T14" s="83" t="s">
        <v>125</v>
      </c>
      <c r="U14" s="84">
        <v>12583</v>
      </c>
    </row>
    <row r="15" spans="1:21" s="58" customFormat="1" ht="12.75" customHeight="1" x14ac:dyDescent="0.25">
      <c r="A15" s="87" t="s">
        <v>28</v>
      </c>
      <c r="B15" s="83">
        <v>27583</v>
      </c>
      <c r="C15" s="83">
        <v>26897</v>
      </c>
      <c r="D15" s="83">
        <v>26036</v>
      </c>
      <c r="E15" s="83">
        <v>29138</v>
      </c>
      <c r="F15" s="84">
        <v>109655</v>
      </c>
      <c r="G15" s="83">
        <v>28094</v>
      </c>
      <c r="H15" s="83">
        <v>26862</v>
      </c>
      <c r="I15" s="83">
        <v>27079</v>
      </c>
      <c r="J15" s="83">
        <v>28818</v>
      </c>
      <c r="K15" s="84">
        <v>110854</v>
      </c>
      <c r="L15" s="83">
        <v>28790</v>
      </c>
      <c r="M15" s="83">
        <v>26425</v>
      </c>
      <c r="N15" s="83">
        <v>27742</v>
      </c>
      <c r="O15" s="83">
        <v>29098</v>
      </c>
      <c r="P15" s="84">
        <v>112055</v>
      </c>
      <c r="Q15" s="83">
        <v>25495</v>
      </c>
      <c r="R15" s="83">
        <v>15947</v>
      </c>
      <c r="S15" s="83" t="s">
        <v>125</v>
      </c>
      <c r="T15" s="83" t="s">
        <v>125</v>
      </c>
      <c r="U15" s="84">
        <v>41442</v>
      </c>
    </row>
    <row r="16" spans="1:21" s="58" customFormat="1" ht="12.75" customHeight="1" x14ac:dyDescent="0.25">
      <c r="A16" s="87" t="s">
        <v>1</v>
      </c>
      <c r="B16" s="83">
        <v>9620</v>
      </c>
      <c r="C16" s="83">
        <v>9464</v>
      </c>
      <c r="D16" s="83">
        <v>9400</v>
      </c>
      <c r="E16" s="83">
        <v>10120</v>
      </c>
      <c r="F16" s="84">
        <v>38604</v>
      </c>
      <c r="G16" s="83">
        <v>9939</v>
      </c>
      <c r="H16" s="83">
        <v>9474</v>
      </c>
      <c r="I16" s="83">
        <v>9404</v>
      </c>
      <c r="J16" s="83">
        <v>10214</v>
      </c>
      <c r="K16" s="84">
        <v>39032</v>
      </c>
      <c r="L16" s="83">
        <v>11268</v>
      </c>
      <c r="M16" s="83">
        <v>11138</v>
      </c>
      <c r="N16" s="83">
        <v>11446</v>
      </c>
      <c r="O16" s="83">
        <v>12190</v>
      </c>
      <c r="P16" s="84">
        <v>46042</v>
      </c>
      <c r="Q16" s="83">
        <v>9782</v>
      </c>
      <c r="R16" s="83">
        <v>6580</v>
      </c>
      <c r="S16" s="83" t="s">
        <v>125</v>
      </c>
      <c r="T16" s="83" t="s">
        <v>125</v>
      </c>
      <c r="U16" s="84">
        <v>16361</v>
      </c>
    </row>
    <row r="17" spans="1:21" s="58" customFormat="1" ht="12.75" customHeight="1" x14ac:dyDescent="0.25">
      <c r="A17" s="87" t="s">
        <v>0</v>
      </c>
      <c r="B17" s="83">
        <v>373</v>
      </c>
      <c r="C17" s="83">
        <v>244</v>
      </c>
      <c r="D17" s="83">
        <v>233</v>
      </c>
      <c r="E17" s="83">
        <v>257</v>
      </c>
      <c r="F17" s="84">
        <v>1107</v>
      </c>
      <c r="G17" s="83">
        <v>237</v>
      </c>
      <c r="H17" s="83">
        <v>266</v>
      </c>
      <c r="I17" s="83">
        <v>273</v>
      </c>
      <c r="J17" s="83">
        <v>313</v>
      </c>
      <c r="K17" s="84">
        <v>1089</v>
      </c>
      <c r="L17" s="83">
        <v>231</v>
      </c>
      <c r="M17" s="83">
        <v>206</v>
      </c>
      <c r="N17" s="83">
        <v>215</v>
      </c>
      <c r="O17" s="83">
        <v>227</v>
      </c>
      <c r="P17" s="84">
        <v>879</v>
      </c>
      <c r="Q17" s="83">
        <v>180</v>
      </c>
      <c r="R17" s="83">
        <v>163</v>
      </c>
      <c r="S17" s="83" t="s">
        <v>125</v>
      </c>
      <c r="T17" s="83" t="s">
        <v>125</v>
      </c>
      <c r="U17" s="84">
        <v>343</v>
      </c>
    </row>
    <row r="18" spans="1:21" s="58" customFormat="1" ht="15.55" x14ac:dyDescent="0.25">
      <c r="A18" s="109" t="s">
        <v>17</v>
      </c>
      <c r="B18" s="113">
        <v>60566</v>
      </c>
      <c r="C18" s="113">
        <v>60371</v>
      </c>
      <c r="D18" s="113">
        <v>59057</v>
      </c>
      <c r="E18" s="113">
        <v>63333</v>
      </c>
      <c r="F18" s="115">
        <v>243327</v>
      </c>
      <c r="G18" s="113">
        <v>61740</v>
      </c>
      <c r="H18" s="113">
        <v>61277</v>
      </c>
      <c r="I18" s="113">
        <v>61746</v>
      </c>
      <c r="J18" s="113">
        <v>64248</v>
      </c>
      <c r="K18" s="115">
        <v>249011</v>
      </c>
      <c r="L18" s="113">
        <v>65094</v>
      </c>
      <c r="M18" s="113">
        <v>61566</v>
      </c>
      <c r="N18" s="113">
        <v>63304</v>
      </c>
      <c r="O18" s="113">
        <v>64772</v>
      </c>
      <c r="P18" s="115">
        <v>254736</v>
      </c>
      <c r="Q18" s="113">
        <v>58378</v>
      </c>
      <c r="R18" s="113">
        <v>43108</v>
      </c>
      <c r="S18" s="113" t="s">
        <v>125</v>
      </c>
      <c r="T18" s="113" t="s">
        <v>125</v>
      </c>
      <c r="U18" s="115">
        <v>101486</v>
      </c>
    </row>
    <row r="19" spans="1:21" s="58" customFormat="1" ht="12.75" customHeight="1" x14ac:dyDescent="0.25">
      <c r="A19" s="24"/>
      <c r="B19" s="43"/>
      <c r="C19" s="43"/>
      <c r="D19" s="43"/>
      <c r="E19" s="43"/>
      <c r="F19" s="43"/>
      <c r="G19" s="43"/>
      <c r="H19" s="43"/>
      <c r="I19" s="43"/>
      <c r="J19" s="43"/>
      <c r="K19" s="43"/>
      <c r="L19" s="43"/>
      <c r="M19" s="43"/>
      <c r="N19" s="43"/>
      <c r="O19" s="43"/>
      <c r="P19" s="43"/>
      <c r="Q19" s="43"/>
      <c r="R19" s="43"/>
      <c r="S19" s="43"/>
      <c r="T19" s="43"/>
      <c r="U19" s="43"/>
    </row>
    <row r="20" spans="1:21" s="58" customFormat="1" ht="20.25" customHeight="1" x14ac:dyDescent="0.3">
      <c r="A20" s="108" t="s">
        <v>30</v>
      </c>
      <c r="B20" s="43"/>
      <c r="C20" s="43"/>
      <c r="D20" s="43"/>
      <c r="E20" s="43"/>
      <c r="F20" s="43"/>
      <c r="G20" s="43"/>
      <c r="H20" s="43"/>
      <c r="I20" s="43"/>
      <c r="J20" s="43"/>
      <c r="K20" s="43"/>
      <c r="L20" s="43"/>
      <c r="M20" s="43"/>
      <c r="N20" s="43"/>
      <c r="O20" s="43"/>
      <c r="P20" s="43"/>
      <c r="Q20" s="43"/>
      <c r="R20" s="43"/>
      <c r="S20" s="43"/>
      <c r="T20" s="43"/>
      <c r="U20" s="43"/>
    </row>
    <row r="21" spans="1:21" s="58" customFormat="1" ht="12.75" customHeight="1" x14ac:dyDescent="0.25">
      <c r="A21" s="116" t="s">
        <v>21</v>
      </c>
      <c r="B21" s="83">
        <v>7567</v>
      </c>
      <c r="C21" s="83">
        <v>7774</v>
      </c>
      <c r="D21" s="83">
        <v>7587</v>
      </c>
      <c r="E21" s="83">
        <v>8198</v>
      </c>
      <c r="F21" s="84">
        <v>31127</v>
      </c>
      <c r="G21" s="83">
        <v>7549</v>
      </c>
      <c r="H21" s="83">
        <v>7840</v>
      </c>
      <c r="I21" s="83">
        <v>7714</v>
      </c>
      <c r="J21" s="83">
        <v>8423</v>
      </c>
      <c r="K21" s="84">
        <v>31527</v>
      </c>
      <c r="L21" s="83">
        <v>8413</v>
      </c>
      <c r="M21" s="83">
        <v>7915</v>
      </c>
      <c r="N21" s="83">
        <v>7893</v>
      </c>
      <c r="O21" s="83">
        <v>8333</v>
      </c>
      <c r="P21" s="84">
        <v>32554</v>
      </c>
      <c r="Q21" s="83">
        <v>7813</v>
      </c>
      <c r="R21" s="83">
        <v>7802</v>
      </c>
      <c r="S21" s="83" t="s">
        <v>125</v>
      </c>
      <c r="T21" s="83" t="s">
        <v>125</v>
      </c>
      <c r="U21" s="84">
        <v>15615</v>
      </c>
    </row>
    <row r="22" spans="1:21" s="58" customFormat="1" ht="12.75" customHeight="1" x14ac:dyDescent="0.25">
      <c r="A22" s="116" t="s">
        <v>22</v>
      </c>
      <c r="B22" s="83">
        <v>1098</v>
      </c>
      <c r="C22" s="83">
        <v>1278</v>
      </c>
      <c r="D22" s="83">
        <v>1360</v>
      </c>
      <c r="E22" s="83">
        <v>1499</v>
      </c>
      <c r="F22" s="84">
        <v>5234</v>
      </c>
      <c r="G22" s="83">
        <v>1087</v>
      </c>
      <c r="H22" s="83">
        <v>1332</v>
      </c>
      <c r="I22" s="83">
        <v>1418</v>
      </c>
      <c r="J22" s="83">
        <v>1609</v>
      </c>
      <c r="K22" s="84">
        <v>5446</v>
      </c>
      <c r="L22" s="83">
        <v>1482</v>
      </c>
      <c r="M22" s="83">
        <v>1277</v>
      </c>
      <c r="N22" s="83">
        <v>1364</v>
      </c>
      <c r="O22" s="83">
        <v>1455</v>
      </c>
      <c r="P22" s="84">
        <v>5577</v>
      </c>
      <c r="Q22" s="83">
        <v>1120</v>
      </c>
      <c r="R22" s="83">
        <v>1249</v>
      </c>
      <c r="S22" s="83" t="s">
        <v>125</v>
      </c>
      <c r="T22" s="83" t="s">
        <v>125</v>
      </c>
      <c r="U22" s="84">
        <v>2369</v>
      </c>
    </row>
    <row r="23" spans="1:21" s="58" customFormat="1" ht="12.75" customHeight="1" x14ac:dyDescent="0.25">
      <c r="A23" s="116" t="s">
        <v>23</v>
      </c>
      <c r="B23" s="83">
        <v>2216</v>
      </c>
      <c r="C23" s="83">
        <v>2075</v>
      </c>
      <c r="D23" s="83">
        <v>1990</v>
      </c>
      <c r="E23" s="83">
        <v>1904</v>
      </c>
      <c r="F23" s="84">
        <v>8184</v>
      </c>
      <c r="G23" s="83">
        <v>2036</v>
      </c>
      <c r="H23" s="83">
        <v>2167</v>
      </c>
      <c r="I23" s="83">
        <v>2221</v>
      </c>
      <c r="J23" s="83">
        <v>2215</v>
      </c>
      <c r="K23" s="84">
        <v>8639</v>
      </c>
      <c r="L23" s="83">
        <v>2244</v>
      </c>
      <c r="M23" s="83">
        <v>2161</v>
      </c>
      <c r="N23" s="83">
        <v>2187</v>
      </c>
      <c r="O23" s="83">
        <v>2128</v>
      </c>
      <c r="P23" s="84">
        <v>8721</v>
      </c>
      <c r="Q23" s="83">
        <v>2314</v>
      </c>
      <c r="R23" s="83">
        <v>1958</v>
      </c>
      <c r="S23" s="83" t="s">
        <v>125</v>
      </c>
      <c r="T23" s="83" t="s">
        <v>125</v>
      </c>
      <c r="U23" s="84">
        <v>4272</v>
      </c>
    </row>
    <row r="24" spans="1:21" s="58" customFormat="1" ht="12.75" customHeight="1" x14ac:dyDescent="0.25">
      <c r="A24" s="116" t="s">
        <v>24</v>
      </c>
      <c r="B24" s="83">
        <v>7788</v>
      </c>
      <c r="C24" s="83">
        <v>6232</v>
      </c>
      <c r="D24" s="83">
        <v>6474</v>
      </c>
      <c r="E24" s="83">
        <v>8205</v>
      </c>
      <c r="F24" s="84">
        <v>28700</v>
      </c>
      <c r="G24" s="83">
        <v>9193</v>
      </c>
      <c r="H24" s="83">
        <v>8367</v>
      </c>
      <c r="I24" s="83">
        <v>9366</v>
      </c>
      <c r="J24" s="83">
        <v>9746</v>
      </c>
      <c r="K24" s="84">
        <v>36672</v>
      </c>
      <c r="L24" s="83">
        <v>8487</v>
      </c>
      <c r="M24" s="83">
        <v>7835</v>
      </c>
      <c r="N24" s="83">
        <v>7222</v>
      </c>
      <c r="O24" s="83">
        <v>8318</v>
      </c>
      <c r="P24" s="84">
        <v>31862</v>
      </c>
      <c r="Q24" s="83">
        <v>7531</v>
      </c>
      <c r="R24" s="83">
        <v>3314</v>
      </c>
      <c r="S24" s="83" t="s">
        <v>125</v>
      </c>
      <c r="T24" s="83" t="s">
        <v>125</v>
      </c>
      <c r="U24" s="84">
        <v>10845</v>
      </c>
    </row>
    <row r="25" spans="1:21" s="58" customFormat="1" ht="12.75" customHeight="1" x14ac:dyDescent="0.25">
      <c r="A25" s="87" t="s">
        <v>25</v>
      </c>
      <c r="B25" s="83">
        <v>269</v>
      </c>
      <c r="C25" s="83">
        <v>288</v>
      </c>
      <c r="D25" s="83">
        <v>311</v>
      </c>
      <c r="E25" s="83">
        <v>274</v>
      </c>
      <c r="F25" s="84">
        <v>1142</v>
      </c>
      <c r="G25" s="83">
        <v>270</v>
      </c>
      <c r="H25" s="83">
        <v>249</v>
      </c>
      <c r="I25" s="83">
        <v>265</v>
      </c>
      <c r="J25" s="83">
        <v>250</v>
      </c>
      <c r="K25" s="84">
        <v>1034</v>
      </c>
      <c r="L25" s="83">
        <v>255</v>
      </c>
      <c r="M25" s="83">
        <v>266</v>
      </c>
      <c r="N25" s="83">
        <v>264</v>
      </c>
      <c r="O25" s="83">
        <v>268</v>
      </c>
      <c r="P25" s="84">
        <v>1053</v>
      </c>
      <c r="Q25" s="83">
        <v>263</v>
      </c>
      <c r="R25" s="83">
        <v>272</v>
      </c>
      <c r="S25" s="83" t="s">
        <v>125</v>
      </c>
      <c r="T25" s="83" t="s">
        <v>125</v>
      </c>
      <c r="U25" s="84">
        <v>535</v>
      </c>
    </row>
    <row r="26" spans="1:21" s="58" customFormat="1" ht="12.75" customHeight="1" x14ac:dyDescent="0.25">
      <c r="A26" s="116" t="s">
        <v>26</v>
      </c>
      <c r="B26" s="83">
        <v>10864</v>
      </c>
      <c r="C26" s="83">
        <v>10698</v>
      </c>
      <c r="D26" s="83">
        <v>10909</v>
      </c>
      <c r="E26" s="83">
        <v>10690</v>
      </c>
      <c r="F26" s="84">
        <v>43161</v>
      </c>
      <c r="G26" s="83">
        <v>10534</v>
      </c>
      <c r="H26" s="83">
        <v>10844</v>
      </c>
      <c r="I26" s="83">
        <v>11259</v>
      </c>
      <c r="J26" s="83">
        <v>11619</v>
      </c>
      <c r="K26" s="84">
        <v>44256</v>
      </c>
      <c r="L26" s="83">
        <v>13951</v>
      </c>
      <c r="M26" s="83">
        <v>9724</v>
      </c>
      <c r="N26" s="83">
        <v>11114</v>
      </c>
      <c r="O26" s="83">
        <v>10622</v>
      </c>
      <c r="P26" s="84">
        <v>45411</v>
      </c>
      <c r="Q26" s="83">
        <v>10032</v>
      </c>
      <c r="R26" s="83">
        <v>9760</v>
      </c>
      <c r="S26" s="83" t="s">
        <v>125</v>
      </c>
      <c r="T26" s="83" t="s">
        <v>125</v>
      </c>
      <c r="U26" s="84">
        <v>19792</v>
      </c>
    </row>
    <row r="27" spans="1:21" s="58" customFormat="1" ht="12.75" customHeight="1" x14ac:dyDescent="0.25">
      <c r="A27" s="116" t="s">
        <v>27</v>
      </c>
      <c r="B27" s="83">
        <v>10110</v>
      </c>
      <c r="C27" s="83">
        <v>10594</v>
      </c>
      <c r="D27" s="83">
        <v>10724</v>
      </c>
      <c r="E27" s="83">
        <v>10389</v>
      </c>
      <c r="F27" s="84">
        <v>41817</v>
      </c>
      <c r="G27" s="83">
        <v>10702</v>
      </c>
      <c r="H27" s="83">
        <v>11090</v>
      </c>
      <c r="I27" s="83">
        <v>11273</v>
      </c>
      <c r="J27" s="83">
        <v>11519</v>
      </c>
      <c r="K27" s="84">
        <v>44583</v>
      </c>
      <c r="L27" s="83">
        <v>11848</v>
      </c>
      <c r="M27" s="83">
        <v>11878</v>
      </c>
      <c r="N27" s="83">
        <v>11658</v>
      </c>
      <c r="O27" s="83">
        <v>10894</v>
      </c>
      <c r="P27" s="84">
        <v>46277</v>
      </c>
      <c r="Q27" s="83">
        <v>10454</v>
      </c>
      <c r="R27" s="83">
        <v>9074</v>
      </c>
      <c r="S27" s="83" t="s">
        <v>125</v>
      </c>
      <c r="T27" s="83" t="s">
        <v>125</v>
      </c>
      <c r="U27" s="84">
        <v>19528</v>
      </c>
    </row>
    <row r="28" spans="1:21" s="58" customFormat="1" ht="12.75" customHeight="1" x14ac:dyDescent="0.25">
      <c r="A28" s="87" t="s">
        <v>28</v>
      </c>
      <c r="B28" s="83">
        <v>39228</v>
      </c>
      <c r="C28" s="83">
        <v>37180</v>
      </c>
      <c r="D28" s="83">
        <v>37680</v>
      </c>
      <c r="E28" s="83">
        <v>37750</v>
      </c>
      <c r="F28" s="84">
        <v>151838</v>
      </c>
      <c r="G28" s="83">
        <v>37293</v>
      </c>
      <c r="H28" s="83">
        <v>36408</v>
      </c>
      <c r="I28" s="83">
        <v>36417</v>
      </c>
      <c r="J28" s="83">
        <v>39915</v>
      </c>
      <c r="K28" s="84">
        <v>150033</v>
      </c>
      <c r="L28" s="83">
        <v>41761</v>
      </c>
      <c r="M28" s="83">
        <v>36264</v>
      </c>
      <c r="N28" s="83">
        <v>39438</v>
      </c>
      <c r="O28" s="83">
        <v>39534</v>
      </c>
      <c r="P28" s="84">
        <v>156996</v>
      </c>
      <c r="Q28" s="83">
        <v>33585</v>
      </c>
      <c r="R28" s="83">
        <v>21152</v>
      </c>
      <c r="S28" s="83" t="s">
        <v>125</v>
      </c>
      <c r="T28" s="83" t="s">
        <v>125</v>
      </c>
      <c r="U28" s="84">
        <v>54737</v>
      </c>
    </row>
    <row r="29" spans="1:21" s="58" customFormat="1" ht="12.75" customHeight="1" x14ac:dyDescent="0.25">
      <c r="A29" s="116" t="s">
        <v>1</v>
      </c>
      <c r="B29" s="83">
        <v>14803</v>
      </c>
      <c r="C29" s="83">
        <v>14723</v>
      </c>
      <c r="D29" s="83">
        <v>16109</v>
      </c>
      <c r="E29" s="83">
        <v>16116</v>
      </c>
      <c r="F29" s="84">
        <v>61750</v>
      </c>
      <c r="G29" s="83">
        <v>14918</v>
      </c>
      <c r="H29" s="83">
        <v>14183</v>
      </c>
      <c r="I29" s="83">
        <v>15930</v>
      </c>
      <c r="J29" s="83">
        <v>16785</v>
      </c>
      <c r="K29" s="84">
        <v>61815</v>
      </c>
      <c r="L29" s="83">
        <v>16644</v>
      </c>
      <c r="M29" s="83">
        <v>15400</v>
      </c>
      <c r="N29" s="83">
        <v>17292</v>
      </c>
      <c r="O29" s="83">
        <v>16627</v>
      </c>
      <c r="P29" s="84">
        <v>65963</v>
      </c>
      <c r="Q29" s="83">
        <v>14145</v>
      </c>
      <c r="R29" s="83">
        <v>10047</v>
      </c>
      <c r="S29" s="83" t="s">
        <v>125</v>
      </c>
      <c r="T29" s="83" t="s">
        <v>125</v>
      </c>
      <c r="U29" s="84">
        <v>24192</v>
      </c>
    </row>
    <row r="30" spans="1:21" s="58" customFormat="1" ht="12.75" customHeight="1" x14ac:dyDescent="0.25">
      <c r="A30" s="116" t="s">
        <v>0</v>
      </c>
      <c r="B30" s="83">
        <v>167</v>
      </c>
      <c r="C30" s="83">
        <v>86</v>
      </c>
      <c r="D30" s="83">
        <v>54</v>
      </c>
      <c r="E30" s="83">
        <v>56</v>
      </c>
      <c r="F30" s="84">
        <v>364</v>
      </c>
      <c r="G30" s="83">
        <v>135</v>
      </c>
      <c r="H30" s="83">
        <v>80</v>
      </c>
      <c r="I30" s="83">
        <v>91</v>
      </c>
      <c r="J30" s="83">
        <v>71</v>
      </c>
      <c r="K30" s="84">
        <v>378</v>
      </c>
      <c r="L30" s="83">
        <v>54</v>
      </c>
      <c r="M30" s="83">
        <v>79</v>
      </c>
      <c r="N30" s="83">
        <v>50</v>
      </c>
      <c r="O30" s="83">
        <v>29</v>
      </c>
      <c r="P30" s="84">
        <v>212</v>
      </c>
      <c r="Q30" s="83">
        <v>77</v>
      </c>
      <c r="R30" s="83">
        <v>26</v>
      </c>
      <c r="S30" s="83" t="s">
        <v>125</v>
      </c>
      <c r="T30" s="83" t="s">
        <v>125</v>
      </c>
      <c r="U30" s="84">
        <v>103</v>
      </c>
    </row>
    <row r="31" spans="1:21" s="58" customFormat="1" ht="12.75" customHeight="1" x14ac:dyDescent="0.25">
      <c r="A31" s="109" t="s">
        <v>18</v>
      </c>
      <c r="B31" s="113">
        <v>94109</v>
      </c>
      <c r="C31" s="113">
        <v>90928</v>
      </c>
      <c r="D31" s="113">
        <v>93199</v>
      </c>
      <c r="E31" s="113">
        <v>95081</v>
      </c>
      <c r="F31" s="115">
        <v>373317</v>
      </c>
      <c r="G31" s="113">
        <v>93717</v>
      </c>
      <c r="H31" s="113">
        <v>92560</v>
      </c>
      <c r="I31" s="113">
        <v>95953</v>
      </c>
      <c r="J31" s="113">
        <v>102152</v>
      </c>
      <c r="K31" s="115">
        <v>384383</v>
      </c>
      <c r="L31" s="113">
        <v>105138</v>
      </c>
      <c r="M31" s="113">
        <v>92799</v>
      </c>
      <c r="N31" s="113">
        <v>98481</v>
      </c>
      <c r="O31" s="113">
        <v>98208</v>
      </c>
      <c r="P31" s="115">
        <v>394626</v>
      </c>
      <c r="Q31" s="113">
        <v>87333</v>
      </c>
      <c r="R31" s="113">
        <v>64656</v>
      </c>
      <c r="S31" s="113" t="s">
        <v>125</v>
      </c>
      <c r="T31" s="113" t="s">
        <v>125</v>
      </c>
      <c r="U31" s="115">
        <v>151989</v>
      </c>
    </row>
    <row r="32" spans="1:21" s="58" customFormat="1" ht="12.75" customHeight="1" x14ac:dyDescent="0.25">
      <c r="A32" s="96"/>
      <c r="B32" s="43"/>
      <c r="C32" s="43"/>
      <c r="D32" s="43"/>
      <c r="E32" s="43"/>
      <c r="F32" s="43"/>
    </row>
    <row r="33" spans="1:21" s="58" customFormat="1" ht="12.75" customHeight="1" x14ac:dyDescent="0.25">
      <c r="A33" s="96"/>
      <c r="B33" s="48"/>
      <c r="C33" s="48"/>
      <c r="D33" s="48"/>
      <c r="E33" s="48"/>
      <c r="F33" s="48"/>
      <c r="G33" s="48"/>
      <c r="H33" s="98"/>
      <c r="I33" s="98"/>
      <c r="J33" s="98"/>
      <c r="K33" s="98"/>
      <c r="L33" s="98"/>
      <c r="M33" s="98"/>
      <c r="N33" s="98"/>
      <c r="O33" s="98"/>
      <c r="P33" s="98"/>
      <c r="Q33" s="98"/>
      <c r="R33" s="98"/>
      <c r="S33" s="98"/>
      <c r="T33" s="98"/>
      <c r="U33" s="98"/>
    </row>
    <row r="34" spans="1:21" s="58" customFormat="1" x14ac:dyDescent="0.25">
      <c r="A34" s="95" t="s">
        <v>29</v>
      </c>
      <c r="B34" s="91" t="s">
        <v>111</v>
      </c>
      <c r="C34" s="91" t="s">
        <v>112</v>
      </c>
      <c r="D34" s="91" t="s">
        <v>113</v>
      </c>
      <c r="E34" s="91" t="s">
        <v>114</v>
      </c>
      <c r="F34" s="91" t="s">
        <v>115</v>
      </c>
      <c r="G34" s="92" t="s">
        <v>116</v>
      </c>
      <c r="H34" s="92" t="s">
        <v>117</v>
      </c>
      <c r="I34" s="92" t="s">
        <v>118</v>
      </c>
      <c r="J34" s="92" t="s">
        <v>119</v>
      </c>
      <c r="K34" s="91" t="s">
        <v>135</v>
      </c>
      <c r="L34" s="92" t="s">
        <v>121</v>
      </c>
      <c r="M34" s="92" t="s">
        <v>122</v>
      </c>
      <c r="N34" s="92" t="s">
        <v>123</v>
      </c>
      <c r="O34" s="92" t="s">
        <v>124</v>
      </c>
      <c r="P34" s="91" t="s">
        <v>136</v>
      </c>
      <c r="Q34" s="92" t="s">
        <v>128</v>
      </c>
      <c r="R34" s="92" t="s">
        <v>129</v>
      </c>
      <c r="S34" s="92" t="s">
        <v>130</v>
      </c>
      <c r="T34" s="92" t="s">
        <v>131</v>
      </c>
      <c r="U34" s="91" t="s">
        <v>137</v>
      </c>
    </row>
    <row r="35" spans="1:21" s="58" customFormat="1" ht="20.25" customHeight="1" x14ac:dyDescent="0.3">
      <c r="A35" s="111" t="s">
        <v>37</v>
      </c>
      <c r="B35" s="43"/>
      <c r="C35" s="43"/>
      <c r="D35" s="43"/>
      <c r="E35" s="43"/>
      <c r="F35" s="43"/>
    </row>
    <row r="36" spans="1:21" s="58" customFormat="1" ht="12.75" customHeight="1" x14ac:dyDescent="0.25">
      <c r="A36" s="87" t="s">
        <v>33</v>
      </c>
      <c r="B36" s="83">
        <v>10425</v>
      </c>
      <c r="C36" s="83">
        <v>11001</v>
      </c>
      <c r="D36" s="83">
        <v>10844</v>
      </c>
      <c r="E36" s="83">
        <v>12131</v>
      </c>
      <c r="F36" s="84">
        <v>44401</v>
      </c>
      <c r="G36" s="83">
        <v>11006</v>
      </c>
      <c r="H36" s="83">
        <v>11630</v>
      </c>
      <c r="I36" s="83">
        <v>11779</v>
      </c>
      <c r="J36" s="83">
        <v>12375</v>
      </c>
      <c r="K36" s="84">
        <v>46789</v>
      </c>
      <c r="L36" s="83">
        <v>10024</v>
      </c>
      <c r="M36" s="83">
        <v>10838</v>
      </c>
      <c r="N36" s="83">
        <v>11723</v>
      </c>
      <c r="O36" s="83">
        <v>11669</v>
      </c>
      <c r="P36" s="84">
        <v>44254</v>
      </c>
      <c r="Q36" s="83">
        <v>9789</v>
      </c>
      <c r="R36" s="83">
        <v>8566</v>
      </c>
      <c r="S36" s="83" t="s">
        <v>125</v>
      </c>
      <c r="T36" s="83" t="s">
        <v>125</v>
      </c>
      <c r="U36" s="84">
        <v>18355</v>
      </c>
    </row>
    <row r="37" spans="1:21" s="58" customFormat="1" ht="12.75" customHeight="1" x14ac:dyDescent="0.25">
      <c r="A37" s="87" t="s">
        <v>71</v>
      </c>
      <c r="B37" s="83">
        <v>972</v>
      </c>
      <c r="C37" s="83">
        <v>1018</v>
      </c>
      <c r="D37" s="83">
        <v>1052</v>
      </c>
      <c r="E37" s="83">
        <v>1054</v>
      </c>
      <c r="F37" s="84">
        <v>4096</v>
      </c>
      <c r="G37" s="83">
        <v>1035</v>
      </c>
      <c r="H37" s="83">
        <v>943</v>
      </c>
      <c r="I37" s="83">
        <v>995</v>
      </c>
      <c r="J37" s="83">
        <v>1059</v>
      </c>
      <c r="K37" s="84">
        <v>4032</v>
      </c>
      <c r="L37" s="83">
        <v>1131</v>
      </c>
      <c r="M37" s="83">
        <v>1081</v>
      </c>
      <c r="N37" s="83">
        <v>1117</v>
      </c>
      <c r="O37" s="83">
        <v>1146</v>
      </c>
      <c r="P37" s="84">
        <v>4475</v>
      </c>
      <c r="Q37" s="83">
        <v>1043</v>
      </c>
      <c r="R37" s="83">
        <v>710</v>
      </c>
      <c r="S37" s="83" t="s">
        <v>125</v>
      </c>
      <c r="T37" s="83" t="s">
        <v>125</v>
      </c>
      <c r="U37" s="84">
        <v>1753</v>
      </c>
    </row>
    <row r="38" spans="1:21" s="58" customFormat="1" ht="12.75" customHeight="1" x14ac:dyDescent="0.25">
      <c r="A38" s="87" t="s">
        <v>82</v>
      </c>
      <c r="B38" s="83">
        <v>29951</v>
      </c>
      <c r="C38" s="83">
        <v>28921</v>
      </c>
      <c r="D38" s="83">
        <v>29530</v>
      </c>
      <c r="E38" s="83">
        <v>30542</v>
      </c>
      <c r="F38" s="84">
        <v>118943</v>
      </c>
      <c r="G38" s="83">
        <v>30866</v>
      </c>
      <c r="H38" s="83">
        <v>30525</v>
      </c>
      <c r="I38" s="83">
        <v>30413</v>
      </c>
      <c r="J38" s="83">
        <v>31078</v>
      </c>
      <c r="K38" s="84">
        <v>122882</v>
      </c>
      <c r="L38" s="83">
        <v>33886</v>
      </c>
      <c r="M38" s="83">
        <v>29741</v>
      </c>
      <c r="N38" s="83">
        <v>29731</v>
      </c>
      <c r="O38" s="83">
        <v>30296</v>
      </c>
      <c r="P38" s="84">
        <v>123654</v>
      </c>
      <c r="Q38" s="83">
        <v>28522</v>
      </c>
      <c r="R38" s="83">
        <v>20259</v>
      </c>
      <c r="S38" s="83" t="s">
        <v>125</v>
      </c>
      <c r="T38" s="83" t="s">
        <v>125</v>
      </c>
      <c r="U38" s="84">
        <v>48781</v>
      </c>
    </row>
    <row r="39" spans="1:21" s="58" customFormat="1" ht="12.75" customHeight="1" x14ac:dyDescent="0.25">
      <c r="A39" s="87" t="s">
        <v>35</v>
      </c>
      <c r="B39" s="83">
        <v>794</v>
      </c>
      <c r="C39" s="83">
        <v>785</v>
      </c>
      <c r="D39" s="83">
        <v>1029</v>
      </c>
      <c r="E39" s="83">
        <v>956</v>
      </c>
      <c r="F39" s="84">
        <v>3564</v>
      </c>
      <c r="G39" s="83">
        <v>739</v>
      </c>
      <c r="H39" s="83">
        <v>876</v>
      </c>
      <c r="I39" s="83">
        <v>914</v>
      </c>
      <c r="J39" s="83">
        <v>930</v>
      </c>
      <c r="K39" s="84">
        <v>3459</v>
      </c>
      <c r="L39" s="83">
        <v>934</v>
      </c>
      <c r="M39" s="83">
        <v>886</v>
      </c>
      <c r="N39" s="83">
        <v>960</v>
      </c>
      <c r="O39" s="83">
        <v>914</v>
      </c>
      <c r="P39" s="84">
        <v>3694</v>
      </c>
      <c r="Q39" s="83">
        <v>798</v>
      </c>
      <c r="R39" s="83">
        <v>559</v>
      </c>
      <c r="S39" s="83" t="s">
        <v>125</v>
      </c>
      <c r="T39" s="83" t="s">
        <v>125</v>
      </c>
      <c r="U39" s="84">
        <v>1358</v>
      </c>
    </row>
    <row r="40" spans="1:21" s="58" customFormat="1" ht="12.75" customHeight="1" x14ac:dyDescent="0.25">
      <c r="A40" s="87" t="s">
        <v>72</v>
      </c>
      <c r="B40" s="83">
        <v>4846</v>
      </c>
      <c r="C40" s="83">
        <v>4187</v>
      </c>
      <c r="D40" s="83">
        <v>3773</v>
      </c>
      <c r="E40" s="83">
        <v>4775</v>
      </c>
      <c r="F40" s="84">
        <v>17581</v>
      </c>
      <c r="G40" s="83">
        <v>4029</v>
      </c>
      <c r="H40" s="83">
        <v>3622</v>
      </c>
      <c r="I40" s="83">
        <v>3594</v>
      </c>
      <c r="J40" s="83">
        <v>3748</v>
      </c>
      <c r="K40" s="84">
        <v>14993</v>
      </c>
      <c r="L40" s="83">
        <v>3799</v>
      </c>
      <c r="M40" s="83">
        <v>3557</v>
      </c>
      <c r="N40" s="83">
        <v>3528</v>
      </c>
      <c r="O40" s="83">
        <v>3775</v>
      </c>
      <c r="P40" s="84">
        <v>14660</v>
      </c>
      <c r="Q40" s="83">
        <v>3508</v>
      </c>
      <c r="R40" s="83">
        <v>2494</v>
      </c>
      <c r="S40" s="83" t="s">
        <v>125</v>
      </c>
      <c r="T40" s="83" t="s">
        <v>125</v>
      </c>
      <c r="U40" s="84">
        <v>6002</v>
      </c>
    </row>
    <row r="41" spans="1:21" s="58" customFormat="1" ht="12.75" customHeight="1" x14ac:dyDescent="0.25">
      <c r="A41" s="87" t="s">
        <v>36</v>
      </c>
      <c r="B41" s="83">
        <v>9726</v>
      </c>
      <c r="C41" s="83">
        <v>10471</v>
      </c>
      <c r="D41" s="83">
        <v>9068</v>
      </c>
      <c r="E41" s="83">
        <v>9705</v>
      </c>
      <c r="F41" s="84">
        <v>38969</v>
      </c>
      <c r="G41" s="83">
        <v>10128</v>
      </c>
      <c r="H41" s="83">
        <v>9735</v>
      </c>
      <c r="I41" s="83">
        <v>10266</v>
      </c>
      <c r="J41" s="83">
        <v>11228</v>
      </c>
      <c r="K41" s="84">
        <v>41358</v>
      </c>
      <c r="L41" s="83">
        <v>11371</v>
      </c>
      <c r="M41" s="83">
        <v>11165</v>
      </c>
      <c r="N41" s="83">
        <v>12007</v>
      </c>
      <c r="O41" s="83">
        <v>12840</v>
      </c>
      <c r="P41" s="84">
        <v>47383</v>
      </c>
      <c r="Q41" s="83">
        <v>10679</v>
      </c>
      <c r="R41" s="83">
        <v>7638</v>
      </c>
      <c r="S41" s="83" t="s">
        <v>125</v>
      </c>
      <c r="T41" s="83" t="s">
        <v>125</v>
      </c>
      <c r="U41" s="84">
        <v>18317</v>
      </c>
    </row>
    <row r="42" spans="1:21" s="58" customFormat="1" ht="12.75" customHeight="1" x14ac:dyDescent="0.25">
      <c r="A42" s="87" t="s">
        <v>34</v>
      </c>
      <c r="B42" s="83">
        <v>1028</v>
      </c>
      <c r="C42" s="83">
        <v>1026</v>
      </c>
      <c r="D42" s="83">
        <v>960</v>
      </c>
      <c r="E42" s="83">
        <v>1220</v>
      </c>
      <c r="F42" s="84">
        <v>4234</v>
      </c>
      <c r="G42" s="83">
        <v>1131</v>
      </c>
      <c r="H42" s="83">
        <v>994</v>
      </c>
      <c r="I42" s="83">
        <v>1078</v>
      </c>
      <c r="J42" s="83">
        <v>1154</v>
      </c>
      <c r="K42" s="84">
        <v>4357</v>
      </c>
      <c r="L42" s="83">
        <v>1082</v>
      </c>
      <c r="M42" s="83">
        <v>1114</v>
      </c>
      <c r="N42" s="83">
        <v>1170</v>
      </c>
      <c r="O42" s="83">
        <v>1054</v>
      </c>
      <c r="P42" s="84">
        <v>4421</v>
      </c>
      <c r="Q42" s="83">
        <v>959</v>
      </c>
      <c r="R42" s="83">
        <v>702</v>
      </c>
      <c r="S42" s="83" t="s">
        <v>125</v>
      </c>
      <c r="T42" s="83" t="s">
        <v>125</v>
      </c>
      <c r="U42" s="84">
        <v>1661</v>
      </c>
    </row>
    <row r="43" spans="1:21" s="58" customFormat="1" ht="12.75" customHeight="1" x14ac:dyDescent="0.25">
      <c r="A43" s="87" t="s">
        <v>73</v>
      </c>
      <c r="B43" s="83">
        <v>2815</v>
      </c>
      <c r="C43" s="83">
        <v>2955</v>
      </c>
      <c r="D43" s="83">
        <v>2794</v>
      </c>
      <c r="E43" s="83">
        <v>2935</v>
      </c>
      <c r="F43" s="84">
        <v>11498</v>
      </c>
      <c r="G43" s="83">
        <v>2785</v>
      </c>
      <c r="H43" s="83">
        <v>2942</v>
      </c>
      <c r="I43" s="83">
        <v>2696</v>
      </c>
      <c r="J43" s="83">
        <v>2648</v>
      </c>
      <c r="K43" s="84">
        <v>11072</v>
      </c>
      <c r="L43" s="83">
        <v>2843</v>
      </c>
      <c r="M43" s="83">
        <v>3173</v>
      </c>
      <c r="N43" s="83">
        <v>3058</v>
      </c>
      <c r="O43" s="83">
        <v>3051</v>
      </c>
      <c r="P43" s="84">
        <v>12124</v>
      </c>
      <c r="Q43" s="83">
        <v>3051</v>
      </c>
      <c r="R43" s="83">
        <v>2170</v>
      </c>
      <c r="S43" s="83" t="s">
        <v>125</v>
      </c>
      <c r="T43" s="83" t="s">
        <v>125</v>
      </c>
      <c r="U43" s="84">
        <v>5221</v>
      </c>
    </row>
    <row r="44" spans="1:21" s="58" customFormat="1" ht="12.75" customHeight="1" x14ac:dyDescent="0.25">
      <c r="A44" s="87" t="s">
        <v>86</v>
      </c>
      <c r="B44" s="83">
        <v>10</v>
      </c>
      <c r="C44" s="83">
        <v>7</v>
      </c>
      <c r="D44" s="83">
        <v>7</v>
      </c>
      <c r="E44" s="83">
        <v>16</v>
      </c>
      <c r="F44" s="84">
        <v>40</v>
      </c>
      <c r="G44" s="83">
        <v>20</v>
      </c>
      <c r="H44" s="83">
        <v>9</v>
      </c>
      <c r="I44" s="83">
        <v>12</v>
      </c>
      <c r="J44" s="83">
        <v>27</v>
      </c>
      <c r="K44" s="84">
        <v>68</v>
      </c>
      <c r="L44" s="83">
        <v>24</v>
      </c>
      <c r="M44" s="83">
        <v>12</v>
      </c>
      <c r="N44" s="83">
        <v>10</v>
      </c>
      <c r="O44" s="83">
        <v>25</v>
      </c>
      <c r="P44" s="84">
        <v>71</v>
      </c>
      <c r="Q44" s="83">
        <v>28</v>
      </c>
      <c r="R44" s="83">
        <v>10</v>
      </c>
      <c r="S44" s="83" t="s">
        <v>125</v>
      </c>
      <c r="T44" s="83" t="s">
        <v>125</v>
      </c>
      <c r="U44" s="84">
        <v>38</v>
      </c>
    </row>
    <row r="45" spans="1:21" s="58" customFormat="1" ht="12.75" customHeight="1" x14ac:dyDescent="0.25">
      <c r="A45" s="109" t="s">
        <v>17</v>
      </c>
      <c r="B45" s="113">
        <v>60566</v>
      </c>
      <c r="C45" s="113">
        <v>60371</v>
      </c>
      <c r="D45" s="113">
        <v>59057</v>
      </c>
      <c r="E45" s="113">
        <v>63333</v>
      </c>
      <c r="F45" s="114">
        <v>243327</v>
      </c>
      <c r="G45" s="113">
        <v>61740</v>
      </c>
      <c r="H45" s="113">
        <v>61277</v>
      </c>
      <c r="I45" s="113">
        <v>61746</v>
      </c>
      <c r="J45" s="113">
        <v>64248</v>
      </c>
      <c r="K45" s="114">
        <v>249011</v>
      </c>
      <c r="L45" s="113">
        <v>65094</v>
      </c>
      <c r="M45" s="113">
        <v>61566</v>
      </c>
      <c r="N45" s="113">
        <v>63304</v>
      </c>
      <c r="O45" s="113">
        <v>64772</v>
      </c>
      <c r="P45" s="114">
        <v>254736</v>
      </c>
      <c r="Q45" s="113">
        <v>58378</v>
      </c>
      <c r="R45" s="113">
        <v>43108</v>
      </c>
      <c r="S45" s="113" t="s">
        <v>125</v>
      </c>
      <c r="T45" s="113" t="s">
        <v>125</v>
      </c>
      <c r="U45" s="114">
        <v>101486</v>
      </c>
    </row>
    <row r="46" spans="1:21" s="58" customFormat="1" x14ac:dyDescent="0.25">
      <c r="A46" s="88"/>
      <c r="B46" s="43"/>
      <c r="C46" s="43"/>
      <c r="D46" s="43"/>
      <c r="E46" s="43"/>
      <c r="F46" s="43"/>
      <c r="G46" s="43"/>
      <c r="H46" s="43"/>
      <c r="I46" s="43"/>
      <c r="J46" s="43"/>
      <c r="K46" s="43"/>
      <c r="L46" s="43"/>
      <c r="M46" s="43"/>
      <c r="N46" s="43"/>
      <c r="O46" s="43"/>
      <c r="P46" s="43"/>
      <c r="Q46" s="43"/>
      <c r="R46" s="43"/>
      <c r="S46" s="43"/>
      <c r="T46" s="43"/>
      <c r="U46" s="43"/>
    </row>
    <row r="47" spans="1:21" s="58" customFormat="1" ht="20.25" customHeight="1" x14ac:dyDescent="0.3">
      <c r="A47" s="102" t="s">
        <v>32</v>
      </c>
      <c r="B47" s="90"/>
      <c r="C47" s="90"/>
      <c r="D47" s="90"/>
      <c r="E47" s="90"/>
      <c r="F47" s="43"/>
      <c r="G47" s="90"/>
      <c r="H47" s="90"/>
      <c r="I47" s="90"/>
      <c r="J47" s="90"/>
      <c r="K47" s="43"/>
      <c r="L47" s="90"/>
      <c r="M47" s="90"/>
      <c r="N47" s="90"/>
      <c r="O47" s="90"/>
      <c r="P47" s="43"/>
      <c r="Q47" s="90"/>
      <c r="R47" s="90"/>
      <c r="S47" s="90"/>
      <c r="T47" s="90"/>
      <c r="U47" s="43"/>
    </row>
    <row r="48" spans="1:21" s="58" customFormat="1" ht="12.75" customHeight="1" x14ac:dyDescent="0.25">
      <c r="A48" s="87" t="s">
        <v>33</v>
      </c>
      <c r="B48" s="83">
        <v>19034</v>
      </c>
      <c r="C48" s="83">
        <v>19377</v>
      </c>
      <c r="D48" s="83">
        <v>20744</v>
      </c>
      <c r="E48" s="83">
        <v>20451</v>
      </c>
      <c r="F48" s="84">
        <v>79606</v>
      </c>
      <c r="G48" s="83">
        <v>18574</v>
      </c>
      <c r="H48" s="83">
        <v>17896</v>
      </c>
      <c r="I48" s="83">
        <v>21169</v>
      </c>
      <c r="J48" s="83">
        <v>22554</v>
      </c>
      <c r="K48" s="84">
        <v>80193</v>
      </c>
      <c r="L48" s="83">
        <v>21176</v>
      </c>
      <c r="M48" s="83">
        <v>19844</v>
      </c>
      <c r="N48" s="83">
        <v>22150</v>
      </c>
      <c r="O48" s="83">
        <v>21798</v>
      </c>
      <c r="P48" s="84">
        <v>84968</v>
      </c>
      <c r="Q48" s="83">
        <v>17171</v>
      </c>
      <c r="R48" s="83">
        <v>15660</v>
      </c>
      <c r="S48" s="83" t="s">
        <v>125</v>
      </c>
      <c r="T48" s="83" t="s">
        <v>125</v>
      </c>
      <c r="U48" s="84">
        <v>32831</v>
      </c>
    </row>
    <row r="49" spans="1:21" s="58" customFormat="1" ht="12.75" customHeight="1" x14ac:dyDescent="0.25">
      <c r="A49" s="87" t="s">
        <v>71</v>
      </c>
      <c r="B49" s="83">
        <v>1247</v>
      </c>
      <c r="C49" s="83">
        <v>1494</v>
      </c>
      <c r="D49" s="83">
        <v>1237</v>
      </c>
      <c r="E49" s="83">
        <v>1340</v>
      </c>
      <c r="F49" s="84">
        <v>5317</v>
      </c>
      <c r="G49" s="83">
        <v>1537</v>
      </c>
      <c r="H49" s="83">
        <v>1844</v>
      </c>
      <c r="I49" s="83">
        <v>2083</v>
      </c>
      <c r="J49" s="83">
        <v>1779</v>
      </c>
      <c r="K49" s="84">
        <v>7243</v>
      </c>
      <c r="L49" s="83">
        <v>1958</v>
      </c>
      <c r="M49" s="83">
        <v>1853</v>
      </c>
      <c r="N49" s="83">
        <v>1972</v>
      </c>
      <c r="O49" s="83">
        <v>1754</v>
      </c>
      <c r="P49" s="84">
        <v>7537</v>
      </c>
      <c r="Q49" s="83">
        <v>1717</v>
      </c>
      <c r="R49" s="83">
        <v>1293</v>
      </c>
      <c r="S49" s="83" t="s">
        <v>125</v>
      </c>
      <c r="T49" s="83" t="s">
        <v>125</v>
      </c>
      <c r="U49" s="84">
        <v>3011</v>
      </c>
    </row>
    <row r="50" spans="1:21" s="58" customFormat="1" ht="12.75" customHeight="1" x14ac:dyDescent="0.25">
      <c r="A50" s="87" t="s">
        <v>82</v>
      </c>
      <c r="B50" s="83">
        <v>53979</v>
      </c>
      <c r="C50" s="83">
        <v>51655</v>
      </c>
      <c r="D50" s="83">
        <v>52840</v>
      </c>
      <c r="E50" s="83">
        <v>54386</v>
      </c>
      <c r="F50" s="84">
        <v>212859</v>
      </c>
      <c r="G50" s="83">
        <v>55043</v>
      </c>
      <c r="H50" s="83">
        <v>54622</v>
      </c>
      <c r="I50" s="83">
        <v>52930</v>
      </c>
      <c r="J50" s="83">
        <v>56475</v>
      </c>
      <c r="K50" s="84">
        <v>219070</v>
      </c>
      <c r="L50" s="83">
        <v>61782</v>
      </c>
      <c r="M50" s="83">
        <v>52274</v>
      </c>
      <c r="N50" s="83">
        <v>55241</v>
      </c>
      <c r="O50" s="83">
        <v>54756</v>
      </c>
      <c r="P50" s="84">
        <v>224053</v>
      </c>
      <c r="Q50" s="83">
        <v>48984</v>
      </c>
      <c r="R50" s="83">
        <v>34801</v>
      </c>
      <c r="S50" s="83" t="s">
        <v>125</v>
      </c>
      <c r="T50" s="83" t="s">
        <v>125</v>
      </c>
      <c r="U50" s="84">
        <v>83786</v>
      </c>
    </row>
    <row r="51" spans="1:21" s="58" customFormat="1" ht="12.75" customHeight="1" x14ac:dyDescent="0.25">
      <c r="A51" s="87" t="s">
        <v>35</v>
      </c>
      <c r="B51" s="83">
        <v>1012</v>
      </c>
      <c r="C51" s="83">
        <v>1106</v>
      </c>
      <c r="D51" s="83">
        <v>984</v>
      </c>
      <c r="E51" s="83">
        <v>982</v>
      </c>
      <c r="F51" s="84">
        <v>4084</v>
      </c>
      <c r="G51" s="83">
        <v>933</v>
      </c>
      <c r="H51" s="83">
        <v>1065</v>
      </c>
      <c r="I51" s="83">
        <v>1053</v>
      </c>
      <c r="J51" s="83">
        <v>1053</v>
      </c>
      <c r="K51" s="84">
        <v>4103</v>
      </c>
      <c r="L51" s="83">
        <v>1125</v>
      </c>
      <c r="M51" s="83">
        <v>989</v>
      </c>
      <c r="N51" s="83">
        <v>1080</v>
      </c>
      <c r="O51" s="83">
        <v>1108</v>
      </c>
      <c r="P51" s="84">
        <v>4301</v>
      </c>
      <c r="Q51" s="83">
        <v>1024</v>
      </c>
      <c r="R51" s="83">
        <v>976</v>
      </c>
      <c r="S51" s="83" t="s">
        <v>125</v>
      </c>
      <c r="T51" s="83" t="s">
        <v>125</v>
      </c>
      <c r="U51" s="84">
        <v>2000</v>
      </c>
    </row>
    <row r="52" spans="1:21" s="58" customFormat="1" ht="12.75" customHeight="1" x14ac:dyDescent="0.25">
      <c r="A52" s="87" t="s">
        <v>72</v>
      </c>
      <c r="B52" s="83">
        <v>2904</v>
      </c>
      <c r="C52" s="83">
        <v>3090</v>
      </c>
      <c r="D52" s="83">
        <v>3068</v>
      </c>
      <c r="E52" s="83">
        <v>2860</v>
      </c>
      <c r="F52" s="84">
        <v>11921</v>
      </c>
      <c r="G52" s="83">
        <v>2427</v>
      </c>
      <c r="H52" s="83">
        <v>2640</v>
      </c>
      <c r="I52" s="83">
        <v>2873</v>
      </c>
      <c r="J52" s="83">
        <v>2942</v>
      </c>
      <c r="K52" s="84">
        <v>10882</v>
      </c>
      <c r="L52" s="83">
        <v>2803</v>
      </c>
      <c r="M52" s="83">
        <v>2980</v>
      </c>
      <c r="N52" s="83">
        <v>2757</v>
      </c>
      <c r="O52" s="83">
        <v>2571</v>
      </c>
      <c r="P52" s="84">
        <v>11111</v>
      </c>
      <c r="Q52" s="83">
        <v>2386</v>
      </c>
      <c r="R52" s="83">
        <v>1478</v>
      </c>
      <c r="S52" s="83" t="s">
        <v>125</v>
      </c>
      <c r="T52" s="83" t="s">
        <v>125</v>
      </c>
      <c r="U52" s="84">
        <v>3863</v>
      </c>
    </row>
    <row r="53" spans="1:21" s="58" customFormat="1" ht="12.75" customHeight="1" x14ac:dyDescent="0.25">
      <c r="A53" s="87" t="s">
        <v>36</v>
      </c>
      <c r="B53" s="83">
        <v>8436</v>
      </c>
      <c r="C53" s="83">
        <v>7979</v>
      </c>
      <c r="D53" s="83">
        <v>7742</v>
      </c>
      <c r="E53" s="83">
        <v>8039</v>
      </c>
      <c r="F53" s="84">
        <v>32196</v>
      </c>
      <c r="G53" s="83">
        <v>7457</v>
      </c>
      <c r="H53" s="83">
        <v>7903</v>
      </c>
      <c r="I53" s="83">
        <v>8473</v>
      </c>
      <c r="J53" s="83">
        <v>9245</v>
      </c>
      <c r="K53" s="84">
        <v>33077</v>
      </c>
      <c r="L53" s="83">
        <v>9264</v>
      </c>
      <c r="M53" s="83">
        <v>8460</v>
      </c>
      <c r="N53" s="83">
        <v>8810</v>
      </c>
      <c r="O53" s="83">
        <v>8819</v>
      </c>
      <c r="P53" s="84">
        <v>35353</v>
      </c>
      <c r="Q53" s="83">
        <v>8905</v>
      </c>
      <c r="R53" s="83">
        <v>6273</v>
      </c>
      <c r="S53" s="83" t="s">
        <v>125</v>
      </c>
      <c r="T53" s="83" t="s">
        <v>125</v>
      </c>
      <c r="U53" s="84">
        <v>15178</v>
      </c>
    </row>
    <row r="54" spans="1:21" s="58" customFormat="1" ht="12.75" customHeight="1" x14ac:dyDescent="0.25">
      <c r="A54" s="87" t="s">
        <v>34</v>
      </c>
      <c r="B54" s="83">
        <v>1200</v>
      </c>
      <c r="C54" s="83">
        <v>1118</v>
      </c>
      <c r="D54" s="83">
        <v>1467</v>
      </c>
      <c r="E54" s="83">
        <v>1256</v>
      </c>
      <c r="F54" s="84">
        <v>5041</v>
      </c>
      <c r="G54" s="83">
        <v>1290</v>
      </c>
      <c r="H54" s="83">
        <v>1333</v>
      </c>
      <c r="I54" s="83">
        <v>1566</v>
      </c>
      <c r="J54" s="83">
        <v>1776</v>
      </c>
      <c r="K54" s="84">
        <v>5964</v>
      </c>
      <c r="L54" s="83">
        <v>1124</v>
      </c>
      <c r="M54" s="83">
        <v>1346</v>
      </c>
      <c r="N54" s="83">
        <v>1556</v>
      </c>
      <c r="O54" s="83">
        <v>1377</v>
      </c>
      <c r="P54" s="84">
        <v>5403</v>
      </c>
      <c r="Q54" s="83">
        <v>1473</v>
      </c>
      <c r="R54" s="83">
        <v>800</v>
      </c>
      <c r="S54" s="83" t="s">
        <v>125</v>
      </c>
      <c r="T54" s="83" t="s">
        <v>125</v>
      </c>
      <c r="U54" s="84">
        <v>2274</v>
      </c>
    </row>
    <row r="55" spans="1:21" s="58" customFormat="1" ht="12.75" customHeight="1" x14ac:dyDescent="0.25">
      <c r="A55" s="87" t="s">
        <v>73</v>
      </c>
      <c r="B55" s="83">
        <v>6298</v>
      </c>
      <c r="C55" s="83">
        <v>5109</v>
      </c>
      <c r="D55" s="83">
        <v>5118</v>
      </c>
      <c r="E55" s="83">
        <v>5766</v>
      </c>
      <c r="F55" s="84">
        <v>22291</v>
      </c>
      <c r="G55" s="83">
        <v>6458</v>
      </c>
      <c r="H55" s="83">
        <v>5258</v>
      </c>
      <c r="I55" s="83">
        <v>5805</v>
      </c>
      <c r="J55" s="83">
        <v>6329</v>
      </c>
      <c r="K55" s="84">
        <v>23850</v>
      </c>
      <c r="L55" s="83">
        <v>5906</v>
      </c>
      <c r="M55" s="83">
        <v>5052</v>
      </c>
      <c r="N55" s="83">
        <v>4916</v>
      </c>
      <c r="O55" s="83">
        <v>6026</v>
      </c>
      <c r="P55" s="84">
        <v>21901</v>
      </c>
      <c r="Q55" s="83">
        <v>5672</v>
      </c>
      <c r="R55" s="83">
        <v>3375</v>
      </c>
      <c r="S55" s="83" t="s">
        <v>125</v>
      </c>
      <c r="T55" s="83" t="s">
        <v>125</v>
      </c>
      <c r="U55" s="84">
        <v>9047</v>
      </c>
    </row>
    <row r="56" spans="1:21" s="58" customFormat="1" ht="12.75" customHeight="1" x14ac:dyDescent="0.25">
      <c r="A56" s="87" t="s">
        <v>86</v>
      </c>
      <c r="B56" s="83" t="s">
        <v>125</v>
      </c>
      <c r="C56" s="83" t="s">
        <v>125</v>
      </c>
      <c r="D56" s="83" t="s">
        <v>125</v>
      </c>
      <c r="E56" s="83" t="s">
        <v>125</v>
      </c>
      <c r="F56" s="84" t="s">
        <v>125</v>
      </c>
      <c r="G56" s="83" t="s">
        <v>125</v>
      </c>
      <c r="H56" s="83" t="s">
        <v>125</v>
      </c>
      <c r="I56" s="83" t="s">
        <v>125</v>
      </c>
      <c r="J56" s="83" t="s">
        <v>125</v>
      </c>
      <c r="K56" s="84" t="s">
        <v>125</v>
      </c>
      <c r="L56" s="83" t="s">
        <v>125</v>
      </c>
      <c r="M56" s="83" t="s">
        <v>125</v>
      </c>
      <c r="N56" s="83" t="s">
        <v>125</v>
      </c>
      <c r="O56" s="83" t="s">
        <v>125</v>
      </c>
      <c r="P56" s="84" t="s">
        <v>125</v>
      </c>
      <c r="Q56" s="83" t="s">
        <v>125</v>
      </c>
      <c r="R56" s="83" t="s">
        <v>125</v>
      </c>
      <c r="S56" s="83" t="s">
        <v>125</v>
      </c>
      <c r="T56" s="83" t="s">
        <v>125</v>
      </c>
      <c r="U56" s="84" t="s">
        <v>125</v>
      </c>
    </row>
    <row r="57" spans="1:21" s="58" customFormat="1" ht="15.55" x14ac:dyDescent="0.25">
      <c r="A57" s="109" t="s">
        <v>18</v>
      </c>
      <c r="B57" s="113">
        <v>94109</v>
      </c>
      <c r="C57" s="113">
        <v>90928</v>
      </c>
      <c r="D57" s="113">
        <v>93199</v>
      </c>
      <c r="E57" s="113">
        <v>95081</v>
      </c>
      <c r="F57" s="114">
        <v>373317</v>
      </c>
      <c r="G57" s="113">
        <v>93717</v>
      </c>
      <c r="H57" s="113">
        <v>92560</v>
      </c>
      <c r="I57" s="113">
        <v>95953</v>
      </c>
      <c r="J57" s="113">
        <v>102152</v>
      </c>
      <c r="K57" s="114">
        <v>384383</v>
      </c>
      <c r="L57" s="113">
        <v>105138</v>
      </c>
      <c r="M57" s="113">
        <v>92799</v>
      </c>
      <c r="N57" s="113">
        <v>98481</v>
      </c>
      <c r="O57" s="113">
        <v>98208</v>
      </c>
      <c r="P57" s="114">
        <v>394626</v>
      </c>
      <c r="Q57" s="113">
        <v>87333</v>
      </c>
      <c r="R57" s="113">
        <v>64656</v>
      </c>
      <c r="S57" s="113" t="s">
        <v>125</v>
      </c>
      <c r="T57" s="113" t="s">
        <v>125</v>
      </c>
      <c r="U57" s="114">
        <v>151989</v>
      </c>
    </row>
    <row r="58" spans="1:21" ht="13.85" x14ac:dyDescent="0.25">
      <c r="A58" s="5"/>
    </row>
    <row r="59" spans="1:21" ht="14.4" x14ac:dyDescent="0.25">
      <c r="A59" s="94" t="s">
        <v>85</v>
      </c>
    </row>
    <row r="60" spans="1:21" x14ac:dyDescent="0.25">
      <c r="A60" s="28" t="s">
        <v>88</v>
      </c>
    </row>
    <row r="61" spans="1:21" x14ac:dyDescent="0.25">
      <c r="A61" s="44" t="s">
        <v>120</v>
      </c>
    </row>
    <row r="62" spans="1:21" x14ac:dyDescent="0.25">
      <c r="A62" s="35" t="s">
        <v>84</v>
      </c>
    </row>
    <row r="63" spans="1:21" x14ac:dyDescent="0.25">
      <c r="A63" s="58" t="s">
        <v>134</v>
      </c>
    </row>
    <row r="65" spans="1:1" ht="14.4" x14ac:dyDescent="0.3">
      <c r="A65" s="79" t="s">
        <v>153</v>
      </c>
    </row>
  </sheetData>
  <phoneticPr fontId="0" type="noConversion"/>
  <hyperlinks>
    <hyperlink ref="A65" location="Title!A1" display="Return to Title and Contents" xr:uid="{5FB9B990-00FF-4DBC-B337-89740823B1A8}"/>
  </hyperlinks>
  <pageMargins left="0.74803149606299213" right="0.70866141732283472" top="0.78740157480314965" bottom="0.6692913385826772" header="0.55118110236220474" footer="0.35433070866141736"/>
  <pageSetup paperSize="9" scale="55" orientation="landscape" r:id="rId1"/>
  <headerFooter alignWithMargins="0">
    <oddFooter>&amp;C&amp;1#&amp;"Calibri"&amp;10&amp;K000000OFFICIAL</oddFooter>
  </headerFooter>
  <tableParts count="2">
    <tablePart r:id="rId2"/>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7">
    <pageSetUpPr fitToPage="1"/>
  </sheetPr>
  <dimension ref="A1:B41"/>
  <sheetViews>
    <sheetView showGridLines="0" zoomScaleNormal="100" workbookViewId="0"/>
  </sheetViews>
  <sheetFormatPr defaultRowHeight="12.75" x14ac:dyDescent="0.25"/>
  <cols>
    <col min="1" max="1" width="5.69921875" customWidth="1"/>
    <col min="2" max="2" width="83.09765625" customWidth="1"/>
  </cols>
  <sheetData>
    <row r="1" spans="1:2" ht="25.5" x14ac:dyDescent="0.5">
      <c r="A1" s="7" t="s">
        <v>38</v>
      </c>
      <c r="B1" s="7"/>
    </row>
    <row r="2" spans="1:2" ht="15.8" customHeight="1" x14ac:dyDescent="0.5">
      <c r="A2" s="7"/>
    </row>
    <row r="4" spans="1:2" ht="15.55" x14ac:dyDescent="0.3">
      <c r="A4" s="21" t="s">
        <v>53</v>
      </c>
      <c r="B4" s="31"/>
    </row>
    <row r="5" spans="1:2" ht="5.3" customHeight="1" x14ac:dyDescent="0.4">
      <c r="A5" s="32"/>
    </row>
    <row r="6" spans="1:2" ht="191.1" x14ac:dyDescent="0.25">
      <c r="A6" s="22" t="s">
        <v>58</v>
      </c>
      <c r="B6" s="39" t="s">
        <v>93</v>
      </c>
    </row>
    <row r="7" spans="1:2" ht="30.2" customHeight="1" x14ac:dyDescent="0.25">
      <c r="A7" s="22" t="s">
        <v>59</v>
      </c>
      <c r="B7" s="40" t="s">
        <v>94</v>
      </c>
    </row>
    <row r="8" spans="1:2" ht="47.25" customHeight="1" x14ac:dyDescent="0.25">
      <c r="A8" s="22" t="s">
        <v>60</v>
      </c>
      <c r="B8" s="40" t="s">
        <v>95</v>
      </c>
    </row>
    <row r="9" spans="1:2" ht="32.549999999999997" customHeight="1" x14ac:dyDescent="0.25">
      <c r="A9" s="22" t="s">
        <v>61</v>
      </c>
      <c r="B9" s="39" t="s">
        <v>87</v>
      </c>
    </row>
    <row r="10" spans="1:2" ht="47.25" customHeight="1" x14ac:dyDescent="0.25">
      <c r="A10" s="22" t="s">
        <v>62</v>
      </c>
      <c r="B10" s="39" t="s">
        <v>96</v>
      </c>
    </row>
    <row r="11" spans="1:2" ht="25.5" customHeight="1" x14ac:dyDescent="0.25">
      <c r="A11" s="22"/>
      <c r="B11" s="41"/>
    </row>
    <row r="12" spans="1:2" ht="15.55" x14ac:dyDescent="0.3">
      <c r="A12" s="21" t="s">
        <v>54</v>
      </c>
      <c r="B12" s="31"/>
    </row>
    <row r="13" spans="1:2" ht="5.3" customHeight="1" x14ac:dyDescent="0.3">
      <c r="A13" s="21"/>
      <c r="B13" s="31"/>
    </row>
    <row r="14" spans="1:2" ht="25.5" x14ac:dyDescent="0.25">
      <c r="A14" s="22" t="s">
        <v>63</v>
      </c>
      <c r="B14" s="19" t="s">
        <v>56</v>
      </c>
    </row>
    <row r="15" spans="1:2" ht="9.6999999999999993" customHeight="1" x14ac:dyDescent="0.25">
      <c r="A15" s="22"/>
      <c r="B15" s="19"/>
    </row>
    <row r="16" spans="1:2" x14ac:dyDescent="0.25">
      <c r="A16" s="18"/>
      <c r="B16" s="19"/>
    </row>
    <row r="17" spans="1:2" ht="15.55" x14ac:dyDescent="0.3">
      <c r="A17" s="21" t="s">
        <v>55</v>
      </c>
      <c r="B17" s="31"/>
    </row>
    <row r="18" spans="1:2" ht="5.3" customHeight="1" x14ac:dyDescent="0.25">
      <c r="A18" s="18"/>
      <c r="B18" s="19"/>
    </row>
    <row r="19" spans="1:2" ht="43.1" customHeight="1" x14ac:dyDescent="0.25">
      <c r="A19" s="22" t="s">
        <v>64</v>
      </c>
      <c r="B19" s="40" t="s">
        <v>97</v>
      </c>
    </row>
    <row r="20" spans="1:2" ht="41.3" customHeight="1" x14ac:dyDescent="0.25">
      <c r="A20" s="42" t="s">
        <v>65</v>
      </c>
      <c r="B20" s="40" t="s">
        <v>98</v>
      </c>
    </row>
    <row r="21" spans="1:2" x14ac:dyDescent="0.25">
      <c r="B21" s="40" t="s">
        <v>99</v>
      </c>
    </row>
    <row r="22" spans="1:2" x14ac:dyDescent="0.25">
      <c r="A22" s="42"/>
      <c r="B22" s="40" t="s">
        <v>100</v>
      </c>
    </row>
    <row r="23" spans="1:2" ht="38.25" x14ac:dyDescent="0.25">
      <c r="A23" s="42" t="s">
        <v>66</v>
      </c>
      <c r="B23" s="40" t="s">
        <v>101</v>
      </c>
    </row>
    <row r="24" spans="1:2" ht="25.5" x14ac:dyDescent="0.25">
      <c r="A24" s="42" t="s">
        <v>67</v>
      </c>
      <c r="B24" s="40" t="s">
        <v>102</v>
      </c>
    </row>
    <row r="25" spans="1:2" ht="32.549999999999997" customHeight="1" x14ac:dyDescent="0.25">
      <c r="A25" s="42" t="s">
        <v>68</v>
      </c>
      <c r="B25" s="40" t="s">
        <v>103</v>
      </c>
    </row>
    <row r="26" spans="1:2" ht="10.55" customHeight="1" x14ac:dyDescent="0.25"/>
    <row r="27" spans="1:2" ht="25.5" x14ac:dyDescent="0.25">
      <c r="A27" s="42" t="s">
        <v>104</v>
      </c>
      <c r="B27" s="40" t="s">
        <v>105</v>
      </c>
    </row>
    <row r="28" spans="1:2" x14ac:dyDescent="0.25">
      <c r="B28" s="17"/>
    </row>
    <row r="29" spans="1:2" ht="15.55" x14ac:dyDescent="0.3">
      <c r="A29" s="21" t="s">
        <v>57</v>
      </c>
      <c r="B29" s="31"/>
    </row>
    <row r="30" spans="1:2" x14ac:dyDescent="0.25">
      <c r="A30" s="18"/>
      <c r="B30" s="17"/>
    </row>
    <row r="31" spans="1:2" ht="25.5" x14ac:dyDescent="0.25">
      <c r="A31" s="22" t="s">
        <v>106</v>
      </c>
      <c r="B31" s="20" t="s">
        <v>69</v>
      </c>
    </row>
    <row r="34" spans="1:1" ht="14.4" x14ac:dyDescent="0.3">
      <c r="A34" s="79" t="s">
        <v>153</v>
      </c>
    </row>
    <row r="41" spans="1:1" ht="15.55" x14ac:dyDescent="0.3">
      <c r="A41" s="16"/>
    </row>
  </sheetData>
  <phoneticPr fontId="0" type="noConversion"/>
  <hyperlinks>
    <hyperlink ref="A34" location="Title!A1" display="Return to Title and Contents" xr:uid="{9F82BBB0-CDD2-48E4-8179-FDD25C0A2E95}"/>
  </hyperlinks>
  <pageMargins left="0.74803149606299213" right="0.70866141732283472" top="0.78740157480314965" bottom="0.6692913385826772" header="0.55118110236220474" footer="0.35433070866141736"/>
  <pageSetup paperSize="9" scale="86" orientation="portrait" r:id="rId1"/>
  <headerFooter alignWithMargins="0">
    <oddFooter>&amp;C&amp;1#&amp;"Calibri"&amp;10&amp;K000000OFFICIAL</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6">
    <pageSetUpPr fitToPage="1"/>
  </sheetPr>
  <dimension ref="A1:U65"/>
  <sheetViews>
    <sheetView showGridLines="0" zoomScaleNormal="100" workbookViewId="0"/>
  </sheetViews>
  <sheetFormatPr defaultColWidth="9.09765625" defaultRowHeight="12.75" x14ac:dyDescent="0.25"/>
  <cols>
    <col min="1" max="1" width="34.09765625" style="28" customWidth="1"/>
    <col min="2" max="16384" width="9.09765625" style="28"/>
  </cols>
  <sheetData>
    <row r="1" spans="1:21" s="11" customFormat="1" ht="17.75" x14ac:dyDescent="0.35">
      <c r="A1" s="74" t="s">
        <v>138</v>
      </c>
      <c r="F1" s="75"/>
      <c r="K1" s="75"/>
      <c r="P1" s="75"/>
      <c r="U1" s="75" t="s">
        <v>129</v>
      </c>
    </row>
    <row r="2" spans="1:21" s="11" customFormat="1" ht="17.75" x14ac:dyDescent="0.35">
      <c r="F2" s="75"/>
      <c r="K2" s="75"/>
      <c r="P2" s="75"/>
      <c r="U2" s="75" t="s">
        <v>132</v>
      </c>
    </row>
    <row r="3" spans="1:21" s="11" customFormat="1" ht="19.399999999999999" x14ac:dyDescent="0.35">
      <c r="A3" s="76" t="s">
        <v>156</v>
      </c>
      <c r="B3" s="76"/>
      <c r="C3" s="76"/>
      <c r="D3" s="76"/>
      <c r="E3" s="76"/>
      <c r="F3" s="76"/>
      <c r="G3" s="76"/>
      <c r="H3" s="76"/>
      <c r="I3" s="76"/>
      <c r="J3" s="76"/>
      <c r="K3" s="76"/>
      <c r="L3" s="76"/>
      <c r="M3" s="76"/>
      <c r="N3" s="76"/>
      <c r="O3" s="76"/>
      <c r="P3" s="76"/>
      <c r="Q3" s="76"/>
      <c r="R3" s="76"/>
      <c r="S3" s="76"/>
      <c r="T3" s="76"/>
      <c r="U3" s="76"/>
    </row>
    <row r="4" spans="1:21" ht="16.100000000000001" x14ac:dyDescent="0.3">
      <c r="A4" s="107" t="s">
        <v>13</v>
      </c>
    </row>
    <row r="5" spans="1:21" ht="12.75" customHeight="1" x14ac:dyDescent="0.25">
      <c r="B5" s="45"/>
      <c r="C5" s="45"/>
      <c r="D5" s="45"/>
      <c r="E5" s="45"/>
      <c r="F5" s="45"/>
      <c r="G5" s="45"/>
      <c r="H5" s="53"/>
      <c r="I5" s="53"/>
      <c r="J5" s="53"/>
      <c r="K5" s="53"/>
      <c r="L5" s="53"/>
      <c r="M5" s="53"/>
      <c r="N5" s="53"/>
      <c r="O5" s="53"/>
      <c r="P5" s="53"/>
      <c r="Q5" s="53"/>
      <c r="R5" s="53"/>
      <c r="S5" s="53"/>
      <c r="T5" s="53"/>
      <c r="U5" s="53"/>
    </row>
    <row r="6" spans="1:21" s="58" customFormat="1" x14ac:dyDescent="0.25">
      <c r="A6" s="95" t="s">
        <v>29</v>
      </c>
      <c r="B6" s="91" t="s">
        <v>111</v>
      </c>
      <c r="C6" s="91" t="s">
        <v>112</v>
      </c>
      <c r="D6" s="91" t="s">
        <v>113</v>
      </c>
      <c r="E6" s="91" t="s">
        <v>114</v>
      </c>
      <c r="F6" s="91" t="s">
        <v>115</v>
      </c>
      <c r="G6" s="92" t="s">
        <v>116</v>
      </c>
      <c r="H6" s="92" t="s">
        <v>117</v>
      </c>
      <c r="I6" s="92" t="s">
        <v>118</v>
      </c>
      <c r="J6" s="92" t="s">
        <v>119</v>
      </c>
      <c r="K6" s="91" t="s">
        <v>135</v>
      </c>
      <c r="L6" s="92" t="s">
        <v>121</v>
      </c>
      <c r="M6" s="92" t="s">
        <v>122</v>
      </c>
      <c r="N6" s="92" t="s">
        <v>123</v>
      </c>
      <c r="O6" s="92" t="s">
        <v>124</v>
      </c>
      <c r="P6" s="91" t="s">
        <v>136</v>
      </c>
      <c r="Q6" s="92" t="s">
        <v>128</v>
      </c>
      <c r="R6" s="92" t="s">
        <v>129</v>
      </c>
      <c r="S6" s="92" t="s">
        <v>130</v>
      </c>
      <c r="T6" s="92" t="s">
        <v>131</v>
      </c>
      <c r="U6" s="91" t="s">
        <v>137</v>
      </c>
    </row>
    <row r="7" spans="1:21" s="58" customFormat="1" ht="20.25" customHeight="1" x14ac:dyDescent="0.3">
      <c r="A7" s="108" t="s">
        <v>31</v>
      </c>
      <c r="B7" s="43"/>
      <c r="C7" s="43"/>
      <c r="D7" s="43"/>
      <c r="E7" s="43"/>
      <c r="F7" s="43"/>
    </row>
    <row r="8" spans="1:21" s="58" customFormat="1" ht="12.75" customHeight="1" x14ac:dyDescent="0.25">
      <c r="A8" s="87" t="s">
        <v>21</v>
      </c>
      <c r="B8" s="83">
        <v>115</v>
      </c>
      <c r="C8" s="83">
        <v>116</v>
      </c>
      <c r="D8" s="83">
        <v>132</v>
      </c>
      <c r="E8" s="83">
        <v>133</v>
      </c>
      <c r="F8" s="84">
        <v>497</v>
      </c>
      <c r="G8" s="83">
        <v>131</v>
      </c>
      <c r="H8" s="83">
        <v>122</v>
      </c>
      <c r="I8" s="83">
        <v>128</v>
      </c>
      <c r="J8" s="83">
        <v>130</v>
      </c>
      <c r="K8" s="84">
        <v>511</v>
      </c>
      <c r="L8" s="83">
        <v>134</v>
      </c>
      <c r="M8" s="83">
        <v>123</v>
      </c>
      <c r="N8" s="83">
        <v>142</v>
      </c>
      <c r="O8" s="83">
        <v>137</v>
      </c>
      <c r="P8" s="84">
        <v>537</v>
      </c>
      <c r="Q8" s="83">
        <v>122</v>
      </c>
      <c r="R8" s="83">
        <v>122</v>
      </c>
      <c r="S8" s="83" t="s">
        <v>125</v>
      </c>
      <c r="T8" s="83" t="s">
        <v>125</v>
      </c>
      <c r="U8" s="84">
        <v>244</v>
      </c>
    </row>
    <row r="9" spans="1:21" s="58" customFormat="1" ht="12.75" customHeight="1" x14ac:dyDescent="0.25">
      <c r="A9" s="87" t="s">
        <v>22</v>
      </c>
      <c r="B9" s="83">
        <v>8</v>
      </c>
      <c r="C9" s="83">
        <v>9</v>
      </c>
      <c r="D9" s="83">
        <v>7</v>
      </c>
      <c r="E9" s="83">
        <v>5</v>
      </c>
      <c r="F9" s="84">
        <v>29</v>
      </c>
      <c r="G9" s="83">
        <v>5</v>
      </c>
      <c r="H9" s="83">
        <v>7</v>
      </c>
      <c r="I9" s="83">
        <v>7</v>
      </c>
      <c r="J9" s="83">
        <v>7</v>
      </c>
      <c r="K9" s="84">
        <v>26</v>
      </c>
      <c r="L9" s="83">
        <v>8</v>
      </c>
      <c r="M9" s="83">
        <v>8</v>
      </c>
      <c r="N9" s="83">
        <v>9</v>
      </c>
      <c r="O9" s="83">
        <v>7</v>
      </c>
      <c r="P9" s="84">
        <v>32</v>
      </c>
      <c r="Q9" s="83">
        <v>5</v>
      </c>
      <c r="R9" s="83">
        <v>4</v>
      </c>
      <c r="S9" s="83" t="s">
        <v>125</v>
      </c>
      <c r="T9" s="83" t="s">
        <v>125</v>
      </c>
      <c r="U9" s="84">
        <v>10</v>
      </c>
    </row>
    <row r="10" spans="1:21" s="58" customFormat="1" ht="12.75" customHeight="1" x14ac:dyDescent="0.25">
      <c r="A10" s="87" t="s">
        <v>23</v>
      </c>
      <c r="B10" s="83">
        <v>57</v>
      </c>
      <c r="C10" s="83">
        <v>56</v>
      </c>
      <c r="D10" s="83">
        <v>50</v>
      </c>
      <c r="E10" s="83">
        <v>61</v>
      </c>
      <c r="F10" s="84">
        <v>223</v>
      </c>
      <c r="G10" s="83">
        <v>58</v>
      </c>
      <c r="H10" s="83">
        <v>64</v>
      </c>
      <c r="I10" s="83">
        <v>79</v>
      </c>
      <c r="J10" s="83">
        <v>52</v>
      </c>
      <c r="K10" s="84">
        <v>252</v>
      </c>
      <c r="L10" s="83">
        <v>61</v>
      </c>
      <c r="M10" s="83">
        <v>56</v>
      </c>
      <c r="N10" s="83">
        <v>53</v>
      </c>
      <c r="O10" s="83">
        <v>60</v>
      </c>
      <c r="P10" s="84">
        <v>230</v>
      </c>
      <c r="Q10" s="83">
        <v>49</v>
      </c>
      <c r="R10" s="83">
        <v>42</v>
      </c>
      <c r="S10" s="83" t="s">
        <v>125</v>
      </c>
      <c r="T10" s="83" t="s">
        <v>125</v>
      </c>
      <c r="U10" s="84">
        <v>92</v>
      </c>
    </row>
    <row r="11" spans="1:21" s="58" customFormat="1" ht="12.75" customHeight="1" x14ac:dyDescent="0.25">
      <c r="A11" s="87" t="s">
        <v>24</v>
      </c>
      <c r="B11" s="83">
        <v>382</v>
      </c>
      <c r="C11" s="83">
        <v>424</v>
      </c>
      <c r="D11" s="83">
        <v>414</v>
      </c>
      <c r="E11" s="83">
        <v>394</v>
      </c>
      <c r="F11" s="84">
        <v>1613</v>
      </c>
      <c r="G11" s="83">
        <v>376</v>
      </c>
      <c r="H11" s="83">
        <v>589</v>
      </c>
      <c r="I11" s="83">
        <v>727</v>
      </c>
      <c r="J11" s="83">
        <v>618</v>
      </c>
      <c r="K11" s="84">
        <v>2310</v>
      </c>
      <c r="L11" s="83">
        <v>520</v>
      </c>
      <c r="M11" s="83">
        <v>676</v>
      </c>
      <c r="N11" s="83">
        <v>616</v>
      </c>
      <c r="O11" s="83">
        <v>650</v>
      </c>
      <c r="P11" s="84">
        <v>2462</v>
      </c>
      <c r="Q11" s="83">
        <v>513</v>
      </c>
      <c r="R11" s="83">
        <v>224</v>
      </c>
      <c r="S11" s="83" t="s">
        <v>125</v>
      </c>
      <c r="T11" s="83" t="s">
        <v>125</v>
      </c>
      <c r="U11" s="84">
        <v>737</v>
      </c>
    </row>
    <row r="12" spans="1:21" s="58" customFormat="1" ht="12.75" customHeight="1" x14ac:dyDescent="0.25">
      <c r="A12" s="87" t="s">
        <v>25</v>
      </c>
      <c r="B12" s="83">
        <v>1</v>
      </c>
      <c r="C12" s="83">
        <v>0</v>
      </c>
      <c r="D12" s="83">
        <v>1</v>
      </c>
      <c r="E12" s="83">
        <v>1</v>
      </c>
      <c r="F12" s="84">
        <v>2</v>
      </c>
      <c r="G12" s="83">
        <v>1</v>
      </c>
      <c r="H12" s="83">
        <v>1</v>
      </c>
      <c r="I12" s="83">
        <v>1</v>
      </c>
      <c r="J12" s="83">
        <v>1</v>
      </c>
      <c r="K12" s="84">
        <v>3</v>
      </c>
      <c r="L12" s="83">
        <v>1</v>
      </c>
      <c r="M12" s="83">
        <v>0</v>
      </c>
      <c r="N12" s="83">
        <v>1</v>
      </c>
      <c r="O12" s="83">
        <v>1</v>
      </c>
      <c r="P12" s="84">
        <v>2</v>
      </c>
      <c r="Q12" s="83">
        <v>1</v>
      </c>
      <c r="R12" s="83">
        <v>1</v>
      </c>
      <c r="S12" s="83" t="s">
        <v>125</v>
      </c>
      <c r="T12" s="83" t="s">
        <v>125</v>
      </c>
      <c r="U12" s="84">
        <v>1</v>
      </c>
    </row>
    <row r="13" spans="1:21" s="58" customFormat="1" ht="12.75" customHeight="1" x14ac:dyDescent="0.25">
      <c r="A13" s="87" t="s">
        <v>26</v>
      </c>
      <c r="B13" s="83">
        <v>483</v>
      </c>
      <c r="C13" s="83">
        <v>502</v>
      </c>
      <c r="D13" s="83">
        <v>481</v>
      </c>
      <c r="E13" s="83">
        <v>471</v>
      </c>
      <c r="F13" s="84">
        <v>1936</v>
      </c>
      <c r="G13" s="83">
        <v>486</v>
      </c>
      <c r="H13" s="83">
        <v>479</v>
      </c>
      <c r="I13" s="83">
        <v>474</v>
      </c>
      <c r="J13" s="83">
        <v>514</v>
      </c>
      <c r="K13" s="84">
        <v>1953</v>
      </c>
      <c r="L13" s="83">
        <v>513</v>
      </c>
      <c r="M13" s="83">
        <v>506</v>
      </c>
      <c r="N13" s="83">
        <v>530</v>
      </c>
      <c r="O13" s="83">
        <v>503</v>
      </c>
      <c r="P13" s="84">
        <v>2052</v>
      </c>
      <c r="Q13" s="83">
        <v>509</v>
      </c>
      <c r="R13" s="83">
        <v>477</v>
      </c>
      <c r="S13" s="83" t="s">
        <v>125</v>
      </c>
      <c r="T13" s="83" t="s">
        <v>125</v>
      </c>
      <c r="U13" s="84">
        <v>986</v>
      </c>
    </row>
    <row r="14" spans="1:21" s="58" customFormat="1" ht="12.75" customHeight="1" x14ac:dyDescent="0.25">
      <c r="A14" s="87" t="s">
        <v>27</v>
      </c>
      <c r="B14" s="83">
        <v>523</v>
      </c>
      <c r="C14" s="83">
        <v>519</v>
      </c>
      <c r="D14" s="83">
        <v>478</v>
      </c>
      <c r="E14" s="83">
        <v>516</v>
      </c>
      <c r="F14" s="84">
        <v>2036</v>
      </c>
      <c r="G14" s="83">
        <v>545</v>
      </c>
      <c r="H14" s="83">
        <v>555</v>
      </c>
      <c r="I14" s="83">
        <v>530</v>
      </c>
      <c r="J14" s="83">
        <v>533</v>
      </c>
      <c r="K14" s="84">
        <v>2163</v>
      </c>
      <c r="L14" s="83">
        <v>568</v>
      </c>
      <c r="M14" s="83">
        <v>512</v>
      </c>
      <c r="N14" s="83">
        <v>537</v>
      </c>
      <c r="O14" s="83">
        <v>490</v>
      </c>
      <c r="P14" s="84">
        <v>2107</v>
      </c>
      <c r="Q14" s="83">
        <v>473</v>
      </c>
      <c r="R14" s="83">
        <v>462</v>
      </c>
      <c r="S14" s="83" t="s">
        <v>125</v>
      </c>
      <c r="T14" s="83" t="s">
        <v>125</v>
      </c>
      <c r="U14" s="84">
        <v>935</v>
      </c>
    </row>
    <row r="15" spans="1:21" s="58" customFormat="1" ht="12.75" customHeight="1" x14ac:dyDescent="0.25">
      <c r="A15" s="87" t="s">
        <v>28</v>
      </c>
      <c r="B15" s="83">
        <v>2275</v>
      </c>
      <c r="C15" s="83">
        <v>2239</v>
      </c>
      <c r="D15" s="83">
        <v>2096</v>
      </c>
      <c r="E15" s="83">
        <v>2135</v>
      </c>
      <c r="F15" s="84">
        <v>8744</v>
      </c>
      <c r="G15" s="83">
        <v>2201</v>
      </c>
      <c r="H15" s="83">
        <v>2206</v>
      </c>
      <c r="I15" s="83">
        <v>2020</v>
      </c>
      <c r="J15" s="83">
        <v>2090</v>
      </c>
      <c r="K15" s="84">
        <v>8517</v>
      </c>
      <c r="L15" s="83">
        <v>2469</v>
      </c>
      <c r="M15" s="83">
        <v>2175</v>
      </c>
      <c r="N15" s="83">
        <v>2121</v>
      </c>
      <c r="O15" s="83">
        <v>2085</v>
      </c>
      <c r="P15" s="84">
        <v>8850</v>
      </c>
      <c r="Q15" s="83">
        <v>2130</v>
      </c>
      <c r="R15" s="83">
        <v>1132</v>
      </c>
      <c r="S15" s="83" t="s">
        <v>125</v>
      </c>
      <c r="T15" s="83" t="s">
        <v>125</v>
      </c>
      <c r="U15" s="84">
        <v>3262</v>
      </c>
    </row>
    <row r="16" spans="1:21" s="58" customFormat="1" ht="12.75" customHeight="1" x14ac:dyDescent="0.25">
      <c r="A16" s="87" t="s">
        <v>1</v>
      </c>
      <c r="B16" s="83">
        <v>305</v>
      </c>
      <c r="C16" s="83">
        <v>326</v>
      </c>
      <c r="D16" s="83">
        <v>328</v>
      </c>
      <c r="E16" s="83">
        <v>355</v>
      </c>
      <c r="F16" s="84">
        <v>1313</v>
      </c>
      <c r="G16" s="83">
        <v>322</v>
      </c>
      <c r="H16" s="83">
        <v>319</v>
      </c>
      <c r="I16" s="83">
        <v>341</v>
      </c>
      <c r="J16" s="83">
        <v>379</v>
      </c>
      <c r="K16" s="84">
        <v>1361</v>
      </c>
      <c r="L16" s="83">
        <v>353</v>
      </c>
      <c r="M16" s="83">
        <v>346</v>
      </c>
      <c r="N16" s="83">
        <v>361</v>
      </c>
      <c r="O16" s="83">
        <v>365</v>
      </c>
      <c r="P16" s="84">
        <v>1425</v>
      </c>
      <c r="Q16" s="83">
        <v>311</v>
      </c>
      <c r="R16" s="83">
        <v>220</v>
      </c>
      <c r="S16" s="83" t="s">
        <v>125</v>
      </c>
      <c r="T16" s="83" t="s">
        <v>125</v>
      </c>
      <c r="U16" s="84">
        <v>531</v>
      </c>
    </row>
    <row r="17" spans="1:21" s="58" customFormat="1" ht="12.75" customHeight="1" x14ac:dyDescent="0.25">
      <c r="A17" s="87" t="s">
        <v>0</v>
      </c>
      <c r="B17" s="83">
        <v>26</v>
      </c>
      <c r="C17" s="83">
        <v>21</v>
      </c>
      <c r="D17" s="83">
        <v>18</v>
      </c>
      <c r="E17" s="83">
        <v>19</v>
      </c>
      <c r="F17" s="84">
        <v>84</v>
      </c>
      <c r="G17" s="83">
        <v>18</v>
      </c>
      <c r="H17" s="83">
        <v>23</v>
      </c>
      <c r="I17" s="83">
        <v>29</v>
      </c>
      <c r="J17" s="83">
        <v>25</v>
      </c>
      <c r="K17" s="84">
        <v>94</v>
      </c>
      <c r="L17" s="83">
        <v>18</v>
      </c>
      <c r="M17" s="83">
        <v>21</v>
      </c>
      <c r="N17" s="83">
        <v>17</v>
      </c>
      <c r="O17" s="83">
        <v>19</v>
      </c>
      <c r="P17" s="84">
        <v>75</v>
      </c>
      <c r="Q17" s="83">
        <v>15</v>
      </c>
      <c r="R17" s="83">
        <v>7</v>
      </c>
      <c r="S17" s="83" t="s">
        <v>125</v>
      </c>
      <c r="T17" s="83" t="s">
        <v>125</v>
      </c>
      <c r="U17" s="84">
        <v>22</v>
      </c>
    </row>
    <row r="18" spans="1:21" s="58" customFormat="1" ht="15.55" x14ac:dyDescent="0.25">
      <c r="A18" s="109" t="s">
        <v>17</v>
      </c>
      <c r="B18" s="113">
        <v>4174</v>
      </c>
      <c r="C18" s="113">
        <v>4212</v>
      </c>
      <c r="D18" s="113">
        <v>4004</v>
      </c>
      <c r="E18" s="113">
        <v>4089</v>
      </c>
      <c r="F18" s="115">
        <v>16479</v>
      </c>
      <c r="G18" s="113">
        <v>4142</v>
      </c>
      <c r="H18" s="113">
        <v>4364</v>
      </c>
      <c r="I18" s="113">
        <v>4334</v>
      </c>
      <c r="J18" s="113">
        <v>4349</v>
      </c>
      <c r="K18" s="115">
        <v>17190</v>
      </c>
      <c r="L18" s="113">
        <v>4645</v>
      </c>
      <c r="M18" s="113">
        <v>4423</v>
      </c>
      <c r="N18" s="113">
        <v>4387</v>
      </c>
      <c r="O18" s="113">
        <v>4317</v>
      </c>
      <c r="P18" s="115">
        <v>17773</v>
      </c>
      <c r="Q18" s="113">
        <v>4128</v>
      </c>
      <c r="R18" s="113">
        <v>2691</v>
      </c>
      <c r="S18" s="113" t="s">
        <v>125</v>
      </c>
      <c r="T18" s="113" t="s">
        <v>125</v>
      </c>
      <c r="U18" s="115">
        <v>6820</v>
      </c>
    </row>
    <row r="19" spans="1:21" s="58" customFormat="1" ht="12.75" customHeight="1" x14ac:dyDescent="0.25">
      <c r="A19" s="24"/>
      <c r="B19" s="43"/>
      <c r="C19" s="43"/>
      <c r="D19" s="43"/>
      <c r="E19" s="43"/>
      <c r="F19" s="43"/>
      <c r="G19" s="43"/>
      <c r="H19" s="43"/>
      <c r="I19" s="43"/>
      <c r="J19" s="43"/>
      <c r="K19" s="43"/>
      <c r="L19" s="43"/>
      <c r="M19" s="43"/>
      <c r="N19" s="43"/>
      <c r="O19" s="43"/>
      <c r="P19" s="43"/>
      <c r="Q19" s="43"/>
      <c r="R19" s="43"/>
      <c r="S19" s="43"/>
      <c r="T19" s="43"/>
      <c r="U19" s="43"/>
    </row>
    <row r="20" spans="1:21" s="58" customFormat="1" ht="20.25" customHeight="1" x14ac:dyDescent="0.3">
      <c r="A20" s="108" t="s">
        <v>30</v>
      </c>
      <c r="B20" s="43"/>
      <c r="C20" s="43"/>
      <c r="D20" s="43"/>
      <c r="E20" s="43"/>
      <c r="F20" s="43"/>
      <c r="G20" s="43"/>
      <c r="H20" s="43"/>
      <c r="I20" s="43"/>
      <c r="J20" s="43"/>
      <c r="K20" s="43"/>
      <c r="L20" s="43"/>
      <c r="M20" s="43"/>
      <c r="N20" s="43"/>
      <c r="O20" s="43"/>
      <c r="P20" s="43"/>
      <c r="Q20" s="43"/>
      <c r="R20" s="43"/>
      <c r="S20" s="43"/>
      <c r="T20" s="43"/>
      <c r="U20" s="43"/>
    </row>
    <row r="21" spans="1:21" s="58" customFormat="1" ht="12.75" customHeight="1" x14ac:dyDescent="0.25">
      <c r="A21" s="116" t="s">
        <v>21</v>
      </c>
      <c r="B21" s="83">
        <v>147</v>
      </c>
      <c r="C21" s="83">
        <v>161</v>
      </c>
      <c r="D21" s="83">
        <v>158</v>
      </c>
      <c r="E21" s="83">
        <v>155</v>
      </c>
      <c r="F21" s="84">
        <v>621</v>
      </c>
      <c r="G21" s="83">
        <v>152</v>
      </c>
      <c r="H21" s="83">
        <v>162</v>
      </c>
      <c r="I21" s="83">
        <v>153</v>
      </c>
      <c r="J21" s="83">
        <v>170</v>
      </c>
      <c r="K21" s="84">
        <v>637</v>
      </c>
      <c r="L21" s="83">
        <v>174</v>
      </c>
      <c r="M21" s="83">
        <v>166</v>
      </c>
      <c r="N21" s="83">
        <v>154</v>
      </c>
      <c r="O21" s="83">
        <v>159</v>
      </c>
      <c r="P21" s="84">
        <v>653</v>
      </c>
      <c r="Q21" s="83">
        <v>151</v>
      </c>
      <c r="R21" s="83">
        <v>147</v>
      </c>
      <c r="S21" s="83" t="s">
        <v>125</v>
      </c>
      <c r="T21" s="83" t="s">
        <v>125</v>
      </c>
      <c r="U21" s="84">
        <v>298</v>
      </c>
    </row>
    <row r="22" spans="1:21" s="58" customFormat="1" ht="12.75" customHeight="1" x14ac:dyDescent="0.25">
      <c r="A22" s="116" t="s">
        <v>22</v>
      </c>
      <c r="B22" s="83">
        <v>27</v>
      </c>
      <c r="C22" s="83">
        <v>28</v>
      </c>
      <c r="D22" s="83">
        <v>30</v>
      </c>
      <c r="E22" s="83">
        <v>35</v>
      </c>
      <c r="F22" s="84">
        <v>120</v>
      </c>
      <c r="G22" s="83">
        <v>26</v>
      </c>
      <c r="H22" s="83">
        <v>34</v>
      </c>
      <c r="I22" s="83">
        <v>37</v>
      </c>
      <c r="J22" s="83">
        <v>40</v>
      </c>
      <c r="K22" s="84">
        <v>137</v>
      </c>
      <c r="L22" s="83">
        <v>34</v>
      </c>
      <c r="M22" s="83">
        <v>38</v>
      </c>
      <c r="N22" s="83">
        <v>35</v>
      </c>
      <c r="O22" s="83">
        <v>35</v>
      </c>
      <c r="P22" s="84">
        <v>142</v>
      </c>
      <c r="Q22" s="83">
        <v>25</v>
      </c>
      <c r="R22" s="83">
        <v>29</v>
      </c>
      <c r="S22" s="83" t="s">
        <v>125</v>
      </c>
      <c r="T22" s="83" t="s">
        <v>125</v>
      </c>
      <c r="U22" s="84">
        <v>54</v>
      </c>
    </row>
    <row r="23" spans="1:21" s="58" customFormat="1" ht="12.75" customHeight="1" x14ac:dyDescent="0.25">
      <c r="A23" s="116" t="s">
        <v>23</v>
      </c>
      <c r="B23" s="83">
        <v>236</v>
      </c>
      <c r="C23" s="83">
        <v>207</v>
      </c>
      <c r="D23" s="83">
        <v>216</v>
      </c>
      <c r="E23" s="83">
        <v>235</v>
      </c>
      <c r="F23" s="84">
        <v>895</v>
      </c>
      <c r="G23" s="83">
        <v>201</v>
      </c>
      <c r="H23" s="83">
        <v>176</v>
      </c>
      <c r="I23" s="83">
        <v>222</v>
      </c>
      <c r="J23" s="83">
        <v>228</v>
      </c>
      <c r="K23" s="84">
        <v>827</v>
      </c>
      <c r="L23" s="83">
        <v>260</v>
      </c>
      <c r="M23" s="83">
        <v>240</v>
      </c>
      <c r="N23" s="83">
        <v>250</v>
      </c>
      <c r="O23" s="83">
        <v>244</v>
      </c>
      <c r="P23" s="84">
        <v>993</v>
      </c>
      <c r="Q23" s="83">
        <v>187</v>
      </c>
      <c r="R23" s="83">
        <v>215</v>
      </c>
      <c r="S23" s="83" t="s">
        <v>125</v>
      </c>
      <c r="T23" s="83" t="s">
        <v>125</v>
      </c>
      <c r="U23" s="84">
        <v>402</v>
      </c>
    </row>
    <row r="24" spans="1:21" s="58" customFormat="1" ht="12.75" customHeight="1" x14ac:dyDescent="0.25">
      <c r="A24" s="116" t="s">
        <v>24</v>
      </c>
      <c r="B24" s="83">
        <v>1028</v>
      </c>
      <c r="C24" s="83">
        <v>673</v>
      </c>
      <c r="D24" s="83">
        <v>859</v>
      </c>
      <c r="E24" s="83">
        <v>974</v>
      </c>
      <c r="F24" s="84">
        <v>3534</v>
      </c>
      <c r="G24" s="83">
        <v>979</v>
      </c>
      <c r="H24" s="83">
        <v>1137</v>
      </c>
      <c r="I24" s="83">
        <v>1298</v>
      </c>
      <c r="J24" s="83">
        <v>1137</v>
      </c>
      <c r="K24" s="84">
        <v>4550</v>
      </c>
      <c r="L24" s="83">
        <v>999</v>
      </c>
      <c r="M24" s="83">
        <v>1108</v>
      </c>
      <c r="N24" s="83">
        <v>846</v>
      </c>
      <c r="O24" s="83">
        <v>1173</v>
      </c>
      <c r="P24" s="84">
        <v>4126</v>
      </c>
      <c r="Q24" s="83">
        <v>989</v>
      </c>
      <c r="R24" s="83">
        <v>462</v>
      </c>
      <c r="S24" s="83" t="s">
        <v>125</v>
      </c>
      <c r="T24" s="83" t="s">
        <v>125</v>
      </c>
      <c r="U24" s="84">
        <v>1451</v>
      </c>
    </row>
    <row r="25" spans="1:21" s="58" customFormat="1" ht="12.75" customHeight="1" x14ac:dyDescent="0.25">
      <c r="A25" s="87" t="s">
        <v>25</v>
      </c>
      <c r="B25" s="83">
        <v>4</v>
      </c>
      <c r="C25" s="83">
        <v>4</v>
      </c>
      <c r="D25" s="83">
        <v>4</v>
      </c>
      <c r="E25" s="83">
        <v>4</v>
      </c>
      <c r="F25" s="84">
        <v>17</v>
      </c>
      <c r="G25" s="83">
        <v>5</v>
      </c>
      <c r="H25" s="83">
        <v>4</v>
      </c>
      <c r="I25" s="83">
        <v>4</v>
      </c>
      <c r="J25" s="83">
        <v>4</v>
      </c>
      <c r="K25" s="84">
        <v>17</v>
      </c>
      <c r="L25" s="83">
        <v>4</v>
      </c>
      <c r="M25" s="83">
        <v>3</v>
      </c>
      <c r="N25" s="83">
        <v>3</v>
      </c>
      <c r="O25" s="83">
        <v>4</v>
      </c>
      <c r="P25" s="84">
        <v>15</v>
      </c>
      <c r="Q25" s="83">
        <v>4</v>
      </c>
      <c r="R25" s="83">
        <v>5</v>
      </c>
      <c r="S25" s="83" t="s">
        <v>125</v>
      </c>
      <c r="T25" s="83" t="s">
        <v>125</v>
      </c>
      <c r="U25" s="84">
        <v>9</v>
      </c>
    </row>
    <row r="26" spans="1:21" s="58" customFormat="1" ht="12.75" customHeight="1" x14ac:dyDescent="0.25">
      <c r="A26" s="116" t="s">
        <v>26</v>
      </c>
      <c r="B26" s="83">
        <v>407</v>
      </c>
      <c r="C26" s="83">
        <v>423</v>
      </c>
      <c r="D26" s="83">
        <v>435</v>
      </c>
      <c r="E26" s="83">
        <v>432</v>
      </c>
      <c r="F26" s="84">
        <v>1697</v>
      </c>
      <c r="G26" s="83">
        <v>429</v>
      </c>
      <c r="H26" s="83">
        <v>434</v>
      </c>
      <c r="I26" s="83">
        <v>480</v>
      </c>
      <c r="J26" s="83">
        <v>423</v>
      </c>
      <c r="K26" s="84">
        <v>1767</v>
      </c>
      <c r="L26" s="83">
        <v>425</v>
      </c>
      <c r="M26" s="83">
        <v>381</v>
      </c>
      <c r="N26" s="83">
        <v>424</v>
      </c>
      <c r="O26" s="83">
        <v>390</v>
      </c>
      <c r="P26" s="84">
        <v>1621</v>
      </c>
      <c r="Q26" s="83">
        <v>425</v>
      </c>
      <c r="R26" s="83">
        <v>432</v>
      </c>
      <c r="S26" s="83" t="s">
        <v>125</v>
      </c>
      <c r="T26" s="83" t="s">
        <v>125</v>
      </c>
      <c r="U26" s="84">
        <v>857</v>
      </c>
    </row>
    <row r="27" spans="1:21" s="58" customFormat="1" ht="12.75" customHeight="1" x14ac:dyDescent="0.25">
      <c r="A27" s="116" t="s">
        <v>27</v>
      </c>
      <c r="B27" s="83">
        <v>530</v>
      </c>
      <c r="C27" s="83">
        <v>526</v>
      </c>
      <c r="D27" s="83">
        <v>536</v>
      </c>
      <c r="E27" s="83">
        <v>515</v>
      </c>
      <c r="F27" s="84">
        <v>2107</v>
      </c>
      <c r="G27" s="83">
        <v>525</v>
      </c>
      <c r="H27" s="83">
        <v>528</v>
      </c>
      <c r="I27" s="83">
        <v>538</v>
      </c>
      <c r="J27" s="83">
        <v>570</v>
      </c>
      <c r="K27" s="84">
        <v>2161</v>
      </c>
      <c r="L27" s="83">
        <v>561</v>
      </c>
      <c r="M27" s="83">
        <v>538</v>
      </c>
      <c r="N27" s="83">
        <v>497</v>
      </c>
      <c r="O27" s="83">
        <v>482</v>
      </c>
      <c r="P27" s="84">
        <v>2078</v>
      </c>
      <c r="Q27" s="83">
        <v>433</v>
      </c>
      <c r="R27" s="83">
        <v>352</v>
      </c>
      <c r="S27" s="83" t="s">
        <v>125</v>
      </c>
      <c r="T27" s="83" t="s">
        <v>125</v>
      </c>
      <c r="U27" s="84">
        <v>784</v>
      </c>
    </row>
    <row r="28" spans="1:21" s="58" customFormat="1" ht="12.75" customHeight="1" x14ac:dyDescent="0.25">
      <c r="A28" s="87" t="s">
        <v>28</v>
      </c>
      <c r="B28" s="83">
        <v>1819</v>
      </c>
      <c r="C28" s="83">
        <v>1672</v>
      </c>
      <c r="D28" s="83">
        <v>1723</v>
      </c>
      <c r="E28" s="83">
        <v>1655</v>
      </c>
      <c r="F28" s="84">
        <v>6868</v>
      </c>
      <c r="G28" s="83">
        <v>1617</v>
      </c>
      <c r="H28" s="83">
        <v>1572</v>
      </c>
      <c r="I28" s="83">
        <v>1610</v>
      </c>
      <c r="J28" s="83">
        <v>1719</v>
      </c>
      <c r="K28" s="84">
        <v>6517</v>
      </c>
      <c r="L28" s="83">
        <v>1771</v>
      </c>
      <c r="M28" s="83">
        <v>1676</v>
      </c>
      <c r="N28" s="83">
        <v>1723</v>
      </c>
      <c r="O28" s="83">
        <v>1640</v>
      </c>
      <c r="P28" s="84">
        <v>6811</v>
      </c>
      <c r="Q28" s="83">
        <v>1673</v>
      </c>
      <c r="R28" s="83">
        <v>843</v>
      </c>
      <c r="S28" s="83" t="s">
        <v>125</v>
      </c>
      <c r="T28" s="83" t="s">
        <v>125</v>
      </c>
      <c r="U28" s="84">
        <v>2516</v>
      </c>
    </row>
    <row r="29" spans="1:21" s="58" customFormat="1" ht="12.75" customHeight="1" x14ac:dyDescent="0.25">
      <c r="A29" s="116" t="s">
        <v>1</v>
      </c>
      <c r="B29" s="83">
        <v>394</v>
      </c>
      <c r="C29" s="83">
        <v>405</v>
      </c>
      <c r="D29" s="83">
        <v>457</v>
      </c>
      <c r="E29" s="83">
        <v>456</v>
      </c>
      <c r="F29" s="84">
        <v>1712</v>
      </c>
      <c r="G29" s="83">
        <v>400</v>
      </c>
      <c r="H29" s="83">
        <v>389</v>
      </c>
      <c r="I29" s="83">
        <v>440</v>
      </c>
      <c r="J29" s="83">
        <v>477</v>
      </c>
      <c r="K29" s="84">
        <v>1705</v>
      </c>
      <c r="L29" s="83">
        <v>446</v>
      </c>
      <c r="M29" s="83">
        <v>408</v>
      </c>
      <c r="N29" s="83">
        <v>477</v>
      </c>
      <c r="O29" s="83">
        <v>442</v>
      </c>
      <c r="P29" s="84">
        <v>1773</v>
      </c>
      <c r="Q29" s="83">
        <v>390</v>
      </c>
      <c r="R29" s="83">
        <v>256</v>
      </c>
      <c r="S29" s="83" t="s">
        <v>125</v>
      </c>
      <c r="T29" s="83" t="s">
        <v>125</v>
      </c>
      <c r="U29" s="84">
        <v>646</v>
      </c>
    </row>
    <row r="30" spans="1:21" s="58" customFormat="1" ht="12.75" customHeight="1" x14ac:dyDescent="0.25">
      <c r="A30" s="116" t="s">
        <v>0</v>
      </c>
      <c r="B30" s="83">
        <v>8</v>
      </c>
      <c r="C30" s="83">
        <v>2</v>
      </c>
      <c r="D30" s="83">
        <v>7</v>
      </c>
      <c r="E30" s="83">
        <v>24</v>
      </c>
      <c r="F30" s="84">
        <v>41</v>
      </c>
      <c r="G30" s="83">
        <v>16</v>
      </c>
      <c r="H30" s="83">
        <v>9</v>
      </c>
      <c r="I30" s="83">
        <v>9</v>
      </c>
      <c r="J30" s="83">
        <v>2</v>
      </c>
      <c r="K30" s="84">
        <v>35</v>
      </c>
      <c r="L30" s="83">
        <v>1</v>
      </c>
      <c r="M30" s="83">
        <v>1</v>
      </c>
      <c r="N30" s="83">
        <v>1</v>
      </c>
      <c r="O30" s="83">
        <v>2</v>
      </c>
      <c r="P30" s="84">
        <v>4</v>
      </c>
      <c r="Q30" s="83">
        <v>2</v>
      </c>
      <c r="R30" s="83">
        <v>0</v>
      </c>
      <c r="S30" s="83" t="s">
        <v>125</v>
      </c>
      <c r="T30" s="83" t="s">
        <v>125</v>
      </c>
      <c r="U30" s="84">
        <v>2</v>
      </c>
    </row>
    <row r="31" spans="1:21" s="58" customFormat="1" ht="12.75" customHeight="1" x14ac:dyDescent="0.25">
      <c r="A31" s="110" t="s">
        <v>18</v>
      </c>
      <c r="B31" s="89">
        <v>4601</v>
      </c>
      <c r="C31" s="89">
        <v>4101</v>
      </c>
      <c r="D31" s="89">
        <v>4425</v>
      </c>
      <c r="E31" s="89">
        <v>4486</v>
      </c>
      <c r="F31" s="90">
        <v>17613</v>
      </c>
      <c r="G31" s="89">
        <v>4348</v>
      </c>
      <c r="H31" s="89">
        <v>4445</v>
      </c>
      <c r="I31" s="89">
        <v>4791</v>
      </c>
      <c r="J31" s="89">
        <v>4771</v>
      </c>
      <c r="K31" s="90">
        <v>18354</v>
      </c>
      <c r="L31" s="89">
        <v>4676</v>
      </c>
      <c r="M31" s="89">
        <v>4558</v>
      </c>
      <c r="N31" s="89">
        <v>4411</v>
      </c>
      <c r="O31" s="89">
        <v>4571</v>
      </c>
      <c r="P31" s="90">
        <v>18217</v>
      </c>
      <c r="Q31" s="89">
        <v>4278</v>
      </c>
      <c r="R31" s="89">
        <v>2741</v>
      </c>
      <c r="S31" s="89" t="s">
        <v>125</v>
      </c>
      <c r="T31" s="89" t="s">
        <v>125</v>
      </c>
      <c r="U31" s="90">
        <v>7018</v>
      </c>
    </row>
    <row r="32" spans="1:21" s="58" customFormat="1" ht="12.75" customHeight="1" x14ac:dyDescent="0.25">
      <c r="A32" s="96"/>
      <c r="B32" s="43"/>
      <c r="C32" s="43"/>
      <c r="D32" s="43"/>
      <c r="E32" s="43"/>
      <c r="F32" s="43"/>
    </row>
    <row r="33" spans="1:21" s="58" customFormat="1" ht="12.75" customHeight="1" x14ac:dyDescent="0.25">
      <c r="A33" s="96"/>
      <c r="B33" s="48"/>
      <c r="C33" s="48"/>
      <c r="D33" s="48"/>
      <c r="E33" s="48"/>
      <c r="F33" s="48"/>
      <c r="G33" s="48"/>
      <c r="H33" s="98"/>
      <c r="I33" s="98"/>
      <c r="J33" s="98"/>
      <c r="K33" s="98"/>
      <c r="L33" s="98"/>
      <c r="M33" s="98"/>
      <c r="N33" s="98"/>
      <c r="O33" s="98"/>
      <c r="P33" s="98"/>
      <c r="Q33" s="98"/>
      <c r="R33" s="98"/>
      <c r="S33" s="98"/>
      <c r="T33" s="98"/>
      <c r="U33" s="98"/>
    </row>
    <row r="34" spans="1:21" s="58" customFormat="1" x14ac:dyDescent="0.25">
      <c r="A34" s="95" t="s">
        <v>29</v>
      </c>
      <c r="B34" s="91" t="s">
        <v>111</v>
      </c>
      <c r="C34" s="91" t="s">
        <v>112</v>
      </c>
      <c r="D34" s="91" t="s">
        <v>113</v>
      </c>
      <c r="E34" s="91" t="s">
        <v>114</v>
      </c>
      <c r="F34" s="91" t="s">
        <v>115</v>
      </c>
      <c r="G34" s="92" t="s">
        <v>116</v>
      </c>
      <c r="H34" s="92" t="s">
        <v>117</v>
      </c>
      <c r="I34" s="92" t="s">
        <v>118</v>
      </c>
      <c r="J34" s="92" t="s">
        <v>119</v>
      </c>
      <c r="K34" s="91" t="s">
        <v>135</v>
      </c>
      <c r="L34" s="92" t="s">
        <v>121</v>
      </c>
      <c r="M34" s="92" t="s">
        <v>122</v>
      </c>
      <c r="N34" s="92" t="s">
        <v>123</v>
      </c>
      <c r="O34" s="92" t="s">
        <v>124</v>
      </c>
      <c r="P34" s="91" t="s">
        <v>136</v>
      </c>
      <c r="Q34" s="92" t="s">
        <v>128</v>
      </c>
      <c r="R34" s="92" t="s">
        <v>129</v>
      </c>
      <c r="S34" s="92" t="s">
        <v>130</v>
      </c>
      <c r="T34" s="92" t="s">
        <v>131</v>
      </c>
      <c r="U34" s="91" t="s">
        <v>137</v>
      </c>
    </row>
    <row r="35" spans="1:21" s="58" customFormat="1" ht="20.25" customHeight="1" x14ac:dyDescent="0.3">
      <c r="A35" s="111" t="s">
        <v>37</v>
      </c>
      <c r="B35" s="43"/>
      <c r="C35" s="43"/>
      <c r="D35" s="43"/>
      <c r="E35" s="43"/>
      <c r="F35" s="43"/>
    </row>
    <row r="36" spans="1:21" s="58" customFormat="1" ht="12.75" customHeight="1" x14ac:dyDescent="0.25">
      <c r="A36" s="87" t="s">
        <v>33</v>
      </c>
      <c r="B36" s="83">
        <v>369</v>
      </c>
      <c r="C36" s="83">
        <v>436</v>
      </c>
      <c r="D36" s="83">
        <v>391</v>
      </c>
      <c r="E36" s="83">
        <v>422</v>
      </c>
      <c r="F36" s="84">
        <v>1619</v>
      </c>
      <c r="G36" s="83">
        <v>432</v>
      </c>
      <c r="H36" s="83">
        <v>469</v>
      </c>
      <c r="I36" s="83">
        <v>479</v>
      </c>
      <c r="J36" s="83">
        <v>430</v>
      </c>
      <c r="K36" s="84">
        <v>1809</v>
      </c>
      <c r="L36" s="83">
        <v>471</v>
      </c>
      <c r="M36" s="83">
        <v>448</v>
      </c>
      <c r="N36" s="83">
        <v>491</v>
      </c>
      <c r="O36" s="83">
        <v>483</v>
      </c>
      <c r="P36" s="84">
        <v>1893</v>
      </c>
      <c r="Q36" s="83">
        <v>421</v>
      </c>
      <c r="R36" s="83">
        <v>389</v>
      </c>
      <c r="S36" s="83" t="s">
        <v>125</v>
      </c>
      <c r="T36" s="83" t="s">
        <v>125</v>
      </c>
      <c r="U36" s="84">
        <v>810</v>
      </c>
    </row>
    <row r="37" spans="1:21" s="58" customFormat="1" ht="12.75" customHeight="1" x14ac:dyDescent="0.25">
      <c r="A37" s="87" t="s">
        <v>71</v>
      </c>
      <c r="B37" s="83">
        <v>36</v>
      </c>
      <c r="C37" s="83">
        <v>37</v>
      </c>
      <c r="D37" s="83">
        <v>41</v>
      </c>
      <c r="E37" s="83">
        <v>29</v>
      </c>
      <c r="F37" s="84">
        <v>142</v>
      </c>
      <c r="G37" s="83">
        <v>32</v>
      </c>
      <c r="H37" s="83">
        <v>28</v>
      </c>
      <c r="I37" s="83">
        <v>29</v>
      </c>
      <c r="J37" s="83">
        <v>29</v>
      </c>
      <c r="K37" s="84">
        <v>118</v>
      </c>
      <c r="L37" s="83">
        <v>23</v>
      </c>
      <c r="M37" s="83">
        <v>33</v>
      </c>
      <c r="N37" s="83">
        <v>57</v>
      </c>
      <c r="O37" s="83">
        <v>35</v>
      </c>
      <c r="P37" s="84">
        <v>148</v>
      </c>
      <c r="Q37" s="83">
        <v>42</v>
      </c>
      <c r="R37" s="83">
        <v>33</v>
      </c>
      <c r="S37" s="83" t="s">
        <v>125</v>
      </c>
      <c r="T37" s="83" t="s">
        <v>125</v>
      </c>
      <c r="U37" s="84">
        <v>75</v>
      </c>
    </row>
    <row r="38" spans="1:21" s="58" customFormat="1" ht="12.75" customHeight="1" x14ac:dyDescent="0.25">
      <c r="A38" s="87" t="s">
        <v>82</v>
      </c>
      <c r="B38" s="83">
        <v>2585</v>
      </c>
      <c r="C38" s="83">
        <v>2494</v>
      </c>
      <c r="D38" s="83">
        <v>2410</v>
      </c>
      <c r="E38" s="83">
        <v>2474</v>
      </c>
      <c r="F38" s="84">
        <v>9963</v>
      </c>
      <c r="G38" s="83">
        <v>2597</v>
      </c>
      <c r="H38" s="83">
        <v>2706</v>
      </c>
      <c r="I38" s="83">
        <v>2541</v>
      </c>
      <c r="J38" s="83">
        <v>2690</v>
      </c>
      <c r="K38" s="84">
        <v>10534</v>
      </c>
      <c r="L38" s="83">
        <v>2881</v>
      </c>
      <c r="M38" s="83">
        <v>2679</v>
      </c>
      <c r="N38" s="83">
        <v>2611</v>
      </c>
      <c r="O38" s="83">
        <v>2590</v>
      </c>
      <c r="P38" s="84">
        <v>10760</v>
      </c>
      <c r="Q38" s="83">
        <v>2471</v>
      </c>
      <c r="R38" s="83">
        <v>1525</v>
      </c>
      <c r="S38" s="83" t="s">
        <v>125</v>
      </c>
      <c r="T38" s="83" t="s">
        <v>125</v>
      </c>
      <c r="U38" s="84">
        <v>3997</v>
      </c>
    </row>
    <row r="39" spans="1:21" s="58" customFormat="1" ht="12.75" customHeight="1" x14ac:dyDescent="0.25">
      <c r="A39" s="87" t="s">
        <v>35</v>
      </c>
      <c r="B39" s="83">
        <v>58</v>
      </c>
      <c r="C39" s="83">
        <v>23</v>
      </c>
      <c r="D39" s="83">
        <v>68</v>
      </c>
      <c r="E39" s="83">
        <v>35</v>
      </c>
      <c r="F39" s="84">
        <v>185</v>
      </c>
      <c r="G39" s="83">
        <v>76</v>
      </c>
      <c r="H39" s="83">
        <v>27</v>
      </c>
      <c r="I39" s="83">
        <v>29</v>
      </c>
      <c r="J39" s="83">
        <v>55</v>
      </c>
      <c r="K39" s="84">
        <v>187</v>
      </c>
      <c r="L39" s="83">
        <v>100</v>
      </c>
      <c r="M39" s="83">
        <v>34</v>
      </c>
      <c r="N39" s="83">
        <v>45</v>
      </c>
      <c r="O39" s="83">
        <v>33</v>
      </c>
      <c r="P39" s="84">
        <v>212</v>
      </c>
      <c r="Q39" s="83">
        <v>90</v>
      </c>
      <c r="R39" s="83">
        <v>33</v>
      </c>
      <c r="S39" s="83" t="s">
        <v>125</v>
      </c>
      <c r="T39" s="83" t="s">
        <v>125</v>
      </c>
      <c r="U39" s="84">
        <v>123</v>
      </c>
    </row>
    <row r="40" spans="1:21" s="58" customFormat="1" ht="12.75" customHeight="1" x14ac:dyDescent="0.25">
      <c r="A40" s="87" t="s">
        <v>72</v>
      </c>
      <c r="B40" s="83">
        <v>332</v>
      </c>
      <c r="C40" s="83">
        <v>269</v>
      </c>
      <c r="D40" s="83">
        <v>238</v>
      </c>
      <c r="E40" s="83">
        <v>254</v>
      </c>
      <c r="F40" s="84">
        <v>1094</v>
      </c>
      <c r="G40" s="83">
        <v>236</v>
      </c>
      <c r="H40" s="83">
        <v>230</v>
      </c>
      <c r="I40" s="83">
        <v>271</v>
      </c>
      <c r="J40" s="83">
        <v>257</v>
      </c>
      <c r="K40" s="84">
        <v>993</v>
      </c>
      <c r="L40" s="83">
        <v>270</v>
      </c>
      <c r="M40" s="83">
        <v>219</v>
      </c>
      <c r="N40" s="83">
        <v>246</v>
      </c>
      <c r="O40" s="83">
        <v>236</v>
      </c>
      <c r="P40" s="84">
        <v>971</v>
      </c>
      <c r="Q40" s="83">
        <v>285</v>
      </c>
      <c r="R40" s="83">
        <v>164</v>
      </c>
      <c r="S40" s="83" t="s">
        <v>125</v>
      </c>
      <c r="T40" s="83" t="s">
        <v>125</v>
      </c>
      <c r="U40" s="84">
        <v>448</v>
      </c>
    </row>
    <row r="41" spans="1:21" s="58" customFormat="1" ht="12.75" customHeight="1" x14ac:dyDescent="0.25">
      <c r="A41" s="87" t="s">
        <v>36</v>
      </c>
      <c r="B41" s="83">
        <v>629</v>
      </c>
      <c r="C41" s="83">
        <v>778</v>
      </c>
      <c r="D41" s="83">
        <v>659</v>
      </c>
      <c r="E41" s="83">
        <v>641</v>
      </c>
      <c r="F41" s="84">
        <v>2707</v>
      </c>
      <c r="G41" s="83">
        <v>574</v>
      </c>
      <c r="H41" s="83">
        <v>751</v>
      </c>
      <c r="I41" s="83">
        <v>811</v>
      </c>
      <c r="J41" s="83">
        <v>719</v>
      </c>
      <c r="K41" s="84">
        <v>2855</v>
      </c>
      <c r="L41" s="83">
        <v>724</v>
      </c>
      <c r="M41" s="83">
        <v>803</v>
      </c>
      <c r="N41" s="83">
        <v>739</v>
      </c>
      <c r="O41" s="83">
        <v>774</v>
      </c>
      <c r="P41" s="84">
        <v>3040</v>
      </c>
      <c r="Q41" s="83">
        <v>633</v>
      </c>
      <c r="R41" s="83">
        <v>418</v>
      </c>
      <c r="S41" s="83" t="s">
        <v>125</v>
      </c>
      <c r="T41" s="83" t="s">
        <v>125</v>
      </c>
      <c r="U41" s="84">
        <v>1051</v>
      </c>
    </row>
    <row r="42" spans="1:21" s="58" customFormat="1" ht="12.75" customHeight="1" x14ac:dyDescent="0.25">
      <c r="A42" s="87" t="s">
        <v>34</v>
      </c>
      <c r="B42" s="83">
        <v>38</v>
      </c>
      <c r="C42" s="83">
        <v>30</v>
      </c>
      <c r="D42" s="83">
        <v>54</v>
      </c>
      <c r="E42" s="83">
        <v>48</v>
      </c>
      <c r="F42" s="84">
        <v>170</v>
      </c>
      <c r="G42" s="83">
        <v>35</v>
      </c>
      <c r="H42" s="83">
        <v>32</v>
      </c>
      <c r="I42" s="83">
        <v>33</v>
      </c>
      <c r="J42" s="83">
        <v>31</v>
      </c>
      <c r="K42" s="84">
        <v>129</v>
      </c>
      <c r="L42" s="83">
        <v>32</v>
      </c>
      <c r="M42" s="83">
        <v>28</v>
      </c>
      <c r="N42" s="83">
        <v>40</v>
      </c>
      <c r="O42" s="83">
        <v>29</v>
      </c>
      <c r="P42" s="84">
        <v>130</v>
      </c>
      <c r="Q42" s="83">
        <v>60</v>
      </c>
      <c r="R42" s="83">
        <v>19</v>
      </c>
      <c r="S42" s="83" t="s">
        <v>125</v>
      </c>
      <c r="T42" s="83" t="s">
        <v>125</v>
      </c>
      <c r="U42" s="84">
        <v>78</v>
      </c>
    </row>
    <row r="43" spans="1:21" s="58" customFormat="1" ht="12.75" customHeight="1" x14ac:dyDescent="0.25">
      <c r="A43" s="87" t="s">
        <v>73</v>
      </c>
      <c r="B43" s="83">
        <v>126</v>
      </c>
      <c r="C43" s="83">
        <v>145</v>
      </c>
      <c r="D43" s="83">
        <v>143</v>
      </c>
      <c r="E43" s="83">
        <v>186</v>
      </c>
      <c r="F43" s="84">
        <v>599</v>
      </c>
      <c r="G43" s="83">
        <v>160</v>
      </c>
      <c r="H43" s="83">
        <v>123</v>
      </c>
      <c r="I43" s="83">
        <v>143</v>
      </c>
      <c r="J43" s="83">
        <v>137</v>
      </c>
      <c r="K43" s="84">
        <v>563</v>
      </c>
      <c r="L43" s="83">
        <v>144</v>
      </c>
      <c r="M43" s="83">
        <v>178</v>
      </c>
      <c r="N43" s="83">
        <v>157</v>
      </c>
      <c r="O43" s="83">
        <v>136</v>
      </c>
      <c r="P43" s="84">
        <v>616</v>
      </c>
      <c r="Q43" s="83">
        <v>126</v>
      </c>
      <c r="R43" s="83">
        <v>110</v>
      </c>
      <c r="S43" s="83" t="s">
        <v>125</v>
      </c>
      <c r="T43" s="83" t="s">
        <v>125</v>
      </c>
      <c r="U43" s="84">
        <v>236</v>
      </c>
    </row>
    <row r="44" spans="1:21" s="58" customFormat="1" ht="12.75" customHeight="1" x14ac:dyDescent="0.25">
      <c r="A44" s="87" t="s">
        <v>86</v>
      </c>
      <c r="B44" s="83">
        <v>0</v>
      </c>
      <c r="C44" s="83">
        <v>0</v>
      </c>
      <c r="D44" s="83">
        <v>0</v>
      </c>
      <c r="E44" s="83">
        <v>0</v>
      </c>
      <c r="F44" s="84">
        <v>1</v>
      </c>
      <c r="G44" s="83">
        <v>0</v>
      </c>
      <c r="H44" s="83">
        <v>0</v>
      </c>
      <c r="I44" s="83">
        <v>0</v>
      </c>
      <c r="J44" s="83">
        <v>0</v>
      </c>
      <c r="K44" s="84">
        <v>1</v>
      </c>
      <c r="L44" s="83">
        <v>0</v>
      </c>
      <c r="M44" s="83">
        <v>0</v>
      </c>
      <c r="N44" s="83">
        <v>0</v>
      </c>
      <c r="O44" s="83">
        <v>1</v>
      </c>
      <c r="P44" s="84">
        <v>1</v>
      </c>
      <c r="Q44" s="83">
        <v>1</v>
      </c>
      <c r="R44" s="83">
        <v>0</v>
      </c>
      <c r="S44" s="83" t="s">
        <v>125</v>
      </c>
      <c r="T44" s="83" t="s">
        <v>125</v>
      </c>
      <c r="U44" s="84">
        <v>1</v>
      </c>
    </row>
    <row r="45" spans="1:21" s="58" customFormat="1" ht="12.75" customHeight="1" x14ac:dyDescent="0.25">
      <c r="A45" s="109" t="s">
        <v>17</v>
      </c>
      <c r="B45" s="113">
        <v>4174</v>
      </c>
      <c r="C45" s="113">
        <v>4212</v>
      </c>
      <c r="D45" s="113">
        <v>4004</v>
      </c>
      <c r="E45" s="113">
        <v>4089</v>
      </c>
      <c r="F45" s="114">
        <v>16479</v>
      </c>
      <c r="G45" s="113">
        <v>4142</v>
      </c>
      <c r="H45" s="113">
        <v>4364</v>
      </c>
      <c r="I45" s="113">
        <v>4334</v>
      </c>
      <c r="J45" s="113">
        <v>4349</v>
      </c>
      <c r="K45" s="114">
        <v>17190</v>
      </c>
      <c r="L45" s="113">
        <v>4645</v>
      </c>
      <c r="M45" s="113">
        <v>4423</v>
      </c>
      <c r="N45" s="113">
        <v>4387</v>
      </c>
      <c r="O45" s="113">
        <v>4317</v>
      </c>
      <c r="P45" s="114">
        <v>17773</v>
      </c>
      <c r="Q45" s="113">
        <v>4128</v>
      </c>
      <c r="R45" s="113">
        <v>2691</v>
      </c>
      <c r="S45" s="113" t="s">
        <v>125</v>
      </c>
      <c r="T45" s="113" t="s">
        <v>125</v>
      </c>
      <c r="U45" s="114">
        <v>6820</v>
      </c>
    </row>
    <row r="46" spans="1:21" s="58" customFormat="1" x14ac:dyDescent="0.25">
      <c r="A46" s="88"/>
      <c r="B46" s="43"/>
      <c r="C46" s="43"/>
      <c r="D46" s="43"/>
      <c r="E46" s="43"/>
      <c r="F46" s="43"/>
      <c r="G46" s="43"/>
      <c r="H46" s="43"/>
      <c r="I46" s="43"/>
      <c r="J46" s="43"/>
      <c r="K46" s="43"/>
      <c r="L46" s="43"/>
      <c r="M46" s="43"/>
      <c r="N46" s="43"/>
      <c r="O46" s="43"/>
      <c r="P46" s="43"/>
      <c r="Q46" s="43"/>
      <c r="R46" s="43"/>
      <c r="S46" s="43"/>
      <c r="T46" s="43"/>
      <c r="U46" s="43"/>
    </row>
    <row r="47" spans="1:21" s="58" customFormat="1" ht="20.25" customHeight="1" x14ac:dyDescent="0.3">
      <c r="A47" s="102" t="s">
        <v>32</v>
      </c>
      <c r="B47" s="90"/>
      <c r="C47" s="90"/>
      <c r="D47" s="90"/>
      <c r="E47" s="90"/>
      <c r="F47" s="43"/>
      <c r="G47" s="90"/>
      <c r="H47" s="90"/>
      <c r="I47" s="90"/>
      <c r="J47" s="90"/>
      <c r="K47" s="43"/>
      <c r="L47" s="90"/>
      <c r="M47" s="90"/>
      <c r="N47" s="90"/>
      <c r="O47" s="90"/>
      <c r="P47" s="43"/>
      <c r="Q47" s="90"/>
      <c r="R47" s="90"/>
      <c r="S47" s="90"/>
      <c r="T47" s="90"/>
      <c r="U47" s="43"/>
    </row>
    <row r="48" spans="1:21" s="58" customFormat="1" ht="12.75" customHeight="1" x14ac:dyDescent="0.25">
      <c r="A48" s="87" t="s">
        <v>33</v>
      </c>
      <c r="B48" s="83">
        <v>765</v>
      </c>
      <c r="C48" s="83">
        <v>817</v>
      </c>
      <c r="D48" s="83">
        <v>869</v>
      </c>
      <c r="E48" s="83">
        <v>876</v>
      </c>
      <c r="F48" s="84">
        <v>3327</v>
      </c>
      <c r="G48" s="83">
        <v>857</v>
      </c>
      <c r="H48" s="83">
        <v>800</v>
      </c>
      <c r="I48" s="83">
        <v>913</v>
      </c>
      <c r="J48" s="83">
        <v>912</v>
      </c>
      <c r="K48" s="84">
        <v>3482</v>
      </c>
      <c r="L48" s="83">
        <v>915</v>
      </c>
      <c r="M48" s="83">
        <v>835</v>
      </c>
      <c r="N48" s="83">
        <v>945</v>
      </c>
      <c r="O48" s="83">
        <v>891</v>
      </c>
      <c r="P48" s="84">
        <v>3585</v>
      </c>
      <c r="Q48" s="83">
        <v>846</v>
      </c>
      <c r="R48" s="83">
        <v>657</v>
      </c>
      <c r="S48" s="83" t="s">
        <v>125</v>
      </c>
      <c r="T48" s="83" t="s">
        <v>125</v>
      </c>
      <c r="U48" s="84">
        <v>1503</v>
      </c>
    </row>
    <row r="49" spans="1:21" s="58" customFormat="1" ht="12.75" customHeight="1" x14ac:dyDescent="0.25">
      <c r="A49" s="87" t="s">
        <v>71</v>
      </c>
      <c r="B49" s="83">
        <v>104</v>
      </c>
      <c r="C49" s="83">
        <v>32</v>
      </c>
      <c r="D49" s="83">
        <v>53</v>
      </c>
      <c r="E49" s="83">
        <v>43</v>
      </c>
      <c r="F49" s="84">
        <v>233</v>
      </c>
      <c r="G49" s="83">
        <v>102</v>
      </c>
      <c r="H49" s="83">
        <v>147</v>
      </c>
      <c r="I49" s="83">
        <v>97</v>
      </c>
      <c r="J49" s="83">
        <v>91</v>
      </c>
      <c r="K49" s="84">
        <v>437</v>
      </c>
      <c r="L49" s="83">
        <v>69</v>
      </c>
      <c r="M49" s="83">
        <v>79</v>
      </c>
      <c r="N49" s="83">
        <v>48</v>
      </c>
      <c r="O49" s="83">
        <v>110</v>
      </c>
      <c r="P49" s="84">
        <v>306</v>
      </c>
      <c r="Q49" s="83">
        <v>97</v>
      </c>
      <c r="R49" s="83">
        <v>61</v>
      </c>
      <c r="S49" s="83" t="s">
        <v>125</v>
      </c>
      <c r="T49" s="83" t="s">
        <v>125</v>
      </c>
      <c r="U49" s="84">
        <v>158</v>
      </c>
    </row>
    <row r="50" spans="1:21" s="58" customFormat="1" ht="12.75" customHeight="1" x14ac:dyDescent="0.25">
      <c r="A50" s="87" t="s">
        <v>82</v>
      </c>
      <c r="B50" s="83">
        <v>1879</v>
      </c>
      <c r="C50" s="83">
        <v>1769</v>
      </c>
      <c r="D50" s="83">
        <v>1869</v>
      </c>
      <c r="E50" s="83">
        <v>1870</v>
      </c>
      <c r="F50" s="84">
        <v>7388</v>
      </c>
      <c r="G50" s="83">
        <v>1773</v>
      </c>
      <c r="H50" s="83">
        <v>1764</v>
      </c>
      <c r="I50" s="83">
        <v>1812</v>
      </c>
      <c r="J50" s="83">
        <v>1833</v>
      </c>
      <c r="K50" s="84">
        <v>7182</v>
      </c>
      <c r="L50" s="83">
        <v>1870</v>
      </c>
      <c r="M50" s="83">
        <v>1748</v>
      </c>
      <c r="N50" s="83">
        <v>1626</v>
      </c>
      <c r="O50" s="83">
        <v>1661</v>
      </c>
      <c r="P50" s="84">
        <v>6905</v>
      </c>
      <c r="Q50" s="83">
        <v>1510</v>
      </c>
      <c r="R50" s="83">
        <v>1100</v>
      </c>
      <c r="S50" s="83" t="s">
        <v>125</v>
      </c>
      <c r="T50" s="83" t="s">
        <v>125</v>
      </c>
      <c r="U50" s="84">
        <v>2610</v>
      </c>
    </row>
    <row r="51" spans="1:21" s="58" customFormat="1" ht="12.75" customHeight="1" x14ac:dyDescent="0.25">
      <c r="A51" s="87" t="s">
        <v>35</v>
      </c>
      <c r="B51" s="83">
        <v>54</v>
      </c>
      <c r="C51" s="83">
        <v>60</v>
      </c>
      <c r="D51" s="83">
        <v>48</v>
      </c>
      <c r="E51" s="83">
        <v>37</v>
      </c>
      <c r="F51" s="84">
        <v>199</v>
      </c>
      <c r="G51" s="83">
        <v>87</v>
      </c>
      <c r="H51" s="83">
        <v>86</v>
      </c>
      <c r="I51" s="83">
        <v>67</v>
      </c>
      <c r="J51" s="83">
        <v>64</v>
      </c>
      <c r="K51" s="84">
        <v>304</v>
      </c>
      <c r="L51" s="83">
        <v>66</v>
      </c>
      <c r="M51" s="83">
        <v>88</v>
      </c>
      <c r="N51" s="83">
        <v>84</v>
      </c>
      <c r="O51" s="83">
        <v>60</v>
      </c>
      <c r="P51" s="84">
        <v>298</v>
      </c>
      <c r="Q51" s="83">
        <v>68</v>
      </c>
      <c r="R51" s="83">
        <v>60</v>
      </c>
      <c r="S51" s="83" t="s">
        <v>125</v>
      </c>
      <c r="T51" s="83" t="s">
        <v>125</v>
      </c>
      <c r="U51" s="84">
        <v>128</v>
      </c>
    </row>
    <row r="52" spans="1:21" s="58" customFormat="1" ht="12.75" customHeight="1" x14ac:dyDescent="0.25">
      <c r="A52" s="87" t="s">
        <v>72</v>
      </c>
      <c r="B52" s="83">
        <v>426</v>
      </c>
      <c r="C52" s="83">
        <v>321</v>
      </c>
      <c r="D52" s="83">
        <v>379</v>
      </c>
      <c r="E52" s="83">
        <v>521</v>
      </c>
      <c r="F52" s="84">
        <v>1648</v>
      </c>
      <c r="G52" s="83">
        <v>478</v>
      </c>
      <c r="H52" s="83">
        <v>309</v>
      </c>
      <c r="I52" s="83">
        <v>614</v>
      </c>
      <c r="J52" s="83">
        <v>559</v>
      </c>
      <c r="K52" s="84">
        <v>1960</v>
      </c>
      <c r="L52" s="83">
        <v>448</v>
      </c>
      <c r="M52" s="83">
        <v>483</v>
      </c>
      <c r="N52" s="83">
        <v>314</v>
      </c>
      <c r="O52" s="83">
        <v>344</v>
      </c>
      <c r="P52" s="84">
        <v>1589</v>
      </c>
      <c r="Q52" s="83">
        <v>332</v>
      </c>
      <c r="R52" s="83">
        <v>111</v>
      </c>
      <c r="S52" s="83" t="s">
        <v>125</v>
      </c>
      <c r="T52" s="83" t="s">
        <v>125</v>
      </c>
      <c r="U52" s="84">
        <v>443</v>
      </c>
    </row>
    <row r="53" spans="1:21" s="58" customFormat="1" ht="12.75" customHeight="1" x14ac:dyDescent="0.25">
      <c r="A53" s="87" t="s">
        <v>36</v>
      </c>
      <c r="B53" s="83">
        <v>783</v>
      </c>
      <c r="C53" s="83">
        <v>690</v>
      </c>
      <c r="D53" s="83">
        <v>647</v>
      </c>
      <c r="E53" s="83">
        <v>815</v>
      </c>
      <c r="F53" s="84">
        <v>2935</v>
      </c>
      <c r="G53" s="83">
        <v>713</v>
      </c>
      <c r="H53" s="83">
        <v>1033</v>
      </c>
      <c r="I53" s="83">
        <v>822</v>
      </c>
      <c r="J53" s="83">
        <v>946</v>
      </c>
      <c r="K53" s="84">
        <v>3514</v>
      </c>
      <c r="L53" s="83">
        <v>960</v>
      </c>
      <c r="M53" s="83">
        <v>803</v>
      </c>
      <c r="N53" s="83">
        <v>979</v>
      </c>
      <c r="O53" s="83">
        <v>986</v>
      </c>
      <c r="P53" s="84">
        <v>3728</v>
      </c>
      <c r="Q53" s="83">
        <v>1081</v>
      </c>
      <c r="R53" s="83">
        <v>608</v>
      </c>
      <c r="S53" s="83" t="s">
        <v>125</v>
      </c>
      <c r="T53" s="83" t="s">
        <v>125</v>
      </c>
      <c r="U53" s="84">
        <v>1689</v>
      </c>
    </row>
    <row r="54" spans="1:21" s="58" customFormat="1" ht="12.75" customHeight="1" x14ac:dyDescent="0.25">
      <c r="A54" s="87" t="s">
        <v>34</v>
      </c>
      <c r="B54" s="83">
        <v>56</v>
      </c>
      <c r="C54" s="83">
        <v>66</v>
      </c>
      <c r="D54" s="83">
        <v>205</v>
      </c>
      <c r="E54" s="83">
        <v>95</v>
      </c>
      <c r="F54" s="84">
        <v>422</v>
      </c>
      <c r="G54" s="83">
        <v>76</v>
      </c>
      <c r="H54" s="83">
        <v>97</v>
      </c>
      <c r="I54" s="83">
        <v>192</v>
      </c>
      <c r="J54" s="83">
        <v>135</v>
      </c>
      <c r="K54" s="84">
        <v>501</v>
      </c>
      <c r="L54" s="83">
        <v>78</v>
      </c>
      <c r="M54" s="83">
        <v>167</v>
      </c>
      <c r="N54" s="83">
        <v>152</v>
      </c>
      <c r="O54" s="83">
        <v>101</v>
      </c>
      <c r="P54" s="84">
        <v>499</v>
      </c>
      <c r="Q54" s="83">
        <v>42</v>
      </c>
      <c r="R54" s="83">
        <v>28</v>
      </c>
      <c r="S54" s="83" t="s">
        <v>125</v>
      </c>
      <c r="T54" s="83" t="s">
        <v>125</v>
      </c>
      <c r="U54" s="84">
        <v>70</v>
      </c>
    </row>
    <row r="55" spans="1:21" s="58" customFormat="1" ht="12.75" customHeight="1" x14ac:dyDescent="0.25">
      <c r="A55" s="87" t="s">
        <v>73</v>
      </c>
      <c r="B55" s="83">
        <v>533</v>
      </c>
      <c r="C55" s="83">
        <v>347</v>
      </c>
      <c r="D55" s="83">
        <v>354</v>
      </c>
      <c r="E55" s="83">
        <v>228</v>
      </c>
      <c r="F55" s="84">
        <v>1462</v>
      </c>
      <c r="G55" s="83">
        <v>262</v>
      </c>
      <c r="H55" s="83">
        <v>210</v>
      </c>
      <c r="I55" s="83">
        <v>273</v>
      </c>
      <c r="J55" s="83">
        <v>229</v>
      </c>
      <c r="K55" s="84">
        <v>974</v>
      </c>
      <c r="L55" s="83">
        <v>271</v>
      </c>
      <c r="M55" s="83">
        <v>355</v>
      </c>
      <c r="N55" s="83">
        <v>262</v>
      </c>
      <c r="O55" s="83">
        <v>418</v>
      </c>
      <c r="P55" s="84">
        <v>1307</v>
      </c>
      <c r="Q55" s="83">
        <v>302</v>
      </c>
      <c r="R55" s="83">
        <v>116</v>
      </c>
      <c r="S55" s="83" t="s">
        <v>125</v>
      </c>
      <c r="T55" s="83" t="s">
        <v>125</v>
      </c>
      <c r="U55" s="84">
        <v>418</v>
      </c>
    </row>
    <row r="56" spans="1:21" s="58" customFormat="1" ht="12.75" customHeight="1" x14ac:dyDescent="0.25">
      <c r="A56" s="87" t="s">
        <v>86</v>
      </c>
      <c r="B56" s="83" t="s">
        <v>125</v>
      </c>
      <c r="C56" s="83" t="s">
        <v>125</v>
      </c>
      <c r="D56" s="83" t="s">
        <v>125</v>
      </c>
      <c r="E56" s="83" t="s">
        <v>125</v>
      </c>
      <c r="F56" s="84" t="s">
        <v>125</v>
      </c>
      <c r="G56" s="83" t="s">
        <v>125</v>
      </c>
      <c r="H56" s="83" t="s">
        <v>125</v>
      </c>
      <c r="I56" s="83" t="s">
        <v>125</v>
      </c>
      <c r="J56" s="83" t="s">
        <v>125</v>
      </c>
      <c r="K56" s="84" t="s">
        <v>125</v>
      </c>
      <c r="L56" s="83" t="s">
        <v>125</v>
      </c>
      <c r="M56" s="83" t="s">
        <v>125</v>
      </c>
      <c r="N56" s="83" t="s">
        <v>125</v>
      </c>
      <c r="O56" s="83" t="s">
        <v>125</v>
      </c>
      <c r="P56" s="84" t="s">
        <v>125</v>
      </c>
      <c r="Q56" s="83" t="s">
        <v>125</v>
      </c>
      <c r="R56" s="83" t="s">
        <v>125</v>
      </c>
      <c r="S56" s="83" t="s">
        <v>125</v>
      </c>
      <c r="T56" s="83" t="s">
        <v>125</v>
      </c>
      <c r="U56" s="84" t="s">
        <v>125</v>
      </c>
    </row>
    <row r="57" spans="1:21" s="58" customFormat="1" ht="15.55" x14ac:dyDescent="0.25">
      <c r="A57" s="110" t="s">
        <v>18</v>
      </c>
      <c r="B57" s="89">
        <v>4601</v>
      </c>
      <c r="C57" s="89">
        <v>4101</v>
      </c>
      <c r="D57" s="89">
        <v>4425</v>
      </c>
      <c r="E57" s="89">
        <v>4486</v>
      </c>
      <c r="F57" s="112">
        <v>17613</v>
      </c>
      <c r="G57" s="89">
        <v>4348</v>
      </c>
      <c r="H57" s="89">
        <v>4445</v>
      </c>
      <c r="I57" s="89">
        <v>4791</v>
      </c>
      <c r="J57" s="89">
        <v>4771</v>
      </c>
      <c r="K57" s="112">
        <v>18354</v>
      </c>
      <c r="L57" s="89">
        <v>4676</v>
      </c>
      <c r="M57" s="89">
        <v>4558</v>
      </c>
      <c r="N57" s="89">
        <v>4411</v>
      </c>
      <c r="O57" s="89">
        <v>4571</v>
      </c>
      <c r="P57" s="112">
        <v>18217</v>
      </c>
      <c r="Q57" s="89">
        <v>4278</v>
      </c>
      <c r="R57" s="89">
        <v>2741</v>
      </c>
      <c r="S57" s="89" t="s">
        <v>125</v>
      </c>
      <c r="T57" s="89" t="s">
        <v>125</v>
      </c>
      <c r="U57" s="112">
        <v>7018</v>
      </c>
    </row>
    <row r="58" spans="1:21" ht="13.85" x14ac:dyDescent="0.25">
      <c r="A58" s="5"/>
    </row>
    <row r="59" spans="1:21" ht="14.4" x14ac:dyDescent="0.25">
      <c r="A59" s="94" t="s">
        <v>85</v>
      </c>
    </row>
    <row r="60" spans="1:21" x14ac:dyDescent="0.25">
      <c r="A60" s="28" t="s">
        <v>88</v>
      </c>
    </row>
    <row r="61" spans="1:21" x14ac:dyDescent="0.25">
      <c r="A61" s="44" t="s">
        <v>120</v>
      </c>
    </row>
    <row r="62" spans="1:21" x14ac:dyDescent="0.25">
      <c r="A62" s="35" t="s">
        <v>84</v>
      </c>
    </row>
    <row r="63" spans="1:21" x14ac:dyDescent="0.25">
      <c r="A63" s="58" t="s">
        <v>134</v>
      </c>
    </row>
    <row r="65" spans="1:1" ht="14.4" x14ac:dyDescent="0.3">
      <c r="A65" s="79" t="s">
        <v>153</v>
      </c>
    </row>
  </sheetData>
  <phoneticPr fontId="0" type="noConversion"/>
  <hyperlinks>
    <hyperlink ref="A65" location="Title!A1" display="Return to Title and Contents" xr:uid="{D8326E17-5578-43CB-8850-7AB7E05ABA85}"/>
  </hyperlinks>
  <pageMargins left="0.74803149606299213" right="0.70866141732283472" top="0.78740157480314965" bottom="0.6692913385826772" header="0.55118110236220474" footer="0.35433070866141736"/>
  <pageSetup paperSize="9" scale="55" orientation="landscape" r:id="rId1"/>
  <headerFooter alignWithMargins="0">
    <oddFooter>&amp;C&amp;1#&amp;"Calibri"&amp;10&amp;K000000OFFICIAL</oddFooter>
  </headerFooter>
  <tableParts count="2">
    <tablePart r:id="rId2"/>
    <tablePart r:id="rId3"/>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7">
    <pageSetUpPr fitToPage="1"/>
  </sheetPr>
  <dimension ref="A1:U65"/>
  <sheetViews>
    <sheetView showGridLines="0" zoomScaleNormal="100" workbookViewId="0"/>
  </sheetViews>
  <sheetFormatPr defaultColWidth="9.09765625" defaultRowHeight="12.75" x14ac:dyDescent="0.25"/>
  <cols>
    <col min="1" max="1" width="34.09765625" style="28" customWidth="1"/>
    <col min="2" max="16384" width="9.09765625" style="28"/>
  </cols>
  <sheetData>
    <row r="1" spans="1:21" s="11" customFormat="1" ht="17.75" x14ac:dyDescent="0.35">
      <c r="A1" s="74" t="s">
        <v>138</v>
      </c>
      <c r="F1" s="75"/>
      <c r="P1" s="75"/>
      <c r="U1" s="75" t="s">
        <v>129</v>
      </c>
    </row>
    <row r="2" spans="1:21" s="11" customFormat="1" ht="17.75" x14ac:dyDescent="0.35">
      <c r="F2" s="75"/>
      <c r="P2" s="75"/>
      <c r="U2" s="75" t="s">
        <v>132</v>
      </c>
    </row>
    <row r="3" spans="1:21" s="11" customFormat="1" ht="19.399999999999999" x14ac:dyDescent="0.35">
      <c r="A3" s="76" t="s">
        <v>156</v>
      </c>
      <c r="B3" s="76"/>
      <c r="C3" s="76"/>
      <c r="D3" s="76"/>
      <c r="E3" s="76"/>
      <c r="F3" s="76"/>
      <c r="G3" s="76"/>
      <c r="H3" s="76"/>
      <c r="I3" s="76"/>
      <c r="J3" s="76"/>
      <c r="K3" s="76"/>
      <c r="L3" s="76"/>
      <c r="M3" s="76"/>
      <c r="N3" s="76"/>
      <c r="O3" s="76"/>
      <c r="P3" s="76"/>
      <c r="Q3" s="76"/>
      <c r="R3" s="76"/>
      <c r="S3" s="76"/>
      <c r="T3" s="76"/>
      <c r="U3" s="76"/>
    </row>
    <row r="4" spans="1:21" ht="16.100000000000001" x14ac:dyDescent="0.3">
      <c r="A4" s="107" t="s">
        <v>14</v>
      </c>
    </row>
    <row r="5" spans="1:21" ht="12.75" customHeight="1" x14ac:dyDescent="0.25">
      <c r="B5" s="45"/>
      <c r="C5" s="45"/>
      <c r="D5" s="45"/>
      <c r="E5" s="45"/>
      <c r="F5" s="45"/>
      <c r="G5" s="45"/>
      <c r="H5" s="53"/>
      <c r="I5" s="53"/>
      <c r="J5" s="53"/>
      <c r="K5" s="53"/>
      <c r="L5" s="53"/>
      <c r="M5" s="53"/>
      <c r="N5" s="53"/>
      <c r="O5" s="53"/>
      <c r="P5" s="53"/>
      <c r="Q5" s="53"/>
      <c r="R5" s="53"/>
      <c r="S5" s="53"/>
      <c r="T5" s="53"/>
      <c r="U5" s="53"/>
    </row>
    <row r="6" spans="1:21" s="58" customFormat="1" x14ac:dyDescent="0.25">
      <c r="A6" s="95" t="s">
        <v>29</v>
      </c>
      <c r="B6" s="91" t="s">
        <v>111</v>
      </c>
      <c r="C6" s="91" t="s">
        <v>112</v>
      </c>
      <c r="D6" s="91" t="s">
        <v>113</v>
      </c>
      <c r="E6" s="91" t="s">
        <v>114</v>
      </c>
      <c r="F6" s="91" t="s">
        <v>115</v>
      </c>
      <c r="G6" s="92" t="s">
        <v>116</v>
      </c>
      <c r="H6" s="92" t="s">
        <v>117</v>
      </c>
      <c r="I6" s="92" t="s">
        <v>118</v>
      </c>
      <c r="J6" s="92" t="s">
        <v>119</v>
      </c>
      <c r="K6" s="91" t="s">
        <v>135</v>
      </c>
      <c r="L6" s="92" t="s">
        <v>121</v>
      </c>
      <c r="M6" s="92" t="s">
        <v>122</v>
      </c>
      <c r="N6" s="92" t="s">
        <v>123</v>
      </c>
      <c r="O6" s="92" t="s">
        <v>124</v>
      </c>
      <c r="P6" s="91" t="s">
        <v>136</v>
      </c>
      <c r="Q6" s="92" t="s">
        <v>128</v>
      </c>
      <c r="R6" s="92" t="s">
        <v>129</v>
      </c>
      <c r="S6" s="92" t="s">
        <v>130</v>
      </c>
      <c r="T6" s="92" t="s">
        <v>131</v>
      </c>
      <c r="U6" s="91" t="s">
        <v>137</v>
      </c>
    </row>
    <row r="7" spans="1:21" s="58" customFormat="1" ht="20.25" customHeight="1" x14ac:dyDescent="0.3">
      <c r="A7" s="108" t="s">
        <v>31</v>
      </c>
      <c r="B7" s="43"/>
      <c r="C7" s="43"/>
      <c r="D7" s="43"/>
      <c r="E7" s="43"/>
      <c r="F7" s="43"/>
    </row>
    <row r="8" spans="1:21" s="58" customFormat="1" ht="12.75" customHeight="1" x14ac:dyDescent="0.25">
      <c r="A8" s="87" t="s">
        <v>21</v>
      </c>
      <c r="B8" s="83">
        <v>363</v>
      </c>
      <c r="C8" s="83">
        <v>407</v>
      </c>
      <c r="D8" s="83">
        <v>425</v>
      </c>
      <c r="E8" s="83">
        <v>445</v>
      </c>
      <c r="F8" s="84">
        <v>1642</v>
      </c>
      <c r="G8" s="83">
        <v>358</v>
      </c>
      <c r="H8" s="83">
        <v>373</v>
      </c>
      <c r="I8" s="83">
        <v>398</v>
      </c>
      <c r="J8" s="83">
        <v>473</v>
      </c>
      <c r="K8" s="84">
        <v>1602</v>
      </c>
      <c r="L8" s="83">
        <v>399</v>
      </c>
      <c r="M8" s="83">
        <v>419</v>
      </c>
      <c r="N8" s="83">
        <v>470</v>
      </c>
      <c r="O8" s="83">
        <v>491</v>
      </c>
      <c r="P8" s="84">
        <v>1779</v>
      </c>
      <c r="Q8" s="83">
        <v>353</v>
      </c>
      <c r="R8" s="83">
        <v>350</v>
      </c>
      <c r="S8" s="83" t="s">
        <v>125</v>
      </c>
      <c r="T8" s="83" t="s">
        <v>125</v>
      </c>
      <c r="U8" s="84">
        <v>703</v>
      </c>
    </row>
    <row r="9" spans="1:21" s="58" customFormat="1" ht="12.75" customHeight="1" x14ac:dyDescent="0.25">
      <c r="A9" s="87" t="s">
        <v>22</v>
      </c>
      <c r="B9" s="83">
        <v>816</v>
      </c>
      <c r="C9" s="83">
        <v>859</v>
      </c>
      <c r="D9" s="83">
        <v>1162</v>
      </c>
      <c r="E9" s="83">
        <v>1182</v>
      </c>
      <c r="F9" s="84">
        <v>4019</v>
      </c>
      <c r="G9" s="83">
        <v>880</v>
      </c>
      <c r="H9" s="83">
        <v>977</v>
      </c>
      <c r="I9" s="83">
        <v>1131</v>
      </c>
      <c r="J9" s="83">
        <v>1294</v>
      </c>
      <c r="K9" s="84">
        <v>4282</v>
      </c>
      <c r="L9" s="83">
        <v>1021</v>
      </c>
      <c r="M9" s="83">
        <v>994</v>
      </c>
      <c r="N9" s="83">
        <v>1275</v>
      </c>
      <c r="O9" s="83">
        <v>1190</v>
      </c>
      <c r="P9" s="84">
        <v>4481</v>
      </c>
      <c r="Q9" s="83">
        <v>857</v>
      </c>
      <c r="R9" s="83">
        <v>597</v>
      </c>
      <c r="S9" s="83" t="s">
        <v>125</v>
      </c>
      <c r="T9" s="83" t="s">
        <v>125</v>
      </c>
      <c r="U9" s="84">
        <v>1454</v>
      </c>
    </row>
    <row r="10" spans="1:21" s="58" customFormat="1" ht="12.75" customHeight="1" x14ac:dyDescent="0.25">
      <c r="A10" s="87" t="s">
        <v>23</v>
      </c>
      <c r="B10" s="83">
        <v>137</v>
      </c>
      <c r="C10" s="83">
        <v>130</v>
      </c>
      <c r="D10" s="83">
        <v>135</v>
      </c>
      <c r="E10" s="83">
        <v>127</v>
      </c>
      <c r="F10" s="84">
        <v>530</v>
      </c>
      <c r="G10" s="83">
        <v>121</v>
      </c>
      <c r="H10" s="83">
        <v>141</v>
      </c>
      <c r="I10" s="83">
        <v>135</v>
      </c>
      <c r="J10" s="83">
        <v>131</v>
      </c>
      <c r="K10" s="84">
        <v>527</v>
      </c>
      <c r="L10" s="83">
        <v>125</v>
      </c>
      <c r="M10" s="83">
        <v>127</v>
      </c>
      <c r="N10" s="83">
        <v>118</v>
      </c>
      <c r="O10" s="83">
        <v>94</v>
      </c>
      <c r="P10" s="84">
        <v>464</v>
      </c>
      <c r="Q10" s="83">
        <v>98</v>
      </c>
      <c r="R10" s="83">
        <v>57</v>
      </c>
      <c r="S10" s="83" t="s">
        <v>125</v>
      </c>
      <c r="T10" s="83" t="s">
        <v>125</v>
      </c>
      <c r="U10" s="84">
        <v>156</v>
      </c>
    </row>
    <row r="11" spans="1:21" s="58" customFormat="1" ht="12.75" customHeight="1" x14ac:dyDescent="0.25">
      <c r="A11" s="87" t="s">
        <v>24</v>
      </c>
      <c r="B11" s="83">
        <v>2364</v>
      </c>
      <c r="C11" s="83">
        <v>2339</v>
      </c>
      <c r="D11" s="83">
        <v>2152</v>
      </c>
      <c r="E11" s="83">
        <v>2107</v>
      </c>
      <c r="F11" s="84">
        <v>8961</v>
      </c>
      <c r="G11" s="83">
        <v>2574</v>
      </c>
      <c r="H11" s="83">
        <v>2727</v>
      </c>
      <c r="I11" s="83">
        <v>3346</v>
      </c>
      <c r="J11" s="83">
        <v>3460</v>
      </c>
      <c r="K11" s="84">
        <v>12107</v>
      </c>
      <c r="L11" s="83">
        <v>3543</v>
      </c>
      <c r="M11" s="83">
        <v>3551</v>
      </c>
      <c r="N11" s="83">
        <v>3605</v>
      </c>
      <c r="O11" s="83">
        <v>3160</v>
      </c>
      <c r="P11" s="84">
        <v>13860</v>
      </c>
      <c r="Q11" s="83">
        <v>2850</v>
      </c>
      <c r="R11" s="83">
        <v>1689</v>
      </c>
      <c r="S11" s="83" t="s">
        <v>125</v>
      </c>
      <c r="T11" s="83" t="s">
        <v>125</v>
      </c>
      <c r="U11" s="84">
        <v>4539</v>
      </c>
    </row>
    <row r="12" spans="1:21" s="58" customFormat="1" ht="12.75" customHeight="1" x14ac:dyDescent="0.25">
      <c r="A12" s="87" t="s">
        <v>25</v>
      </c>
      <c r="B12" s="83">
        <v>4</v>
      </c>
      <c r="C12" s="83">
        <v>4</v>
      </c>
      <c r="D12" s="83">
        <v>5</v>
      </c>
      <c r="E12" s="83">
        <v>5</v>
      </c>
      <c r="F12" s="84">
        <v>19</v>
      </c>
      <c r="G12" s="83">
        <v>6</v>
      </c>
      <c r="H12" s="83">
        <v>5</v>
      </c>
      <c r="I12" s="83">
        <v>4</v>
      </c>
      <c r="J12" s="83">
        <v>6</v>
      </c>
      <c r="K12" s="84">
        <v>21</v>
      </c>
      <c r="L12" s="83">
        <v>6</v>
      </c>
      <c r="M12" s="83">
        <v>7</v>
      </c>
      <c r="N12" s="83">
        <v>5</v>
      </c>
      <c r="O12" s="83">
        <v>7</v>
      </c>
      <c r="P12" s="84">
        <v>25</v>
      </c>
      <c r="Q12" s="83">
        <v>6</v>
      </c>
      <c r="R12" s="83">
        <v>6</v>
      </c>
      <c r="S12" s="83" t="s">
        <v>125</v>
      </c>
      <c r="T12" s="83" t="s">
        <v>125</v>
      </c>
      <c r="U12" s="84">
        <v>12</v>
      </c>
    </row>
    <row r="13" spans="1:21" s="58" customFormat="1" ht="12.75" customHeight="1" x14ac:dyDescent="0.25">
      <c r="A13" s="87" t="s">
        <v>26</v>
      </c>
      <c r="B13" s="83">
        <v>588</v>
      </c>
      <c r="C13" s="83">
        <v>584</v>
      </c>
      <c r="D13" s="83">
        <v>587</v>
      </c>
      <c r="E13" s="83">
        <v>601</v>
      </c>
      <c r="F13" s="84">
        <v>2359</v>
      </c>
      <c r="G13" s="83">
        <v>610</v>
      </c>
      <c r="H13" s="83">
        <v>653</v>
      </c>
      <c r="I13" s="83">
        <v>642</v>
      </c>
      <c r="J13" s="83">
        <v>618</v>
      </c>
      <c r="K13" s="84">
        <v>2524</v>
      </c>
      <c r="L13" s="83">
        <v>683</v>
      </c>
      <c r="M13" s="83">
        <v>591</v>
      </c>
      <c r="N13" s="83">
        <v>605</v>
      </c>
      <c r="O13" s="83">
        <v>581</v>
      </c>
      <c r="P13" s="84">
        <v>2461</v>
      </c>
      <c r="Q13" s="83">
        <v>621</v>
      </c>
      <c r="R13" s="83">
        <v>569</v>
      </c>
      <c r="S13" s="83" t="s">
        <v>125</v>
      </c>
      <c r="T13" s="83" t="s">
        <v>125</v>
      </c>
      <c r="U13" s="84">
        <v>1190</v>
      </c>
    </row>
    <row r="14" spans="1:21" s="58" customFormat="1" ht="12.75" customHeight="1" x14ac:dyDescent="0.25">
      <c r="A14" s="87" t="s">
        <v>27</v>
      </c>
      <c r="B14" s="83">
        <v>511</v>
      </c>
      <c r="C14" s="83">
        <v>529</v>
      </c>
      <c r="D14" s="83">
        <v>565</v>
      </c>
      <c r="E14" s="83">
        <v>559</v>
      </c>
      <c r="F14" s="84">
        <v>2163</v>
      </c>
      <c r="G14" s="83">
        <v>497</v>
      </c>
      <c r="H14" s="83">
        <v>522</v>
      </c>
      <c r="I14" s="83">
        <v>506</v>
      </c>
      <c r="J14" s="83">
        <v>506</v>
      </c>
      <c r="K14" s="84">
        <v>2031</v>
      </c>
      <c r="L14" s="83">
        <v>480</v>
      </c>
      <c r="M14" s="83">
        <v>551</v>
      </c>
      <c r="N14" s="83">
        <v>546</v>
      </c>
      <c r="O14" s="83">
        <v>546</v>
      </c>
      <c r="P14" s="84">
        <v>2122</v>
      </c>
      <c r="Q14" s="83">
        <v>509</v>
      </c>
      <c r="R14" s="83">
        <v>453</v>
      </c>
      <c r="S14" s="83" t="s">
        <v>125</v>
      </c>
      <c r="T14" s="83" t="s">
        <v>125</v>
      </c>
      <c r="U14" s="84">
        <v>962</v>
      </c>
    </row>
    <row r="15" spans="1:21" s="58" customFormat="1" ht="12.75" customHeight="1" x14ac:dyDescent="0.25">
      <c r="A15" s="87" t="s">
        <v>28</v>
      </c>
      <c r="B15" s="83">
        <v>1660</v>
      </c>
      <c r="C15" s="83">
        <v>1618</v>
      </c>
      <c r="D15" s="83">
        <v>1764</v>
      </c>
      <c r="E15" s="83">
        <v>1896</v>
      </c>
      <c r="F15" s="84">
        <v>6938</v>
      </c>
      <c r="G15" s="83">
        <v>1798</v>
      </c>
      <c r="H15" s="83">
        <v>1797</v>
      </c>
      <c r="I15" s="83">
        <v>1751</v>
      </c>
      <c r="J15" s="83">
        <v>1845</v>
      </c>
      <c r="K15" s="84">
        <v>7190</v>
      </c>
      <c r="L15" s="83">
        <v>1776</v>
      </c>
      <c r="M15" s="83">
        <v>1625</v>
      </c>
      <c r="N15" s="83">
        <v>1685</v>
      </c>
      <c r="O15" s="83">
        <v>1718</v>
      </c>
      <c r="P15" s="84">
        <v>6803</v>
      </c>
      <c r="Q15" s="83">
        <v>1562</v>
      </c>
      <c r="R15" s="83">
        <v>1695</v>
      </c>
      <c r="S15" s="83" t="s">
        <v>125</v>
      </c>
      <c r="T15" s="83" t="s">
        <v>125</v>
      </c>
      <c r="U15" s="84">
        <v>3257</v>
      </c>
    </row>
    <row r="16" spans="1:21" s="58" customFormat="1" ht="12.75" customHeight="1" x14ac:dyDescent="0.25">
      <c r="A16" s="87" t="s">
        <v>1</v>
      </c>
      <c r="B16" s="83">
        <v>441</v>
      </c>
      <c r="C16" s="83">
        <v>509</v>
      </c>
      <c r="D16" s="83">
        <v>484</v>
      </c>
      <c r="E16" s="83">
        <v>495</v>
      </c>
      <c r="F16" s="84">
        <v>1929</v>
      </c>
      <c r="G16" s="83">
        <v>449</v>
      </c>
      <c r="H16" s="83">
        <v>454</v>
      </c>
      <c r="I16" s="83">
        <v>502</v>
      </c>
      <c r="J16" s="83">
        <v>505</v>
      </c>
      <c r="K16" s="84">
        <v>1910</v>
      </c>
      <c r="L16" s="83">
        <v>445</v>
      </c>
      <c r="M16" s="83">
        <v>444</v>
      </c>
      <c r="N16" s="83">
        <v>454</v>
      </c>
      <c r="O16" s="83">
        <v>482</v>
      </c>
      <c r="P16" s="84">
        <v>1825</v>
      </c>
      <c r="Q16" s="83">
        <v>403</v>
      </c>
      <c r="R16" s="83">
        <v>310</v>
      </c>
      <c r="S16" s="83" t="s">
        <v>125</v>
      </c>
      <c r="T16" s="83" t="s">
        <v>125</v>
      </c>
      <c r="U16" s="84">
        <v>713</v>
      </c>
    </row>
    <row r="17" spans="1:21" s="58" customFormat="1" ht="12.75" customHeight="1" x14ac:dyDescent="0.25">
      <c r="A17" s="87" t="s">
        <v>0</v>
      </c>
      <c r="B17" s="83">
        <v>25</v>
      </c>
      <c r="C17" s="83">
        <v>13</v>
      </c>
      <c r="D17" s="83">
        <v>7</v>
      </c>
      <c r="E17" s="83">
        <v>7</v>
      </c>
      <c r="F17" s="84">
        <v>53</v>
      </c>
      <c r="G17" s="83">
        <v>8</v>
      </c>
      <c r="H17" s="83">
        <v>10</v>
      </c>
      <c r="I17" s="83">
        <v>10</v>
      </c>
      <c r="J17" s="83">
        <v>10</v>
      </c>
      <c r="K17" s="84">
        <v>38</v>
      </c>
      <c r="L17" s="83">
        <v>7</v>
      </c>
      <c r="M17" s="83">
        <v>7</v>
      </c>
      <c r="N17" s="83">
        <v>8</v>
      </c>
      <c r="O17" s="83">
        <v>7</v>
      </c>
      <c r="P17" s="84">
        <v>29</v>
      </c>
      <c r="Q17" s="83">
        <v>5</v>
      </c>
      <c r="R17" s="83">
        <v>2</v>
      </c>
      <c r="S17" s="83" t="s">
        <v>125</v>
      </c>
      <c r="T17" s="83" t="s">
        <v>125</v>
      </c>
      <c r="U17" s="84">
        <v>7</v>
      </c>
    </row>
    <row r="18" spans="1:21" s="58" customFormat="1" ht="15.55" x14ac:dyDescent="0.25">
      <c r="A18" s="109" t="s">
        <v>17</v>
      </c>
      <c r="B18" s="113">
        <v>6909</v>
      </c>
      <c r="C18" s="113">
        <v>6993</v>
      </c>
      <c r="D18" s="113">
        <v>7286</v>
      </c>
      <c r="E18" s="113">
        <v>7423</v>
      </c>
      <c r="F18" s="115">
        <v>28611</v>
      </c>
      <c r="G18" s="113">
        <v>7300</v>
      </c>
      <c r="H18" s="113">
        <v>7658</v>
      </c>
      <c r="I18" s="113">
        <v>8426</v>
      </c>
      <c r="J18" s="113">
        <v>8849</v>
      </c>
      <c r="K18" s="115">
        <v>32233</v>
      </c>
      <c r="L18" s="113">
        <v>8486</v>
      </c>
      <c r="M18" s="113">
        <v>8317</v>
      </c>
      <c r="N18" s="113">
        <v>8770</v>
      </c>
      <c r="O18" s="113">
        <v>8276</v>
      </c>
      <c r="P18" s="115">
        <v>33850</v>
      </c>
      <c r="Q18" s="113">
        <v>7265</v>
      </c>
      <c r="R18" s="113">
        <v>5728</v>
      </c>
      <c r="S18" s="113" t="s">
        <v>125</v>
      </c>
      <c r="T18" s="113" t="s">
        <v>125</v>
      </c>
      <c r="U18" s="115">
        <v>12994</v>
      </c>
    </row>
    <row r="19" spans="1:21" s="58" customFormat="1" ht="12.75" customHeight="1" x14ac:dyDescent="0.25">
      <c r="A19" s="24"/>
      <c r="B19" s="43"/>
      <c r="C19" s="43"/>
      <c r="D19" s="43"/>
      <c r="E19" s="43"/>
      <c r="F19" s="43"/>
      <c r="G19" s="43"/>
      <c r="H19" s="43"/>
      <c r="I19" s="43"/>
      <c r="J19" s="43"/>
      <c r="K19" s="43"/>
      <c r="L19" s="43"/>
      <c r="M19" s="43"/>
      <c r="N19" s="43"/>
      <c r="O19" s="43"/>
      <c r="P19" s="43"/>
      <c r="Q19" s="43"/>
      <c r="R19" s="43"/>
      <c r="S19" s="43"/>
      <c r="T19" s="43"/>
      <c r="U19" s="43"/>
    </row>
    <row r="20" spans="1:21" s="58" customFormat="1" ht="20.25" customHeight="1" x14ac:dyDescent="0.3">
      <c r="A20" s="108" t="s">
        <v>30</v>
      </c>
      <c r="B20" s="43"/>
      <c r="C20" s="43"/>
      <c r="D20" s="43"/>
      <c r="E20" s="43"/>
      <c r="F20" s="43"/>
      <c r="G20" s="43"/>
      <c r="H20" s="43"/>
      <c r="I20" s="43"/>
      <c r="J20" s="43"/>
      <c r="K20" s="43"/>
      <c r="L20" s="43"/>
      <c r="M20" s="43"/>
      <c r="N20" s="43"/>
      <c r="O20" s="43"/>
      <c r="P20" s="43"/>
      <c r="Q20" s="43"/>
      <c r="R20" s="43"/>
      <c r="S20" s="43"/>
      <c r="T20" s="43"/>
      <c r="U20" s="43"/>
    </row>
    <row r="21" spans="1:21" s="58" customFormat="1" ht="12.75" customHeight="1" x14ac:dyDescent="0.25">
      <c r="A21" s="116" t="s">
        <v>21</v>
      </c>
      <c r="B21" s="83">
        <v>396</v>
      </c>
      <c r="C21" s="83">
        <v>448</v>
      </c>
      <c r="D21" s="83">
        <v>415</v>
      </c>
      <c r="E21" s="83">
        <v>435</v>
      </c>
      <c r="F21" s="84">
        <v>1693</v>
      </c>
      <c r="G21" s="83">
        <v>410</v>
      </c>
      <c r="H21" s="83">
        <v>418</v>
      </c>
      <c r="I21" s="83">
        <v>420</v>
      </c>
      <c r="J21" s="83">
        <v>439</v>
      </c>
      <c r="K21" s="84">
        <v>1687</v>
      </c>
      <c r="L21" s="83">
        <v>466</v>
      </c>
      <c r="M21" s="83">
        <v>467</v>
      </c>
      <c r="N21" s="83">
        <v>433</v>
      </c>
      <c r="O21" s="83">
        <v>457</v>
      </c>
      <c r="P21" s="84">
        <v>1824</v>
      </c>
      <c r="Q21" s="83">
        <v>449</v>
      </c>
      <c r="R21" s="83">
        <v>440</v>
      </c>
      <c r="S21" s="83" t="s">
        <v>125</v>
      </c>
      <c r="T21" s="83" t="s">
        <v>125</v>
      </c>
      <c r="U21" s="84">
        <v>889</v>
      </c>
    </row>
    <row r="22" spans="1:21" s="58" customFormat="1" ht="12.75" customHeight="1" x14ac:dyDescent="0.25">
      <c r="A22" s="116" t="s">
        <v>22</v>
      </c>
      <c r="B22" s="83">
        <v>104</v>
      </c>
      <c r="C22" s="83">
        <v>115</v>
      </c>
      <c r="D22" s="83">
        <v>140</v>
      </c>
      <c r="E22" s="83">
        <v>164</v>
      </c>
      <c r="F22" s="84">
        <v>523</v>
      </c>
      <c r="G22" s="83">
        <v>115</v>
      </c>
      <c r="H22" s="83">
        <v>137</v>
      </c>
      <c r="I22" s="83">
        <v>144</v>
      </c>
      <c r="J22" s="83">
        <v>177</v>
      </c>
      <c r="K22" s="84">
        <v>572</v>
      </c>
      <c r="L22" s="83">
        <v>140</v>
      </c>
      <c r="M22" s="83">
        <v>130</v>
      </c>
      <c r="N22" s="83">
        <v>141</v>
      </c>
      <c r="O22" s="83">
        <v>164</v>
      </c>
      <c r="P22" s="84">
        <v>575</v>
      </c>
      <c r="Q22" s="83">
        <v>112</v>
      </c>
      <c r="R22" s="83">
        <v>138</v>
      </c>
      <c r="S22" s="83" t="s">
        <v>125</v>
      </c>
      <c r="T22" s="83" t="s">
        <v>125</v>
      </c>
      <c r="U22" s="84">
        <v>250</v>
      </c>
    </row>
    <row r="23" spans="1:21" s="58" customFormat="1" ht="12.75" customHeight="1" x14ac:dyDescent="0.25">
      <c r="A23" s="116" t="s">
        <v>23</v>
      </c>
      <c r="B23" s="83">
        <v>121</v>
      </c>
      <c r="C23" s="83">
        <v>124</v>
      </c>
      <c r="D23" s="83">
        <v>111</v>
      </c>
      <c r="E23" s="83">
        <v>121</v>
      </c>
      <c r="F23" s="84">
        <v>478</v>
      </c>
      <c r="G23" s="83">
        <v>130</v>
      </c>
      <c r="H23" s="83">
        <v>131</v>
      </c>
      <c r="I23" s="83">
        <v>122</v>
      </c>
      <c r="J23" s="83">
        <v>129</v>
      </c>
      <c r="K23" s="84">
        <v>513</v>
      </c>
      <c r="L23" s="83">
        <v>138</v>
      </c>
      <c r="M23" s="83">
        <v>131</v>
      </c>
      <c r="N23" s="83">
        <v>126</v>
      </c>
      <c r="O23" s="83">
        <v>124</v>
      </c>
      <c r="P23" s="84">
        <v>519</v>
      </c>
      <c r="Q23" s="83">
        <v>171</v>
      </c>
      <c r="R23" s="83">
        <v>135</v>
      </c>
      <c r="S23" s="83" t="s">
        <v>125</v>
      </c>
      <c r="T23" s="83" t="s">
        <v>125</v>
      </c>
      <c r="U23" s="84">
        <v>306</v>
      </c>
    </row>
    <row r="24" spans="1:21" s="58" customFormat="1" ht="12.75" customHeight="1" x14ac:dyDescent="0.25">
      <c r="A24" s="116" t="s">
        <v>24</v>
      </c>
      <c r="B24" s="83">
        <v>1199</v>
      </c>
      <c r="C24" s="83">
        <v>725</v>
      </c>
      <c r="D24" s="83">
        <v>881</v>
      </c>
      <c r="E24" s="83">
        <v>1198</v>
      </c>
      <c r="F24" s="84">
        <v>4004</v>
      </c>
      <c r="G24" s="83">
        <v>1485</v>
      </c>
      <c r="H24" s="83">
        <v>927</v>
      </c>
      <c r="I24" s="83">
        <v>999</v>
      </c>
      <c r="J24" s="83">
        <v>1296</v>
      </c>
      <c r="K24" s="84">
        <v>4707</v>
      </c>
      <c r="L24" s="83">
        <v>1009</v>
      </c>
      <c r="M24" s="83">
        <v>650</v>
      </c>
      <c r="N24" s="83">
        <v>543</v>
      </c>
      <c r="O24" s="83">
        <v>650</v>
      </c>
      <c r="P24" s="84">
        <v>2852</v>
      </c>
      <c r="Q24" s="83">
        <v>566</v>
      </c>
      <c r="R24" s="83">
        <v>185</v>
      </c>
      <c r="S24" s="83" t="s">
        <v>125</v>
      </c>
      <c r="T24" s="83" t="s">
        <v>125</v>
      </c>
      <c r="U24" s="84">
        <v>751</v>
      </c>
    </row>
    <row r="25" spans="1:21" s="58" customFormat="1" ht="12.75" customHeight="1" x14ac:dyDescent="0.25">
      <c r="A25" s="87" t="s">
        <v>25</v>
      </c>
      <c r="B25" s="83">
        <v>13</v>
      </c>
      <c r="C25" s="83">
        <v>13</v>
      </c>
      <c r="D25" s="83">
        <v>13</v>
      </c>
      <c r="E25" s="83">
        <v>12</v>
      </c>
      <c r="F25" s="84">
        <v>50</v>
      </c>
      <c r="G25" s="83">
        <v>11</v>
      </c>
      <c r="H25" s="83">
        <v>16</v>
      </c>
      <c r="I25" s="83">
        <v>24</v>
      </c>
      <c r="J25" s="83">
        <v>18</v>
      </c>
      <c r="K25" s="84">
        <v>69</v>
      </c>
      <c r="L25" s="83">
        <v>19</v>
      </c>
      <c r="M25" s="83">
        <v>19</v>
      </c>
      <c r="N25" s="83">
        <v>21</v>
      </c>
      <c r="O25" s="83">
        <v>24</v>
      </c>
      <c r="P25" s="84">
        <v>82</v>
      </c>
      <c r="Q25" s="83">
        <v>17</v>
      </c>
      <c r="R25" s="83">
        <v>21</v>
      </c>
      <c r="S25" s="83" t="s">
        <v>125</v>
      </c>
      <c r="T25" s="83" t="s">
        <v>125</v>
      </c>
      <c r="U25" s="84">
        <v>37</v>
      </c>
    </row>
    <row r="26" spans="1:21" s="58" customFormat="1" ht="12.75" customHeight="1" x14ac:dyDescent="0.25">
      <c r="A26" s="116" t="s">
        <v>26</v>
      </c>
      <c r="B26" s="83">
        <v>422</v>
      </c>
      <c r="C26" s="83">
        <v>438</v>
      </c>
      <c r="D26" s="83">
        <v>449</v>
      </c>
      <c r="E26" s="83">
        <v>435</v>
      </c>
      <c r="F26" s="84">
        <v>1744</v>
      </c>
      <c r="G26" s="83">
        <v>466</v>
      </c>
      <c r="H26" s="83">
        <v>476</v>
      </c>
      <c r="I26" s="83">
        <v>492</v>
      </c>
      <c r="J26" s="83">
        <v>502</v>
      </c>
      <c r="K26" s="84">
        <v>1936</v>
      </c>
      <c r="L26" s="83">
        <v>551</v>
      </c>
      <c r="M26" s="83">
        <v>478</v>
      </c>
      <c r="N26" s="83">
        <v>485</v>
      </c>
      <c r="O26" s="83">
        <v>469</v>
      </c>
      <c r="P26" s="84">
        <v>1982</v>
      </c>
      <c r="Q26" s="83">
        <v>430</v>
      </c>
      <c r="R26" s="83">
        <v>412</v>
      </c>
      <c r="S26" s="83" t="s">
        <v>125</v>
      </c>
      <c r="T26" s="83" t="s">
        <v>125</v>
      </c>
      <c r="U26" s="84">
        <v>842</v>
      </c>
    </row>
    <row r="27" spans="1:21" s="58" customFormat="1" ht="12.75" customHeight="1" x14ac:dyDescent="0.25">
      <c r="A27" s="116" t="s">
        <v>27</v>
      </c>
      <c r="B27" s="83">
        <v>682</v>
      </c>
      <c r="C27" s="83">
        <v>726</v>
      </c>
      <c r="D27" s="83">
        <v>751</v>
      </c>
      <c r="E27" s="83">
        <v>659</v>
      </c>
      <c r="F27" s="84">
        <v>2818</v>
      </c>
      <c r="G27" s="83">
        <v>637</v>
      </c>
      <c r="H27" s="83">
        <v>723</v>
      </c>
      <c r="I27" s="83">
        <v>686</v>
      </c>
      <c r="J27" s="83">
        <v>754</v>
      </c>
      <c r="K27" s="84">
        <v>2800</v>
      </c>
      <c r="L27" s="83">
        <v>792</v>
      </c>
      <c r="M27" s="83">
        <v>780</v>
      </c>
      <c r="N27" s="83">
        <v>781</v>
      </c>
      <c r="O27" s="83">
        <v>718</v>
      </c>
      <c r="P27" s="84">
        <v>3071</v>
      </c>
      <c r="Q27" s="83">
        <v>740</v>
      </c>
      <c r="R27" s="83">
        <v>696</v>
      </c>
      <c r="S27" s="83" t="s">
        <v>125</v>
      </c>
      <c r="T27" s="83" t="s">
        <v>125</v>
      </c>
      <c r="U27" s="84">
        <v>1436</v>
      </c>
    </row>
    <row r="28" spans="1:21" s="58" customFormat="1" ht="12.75" customHeight="1" x14ac:dyDescent="0.25">
      <c r="A28" s="87" t="s">
        <v>28</v>
      </c>
      <c r="B28" s="83">
        <v>2103</v>
      </c>
      <c r="C28" s="83">
        <v>1990</v>
      </c>
      <c r="D28" s="83">
        <v>2283</v>
      </c>
      <c r="E28" s="83">
        <v>3315</v>
      </c>
      <c r="F28" s="84">
        <v>9691</v>
      </c>
      <c r="G28" s="83">
        <v>2213</v>
      </c>
      <c r="H28" s="83">
        <v>2191</v>
      </c>
      <c r="I28" s="83">
        <v>2515</v>
      </c>
      <c r="J28" s="83">
        <v>3038</v>
      </c>
      <c r="K28" s="84">
        <v>9956</v>
      </c>
      <c r="L28" s="83">
        <v>2413</v>
      </c>
      <c r="M28" s="83">
        <v>2420</v>
      </c>
      <c r="N28" s="83">
        <v>2497</v>
      </c>
      <c r="O28" s="83">
        <v>2375</v>
      </c>
      <c r="P28" s="84">
        <v>9705</v>
      </c>
      <c r="Q28" s="83">
        <v>2359</v>
      </c>
      <c r="R28" s="83">
        <v>1797</v>
      </c>
      <c r="S28" s="83" t="s">
        <v>125</v>
      </c>
      <c r="T28" s="83" t="s">
        <v>125</v>
      </c>
      <c r="U28" s="84">
        <v>4156</v>
      </c>
    </row>
    <row r="29" spans="1:21" s="58" customFormat="1" ht="12.75" customHeight="1" x14ac:dyDescent="0.25">
      <c r="A29" s="116" t="s">
        <v>1</v>
      </c>
      <c r="B29" s="83">
        <v>776</v>
      </c>
      <c r="C29" s="83">
        <v>754</v>
      </c>
      <c r="D29" s="83">
        <v>821</v>
      </c>
      <c r="E29" s="83">
        <v>840</v>
      </c>
      <c r="F29" s="84">
        <v>3192</v>
      </c>
      <c r="G29" s="83">
        <v>746</v>
      </c>
      <c r="H29" s="83">
        <v>694</v>
      </c>
      <c r="I29" s="83">
        <v>808</v>
      </c>
      <c r="J29" s="83">
        <v>856</v>
      </c>
      <c r="K29" s="84">
        <v>3105</v>
      </c>
      <c r="L29" s="83">
        <v>763</v>
      </c>
      <c r="M29" s="83">
        <v>737</v>
      </c>
      <c r="N29" s="83">
        <v>815</v>
      </c>
      <c r="O29" s="83">
        <v>761</v>
      </c>
      <c r="P29" s="84">
        <v>3076</v>
      </c>
      <c r="Q29" s="83">
        <v>637</v>
      </c>
      <c r="R29" s="83">
        <v>451</v>
      </c>
      <c r="S29" s="83" t="s">
        <v>125</v>
      </c>
      <c r="T29" s="83" t="s">
        <v>125</v>
      </c>
      <c r="U29" s="84">
        <v>1088</v>
      </c>
    </row>
    <row r="30" spans="1:21" s="58" customFormat="1" ht="12.75" customHeight="1" x14ac:dyDescent="0.25">
      <c r="A30" s="116" t="s">
        <v>0</v>
      </c>
      <c r="B30" s="83">
        <v>10</v>
      </c>
      <c r="C30" s="83">
        <v>5</v>
      </c>
      <c r="D30" s="83">
        <v>6</v>
      </c>
      <c r="E30" s="83">
        <v>4</v>
      </c>
      <c r="F30" s="84">
        <v>24</v>
      </c>
      <c r="G30" s="83">
        <v>6</v>
      </c>
      <c r="H30" s="83">
        <v>4</v>
      </c>
      <c r="I30" s="83">
        <v>10</v>
      </c>
      <c r="J30" s="83">
        <v>6</v>
      </c>
      <c r="K30" s="84">
        <v>25</v>
      </c>
      <c r="L30" s="83">
        <v>3</v>
      </c>
      <c r="M30" s="83">
        <v>5</v>
      </c>
      <c r="N30" s="83">
        <v>2</v>
      </c>
      <c r="O30" s="83">
        <v>3</v>
      </c>
      <c r="P30" s="84">
        <v>14</v>
      </c>
      <c r="Q30" s="83">
        <v>2</v>
      </c>
      <c r="R30" s="83">
        <v>3</v>
      </c>
      <c r="S30" s="83" t="s">
        <v>125</v>
      </c>
      <c r="T30" s="83" t="s">
        <v>125</v>
      </c>
      <c r="U30" s="84">
        <v>5</v>
      </c>
    </row>
    <row r="31" spans="1:21" s="58" customFormat="1" ht="12.75" customHeight="1" x14ac:dyDescent="0.25">
      <c r="A31" s="110" t="s">
        <v>18</v>
      </c>
      <c r="B31" s="89">
        <v>5826</v>
      </c>
      <c r="C31" s="89">
        <v>5339</v>
      </c>
      <c r="D31" s="89">
        <v>5869</v>
      </c>
      <c r="E31" s="89">
        <v>7183</v>
      </c>
      <c r="F31" s="90">
        <v>24218</v>
      </c>
      <c r="G31" s="89">
        <v>6219</v>
      </c>
      <c r="H31" s="89">
        <v>5716</v>
      </c>
      <c r="I31" s="89">
        <v>6221</v>
      </c>
      <c r="J31" s="89">
        <v>7214</v>
      </c>
      <c r="K31" s="90">
        <v>25370</v>
      </c>
      <c r="L31" s="89">
        <v>6294</v>
      </c>
      <c r="M31" s="89">
        <v>5815</v>
      </c>
      <c r="N31" s="89">
        <v>5845</v>
      </c>
      <c r="O31" s="89">
        <v>5746</v>
      </c>
      <c r="P31" s="90">
        <v>23700</v>
      </c>
      <c r="Q31" s="89">
        <v>5483</v>
      </c>
      <c r="R31" s="89">
        <v>4278</v>
      </c>
      <c r="S31" s="89" t="s">
        <v>125</v>
      </c>
      <c r="T31" s="89" t="s">
        <v>125</v>
      </c>
      <c r="U31" s="90">
        <v>9761</v>
      </c>
    </row>
    <row r="32" spans="1:21" s="58" customFormat="1" ht="12.75" customHeight="1" x14ac:dyDescent="0.25">
      <c r="A32" s="96"/>
      <c r="B32" s="43"/>
      <c r="C32" s="43"/>
      <c r="D32" s="43"/>
      <c r="E32" s="43"/>
      <c r="F32" s="43"/>
    </row>
    <row r="33" spans="1:21" s="58" customFormat="1" ht="12.75" customHeight="1" x14ac:dyDescent="0.25">
      <c r="A33" s="96"/>
      <c r="B33" s="48"/>
      <c r="C33" s="48"/>
      <c r="D33" s="48"/>
      <c r="E33" s="48"/>
      <c r="F33" s="48"/>
      <c r="G33" s="48"/>
      <c r="H33" s="98"/>
      <c r="I33" s="98"/>
      <c r="J33" s="98"/>
      <c r="K33" s="98"/>
      <c r="L33" s="98"/>
      <c r="M33" s="98"/>
      <c r="N33" s="98"/>
      <c r="O33" s="98"/>
      <c r="P33" s="98"/>
      <c r="Q33" s="98"/>
      <c r="R33" s="98"/>
      <c r="S33" s="98"/>
      <c r="T33" s="98"/>
      <c r="U33" s="98"/>
    </row>
    <row r="34" spans="1:21" s="58" customFormat="1" x14ac:dyDescent="0.25">
      <c r="A34" s="95" t="s">
        <v>29</v>
      </c>
      <c r="B34" s="91" t="s">
        <v>111</v>
      </c>
      <c r="C34" s="91" t="s">
        <v>112</v>
      </c>
      <c r="D34" s="91" t="s">
        <v>113</v>
      </c>
      <c r="E34" s="91" t="s">
        <v>114</v>
      </c>
      <c r="F34" s="91" t="s">
        <v>115</v>
      </c>
      <c r="G34" s="92" t="s">
        <v>116</v>
      </c>
      <c r="H34" s="92" t="s">
        <v>117</v>
      </c>
      <c r="I34" s="92" t="s">
        <v>118</v>
      </c>
      <c r="J34" s="92" t="s">
        <v>119</v>
      </c>
      <c r="K34" s="91" t="s">
        <v>135</v>
      </c>
      <c r="L34" s="92" t="s">
        <v>121</v>
      </c>
      <c r="M34" s="92" t="s">
        <v>122</v>
      </c>
      <c r="N34" s="92" t="s">
        <v>123</v>
      </c>
      <c r="O34" s="92" t="s">
        <v>124</v>
      </c>
      <c r="P34" s="91" t="s">
        <v>136</v>
      </c>
      <c r="Q34" s="92" t="s">
        <v>128</v>
      </c>
      <c r="R34" s="92" t="s">
        <v>129</v>
      </c>
      <c r="S34" s="92" t="s">
        <v>130</v>
      </c>
      <c r="T34" s="92" t="s">
        <v>131</v>
      </c>
      <c r="U34" s="91" t="s">
        <v>137</v>
      </c>
    </row>
    <row r="35" spans="1:21" s="58" customFormat="1" ht="20.25" customHeight="1" x14ac:dyDescent="0.3">
      <c r="A35" s="111" t="s">
        <v>37</v>
      </c>
      <c r="B35" s="43"/>
      <c r="C35" s="43"/>
      <c r="D35" s="43"/>
      <c r="E35" s="43"/>
      <c r="F35" s="43"/>
    </row>
    <row r="36" spans="1:21" s="58" customFormat="1" ht="12.75" customHeight="1" x14ac:dyDescent="0.25">
      <c r="A36" s="87" t="s">
        <v>33</v>
      </c>
      <c r="B36" s="83">
        <v>1626</v>
      </c>
      <c r="C36" s="83">
        <v>1624</v>
      </c>
      <c r="D36" s="83">
        <v>1492</v>
      </c>
      <c r="E36" s="83">
        <v>1292</v>
      </c>
      <c r="F36" s="84">
        <v>6034</v>
      </c>
      <c r="G36" s="83">
        <v>1193</v>
      </c>
      <c r="H36" s="83">
        <v>1143</v>
      </c>
      <c r="I36" s="83">
        <v>1381</v>
      </c>
      <c r="J36" s="83">
        <v>1534</v>
      </c>
      <c r="K36" s="84">
        <v>5251</v>
      </c>
      <c r="L36" s="83">
        <v>1895</v>
      </c>
      <c r="M36" s="83">
        <v>2065</v>
      </c>
      <c r="N36" s="83">
        <v>2139</v>
      </c>
      <c r="O36" s="83">
        <v>1820</v>
      </c>
      <c r="P36" s="84">
        <v>7919</v>
      </c>
      <c r="Q36" s="83">
        <v>1529</v>
      </c>
      <c r="R36" s="83">
        <v>962</v>
      </c>
      <c r="S36" s="83" t="s">
        <v>125</v>
      </c>
      <c r="T36" s="83" t="s">
        <v>125</v>
      </c>
      <c r="U36" s="84">
        <v>2492</v>
      </c>
    </row>
    <row r="37" spans="1:21" s="58" customFormat="1" ht="12.75" customHeight="1" x14ac:dyDescent="0.25">
      <c r="A37" s="87" t="s">
        <v>71</v>
      </c>
      <c r="B37" s="83">
        <v>102</v>
      </c>
      <c r="C37" s="83">
        <v>93</v>
      </c>
      <c r="D37" s="83">
        <v>102</v>
      </c>
      <c r="E37" s="83">
        <v>110</v>
      </c>
      <c r="F37" s="84">
        <v>406</v>
      </c>
      <c r="G37" s="83">
        <v>130</v>
      </c>
      <c r="H37" s="83">
        <v>143</v>
      </c>
      <c r="I37" s="83">
        <v>106</v>
      </c>
      <c r="J37" s="83">
        <v>108</v>
      </c>
      <c r="K37" s="84">
        <v>487</v>
      </c>
      <c r="L37" s="83">
        <v>140</v>
      </c>
      <c r="M37" s="83">
        <v>116</v>
      </c>
      <c r="N37" s="83">
        <v>126</v>
      </c>
      <c r="O37" s="83">
        <v>123</v>
      </c>
      <c r="P37" s="84">
        <v>506</v>
      </c>
      <c r="Q37" s="83">
        <v>103</v>
      </c>
      <c r="R37" s="83">
        <v>93</v>
      </c>
      <c r="S37" s="83" t="s">
        <v>125</v>
      </c>
      <c r="T37" s="83" t="s">
        <v>125</v>
      </c>
      <c r="U37" s="84">
        <v>197</v>
      </c>
    </row>
    <row r="38" spans="1:21" s="58" customFormat="1" ht="12.75" customHeight="1" x14ac:dyDescent="0.25">
      <c r="A38" s="87" t="s">
        <v>82</v>
      </c>
      <c r="B38" s="83">
        <v>3283</v>
      </c>
      <c r="C38" s="83">
        <v>3261</v>
      </c>
      <c r="D38" s="83">
        <v>3539</v>
      </c>
      <c r="E38" s="83">
        <v>3853</v>
      </c>
      <c r="F38" s="84">
        <v>13937</v>
      </c>
      <c r="G38" s="83">
        <v>3974</v>
      </c>
      <c r="H38" s="83">
        <v>4077</v>
      </c>
      <c r="I38" s="83">
        <v>4486</v>
      </c>
      <c r="J38" s="83">
        <v>4718</v>
      </c>
      <c r="K38" s="84">
        <v>17255</v>
      </c>
      <c r="L38" s="83">
        <v>4431</v>
      </c>
      <c r="M38" s="83">
        <v>3898</v>
      </c>
      <c r="N38" s="83">
        <v>4281</v>
      </c>
      <c r="O38" s="83">
        <v>4131</v>
      </c>
      <c r="P38" s="84">
        <v>16741</v>
      </c>
      <c r="Q38" s="83">
        <v>3808</v>
      </c>
      <c r="R38" s="83">
        <v>3127</v>
      </c>
      <c r="S38" s="83" t="s">
        <v>125</v>
      </c>
      <c r="T38" s="83" t="s">
        <v>125</v>
      </c>
      <c r="U38" s="84">
        <v>6934</v>
      </c>
    </row>
    <row r="39" spans="1:21" s="58" customFormat="1" ht="12.75" customHeight="1" x14ac:dyDescent="0.25">
      <c r="A39" s="87" t="s">
        <v>35</v>
      </c>
      <c r="B39" s="83">
        <v>122</v>
      </c>
      <c r="C39" s="83">
        <v>109</v>
      </c>
      <c r="D39" s="83">
        <v>239</v>
      </c>
      <c r="E39" s="83">
        <v>157</v>
      </c>
      <c r="F39" s="84">
        <v>627</v>
      </c>
      <c r="G39" s="83">
        <v>142</v>
      </c>
      <c r="H39" s="83">
        <v>150</v>
      </c>
      <c r="I39" s="83">
        <v>226</v>
      </c>
      <c r="J39" s="83">
        <v>166</v>
      </c>
      <c r="K39" s="84">
        <v>683</v>
      </c>
      <c r="L39" s="83">
        <v>156</v>
      </c>
      <c r="M39" s="83">
        <v>166</v>
      </c>
      <c r="N39" s="83">
        <v>193</v>
      </c>
      <c r="O39" s="83">
        <v>181</v>
      </c>
      <c r="P39" s="84">
        <v>695</v>
      </c>
      <c r="Q39" s="83">
        <v>139</v>
      </c>
      <c r="R39" s="83">
        <v>129</v>
      </c>
      <c r="S39" s="83" t="s">
        <v>125</v>
      </c>
      <c r="T39" s="83" t="s">
        <v>125</v>
      </c>
      <c r="U39" s="84">
        <v>268</v>
      </c>
    </row>
    <row r="40" spans="1:21" s="58" customFormat="1" ht="12.75" customHeight="1" x14ac:dyDescent="0.25">
      <c r="A40" s="87" t="s">
        <v>72</v>
      </c>
      <c r="B40" s="83">
        <v>417</v>
      </c>
      <c r="C40" s="83">
        <v>411</v>
      </c>
      <c r="D40" s="83">
        <v>391</v>
      </c>
      <c r="E40" s="83">
        <v>501</v>
      </c>
      <c r="F40" s="84">
        <v>1721</v>
      </c>
      <c r="G40" s="83">
        <v>369</v>
      </c>
      <c r="H40" s="83">
        <v>399</v>
      </c>
      <c r="I40" s="83">
        <v>422</v>
      </c>
      <c r="J40" s="83">
        <v>405</v>
      </c>
      <c r="K40" s="84">
        <v>1594</v>
      </c>
      <c r="L40" s="83">
        <v>387</v>
      </c>
      <c r="M40" s="83">
        <v>374</v>
      </c>
      <c r="N40" s="83">
        <v>371</v>
      </c>
      <c r="O40" s="83">
        <v>417</v>
      </c>
      <c r="P40" s="84">
        <v>1548</v>
      </c>
      <c r="Q40" s="83">
        <v>352</v>
      </c>
      <c r="R40" s="83">
        <v>285</v>
      </c>
      <c r="S40" s="83" t="s">
        <v>125</v>
      </c>
      <c r="T40" s="83" t="s">
        <v>125</v>
      </c>
      <c r="U40" s="84">
        <v>637</v>
      </c>
    </row>
    <row r="41" spans="1:21" s="58" customFormat="1" ht="12.75" customHeight="1" x14ac:dyDescent="0.25">
      <c r="A41" s="87" t="s">
        <v>36</v>
      </c>
      <c r="B41" s="83">
        <v>930</v>
      </c>
      <c r="C41" s="83">
        <v>947</v>
      </c>
      <c r="D41" s="83">
        <v>1087</v>
      </c>
      <c r="E41" s="83">
        <v>1101</v>
      </c>
      <c r="F41" s="84">
        <v>4065</v>
      </c>
      <c r="G41" s="83">
        <v>1110</v>
      </c>
      <c r="H41" s="83">
        <v>1276</v>
      </c>
      <c r="I41" s="83">
        <v>1293</v>
      </c>
      <c r="J41" s="83">
        <v>1332</v>
      </c>
      <c r="K41" s="84">
        <v>5011</v>
      </c>
      <c r="L41" s="83">
        <v>1059</v>
      </c>
      <c r="M41" s="83">
        <v>1283</v>
      </c>
      <c r="N41" s="83">
        <v>1171</v>
      </c>
      <c r="O41" s="83">
        <v>1010</v>
      </c>
      <c r="P41" s="84">
        <v>4524</v>
      </c>
      <c r="Q41" s="83">
        <v>862</v>
      </c>
      <c r="R41" s="83">
        <v>710</v>
      </c>
      <c r="S41" s="83" t="s">
        <v>125</v>
      </c>
      <c r="T41" s="83" t="s">
        <v>125</v>
      </c>
      <c r="U41" s="84">
        <v>1571</v>
      </c>
    </row>
    <row r="42" spans="1:21" s="58" customFormat="1" ht="12.75" customHeight="1" x14ac:dyDescent="0.25">
      <c r="A42" s="87" t="s">
        <v>34</v>
      </c>
      <c r="B42" s="83">
        <v>155</v>
      </c>
      <c r="C42" s="83">
        <v>173</v>
      </c>
      <c r="D42" s="83">
        <v>151</v>
      </c>
      <c r="E42" s="83">
        <v>141</v>
      </c>
      <c r="F42" s="84">
        <v>621</v>
      </c>
      <c r="G42" s="83">
        <v>111</v>
      </c>
      <c r="H42" s="83">
        <v>130</v>
      </c>
      <c r="I42" s="83">
        <v>158</v>
      </c>
      <c r="J42" s="83">
        <v>137</v>
      </c>
      <c r="K42" s="84">
        <v>536</v>
      </c>
      <c r="L42" s="83">
        <v>145</v>
      </c>
      <c r="M42" s="83">
        <v>131</v>
      </c>
      <c r="N42" s="83">
        <v>170</v>
      </c>
      <c r="O42" s="83">
        <v>160</v>
      </c>
      <c r="P42" s="84">
        <v>606</v>
      </c>
      <c r="Q42" s="83">
        <v>140</v>
      </c>
      <c r="R42" s="83">
        <v>94</v>
      </c>
      <c r="S42" s="83" t="s">
        <v>125</v>
      </c>
      <c r="T42" s="83" t="s">
        <v>125</v>
      </c>
      <c r="U42" s="84">
        <v>235</v>
      </c>
    </row>
    <row r="43" spans="1:21" s="58" customFormat="1" ht="12.75" customHeight="1" x14ac:dyDescent="0.25">
      <c r="A43" s="87" t="s">
        <v>73</v>
      </c>
      <c r="B43" s="83">
        <v>275</v>
      </c>
      <c r="C43" s="83">
        <v>373</v>
      </c>
      <c r="D43" s="83">
        <v>285</v>
      </c>
      <c r="E43" s="83">
        <v>267</v>
      </c>
      <c r="F43" s="84">
        <v>1201</v>
      </c>
      <c r="G43" s="83">
        <v>270</v>
      </c>
      <c r="H43" s="83">
        <v>341</v>
      </c>
      <c r="I43" s="83">
        <v>354</v>
      </c>
      <c r="J43" s="83">
        <v>448</v>
      </c>
      <c r="K43" s="84">
        <v>1413</v>
      </c>
      <c r="L43" s="83">
        <v>273</v>
      </c>
      <c r="M43" s="83">
        <v>282</v>
      </c>
      <c r="N43" s="83">
        <v>318</v>
      </c>
      <c r="O43" s="83">
        <v>434</v>
      </c>
      <c r="P43" s="84">
        <v>1307</v>
      </c>
      <c r="Q43" s="83">
        <v>332</v>
      </c>
      <c r="R43" s="83">
        <v>328</v>
      </c>
      <c r="S43" s="83" t="s">
        <v>125</v>
      </c>
      <c r="T43" s="83" t="s">
        <v>125</v>
      </c>
      <c r="U43" s="84">
        <v>660</v>
      </c>
    </row>
    <row r="44" spans="1:21" s="58" customFormat="1" ht="12.75" customHeight="1" x14ac:dyDescent="0.25">
      <c r="A44" s="87" t="s">
        <v>86</v>
      </c>
      <c r="B44" s="83">
        <v>0</v>
      </c>
      <c r="C44" s="83">
        <v>0</v>
      </c>
      <c r="D44" s="83">
        <v>0</v>
      </c>
      <c r="E44" s="83">
        <v>0</v>
      </c>
      <c r="F44" s="84">
        <v>0</v>
      </c>
      <c r="G44" s="83">
        <v>0</v>
      </c>
      <c r="H44" s="83">
        <v>1</v>
      </c>
      <c r="I44" s="83">
        <v>0</v>
      </c>
      <c r="J44" s="83">
        <v>0</v>
      </c>
      <c r="K44" s="84">
        <v>2</v>
      </c>
      <c r="L44" s="83">
        <v>0</v>
      </c>
      <c r="M44" s="83">
        <v>1</v>
      </c>
      <c r="N44" s="83">
        <v>0</v>
      </c>
      <c r="O44" s="83">
        <v>0</v>
      </c>
      <c r="P44" s="84">
        <v>2</v>
      </c>
      <c r="Q44" s="83">
        <v>0</v>
      </c>
      <c r="R44" s="83">
        <v>0</v>
      </c>
      <c r="S44" s="83" t="s">
        <v>125</v>
      </c>
      <c r="T44" s="83" t="s">
        <v>125</v>
      </c>
      <c r="U44" s="84">
        <v>0</v>
      </c>
    </row>
    <row r="45" spans="1:21" s="58" customFormat="1" ht="12.75" customHeight="1" x14ac:dyDescent="0.25">
      <c r="A45" s="109" t="s">
        <v>17</v>
      </c>
      <c r="B45" s="113">
        <v>6909</v>
      </c>
      <c r="C45" s="113">
        <v>6993</v>
      </c>
      <c r="D45" s="113">
        <v>7286</v>
      </c>
      <c r="E45" s="113">
        <v>7423</v>
      </c>
      <c r="F45" s="114">
        <v>28611</v>
      </c>
      <c r="G45" s="113">
        <v>7300</v>
      </c>
      <c r="H45" s="113">
        <v>7658</v>
      </c>
      <c r="I45" s="113">
        <v>8426</v>
      </c>
      <c r="J45" s="113">
        <v>8849</v>
      </c>
      <c r="K45" s="114">
        <v>32233</v>
      </c>
      <c r="L45" s="113">
        <v>8486</v>
      </c>
      <c r="M45" s="113">
        <v>8317</v>
      </c>
      <c r="N45" s="113">
        <v>8770</v>
      </c>
      <c r="O45" s="113">
        <v>8276</v>
      </c>
      <c r="P45" s="114">
        <v>33850</v>
      </c>
      <c r="Q45" s="113">
        <v>7265</v>
      </c>
      <c r="R45" s="113">
        <v>5728</v>
      </c>
      <c r="S45" s="113" t="s">
        <v>125</v>
      </c>
      <c r="T45" s="113" t="s">
        <v>125</v>
      </c>
      <c r="U45" s="114">
        <v>12994</v>
      </c>
    </row>
    <row r="46" spans="1:21" s="58" customFormat="1" x14ac:dyDescent="0.25">
      <c r="A46" s="88"/>
      <c r="B46" s="43"/>
      <c r="C46" s="43"/>
      <c r="D46" s="43"/>
      <c r="E46" s="43"/>
      <c r="F46" s="43"/>
      <c r="G46" s="43"/>
      <c r="H46" s="43"/>
      <c r="I46" s="43"/>
      <c r="J46" s="43"/>
      <c r="K46" s="43"/>
      <c r="L46" s="43"/>
      <c r="M46" s="43"/>
      <c r="N46" s="43"/>
      <c r="O46" s="43"/>
      <c r="P46" s="43"/>
      <c r="Q46" s="43"/>
      <c r="R46" s="43"/>
      <c r="S46" s="43"/>
      <c r="T46" s="43"/>
      <c r="U46" s="43"/>
    </row>
    <row r="47" spans="1:21" s="58" customFormat="1" ht="20.25" customHeight="1" x14ac:dyDescent="0.3">
      <c r="A47" s="102" t="s">
        <v>32</v>
      </c>
      <c r="B47" s="90"/>
      <c r="C47" s="90"/>
      <c r="D47" s="90"/>
      <c r="E47" s="90"/>
      <c r="F47" s="43"/>
      <c r="G47" s="90"/>
      <c r="H47" s="90"/>
      <c r="I47" s="90"/>
      <c r="J47" s="90"/>
      <c r="K47" s="43"/>
      <c r="L47" s="90"/>
      <c r="M47" s="90"/>
      <c r="N47" s="90"/>
      <c r="O47" s="90"/>
      <c r="P47" s="43"/>
      <c r="Q47" s="90"/>
      <c r="R47" s="90"/>
      <c r="S47" s="90"/>
      <c r="T47" s="90"/>
      <c r="U47" s="43"/>
    </row>
    <row r="48" spans="1:21" s="58" customFormat="1" ht="12.75" customHeight="1" x14ac:dyDescent="0.25">
      <c r="A48" s="87" t="s">
        <v>33</v>
      </c>
      <c r="B48" s="83">
        <v>1236</v>
      </c>
      <c r="C48" s="83">
        <v>1221</v>
      </c>
      <c r="D48" s="83">
        <v>1488</v>
      </c>
      <c r="E48" s="83">
        <v>2279</v>
      </c>
      <c r="F48" s="84">
        <v>6224</v>
      </c>
      <c r="G48" s="83">
        <v>1319</v>
      </c>
      <c r="H48" s="83">
        <v>1208</v>
      </c>
      <c r="I48" s="83">
        <v>1593</v>
      </c>
      <c r="J48" s="83">
        <v>1503</v>
      </c>
      <c r="K48" s="84">
        <v>5623</v>
      </c>
      <c r="L48" s="83">
        <v>1361</v>
      </c>
      <c r="M48" s="83">
        <v>1450</v>
      </c>
      <c r="N48" s="83">
        <v>1429</v>
      </c>
      <c r="O48" s="83">
        <v>1323</v>
      </c>
      <c r="P48" s="84">
        <v>5563</v>
      </c>
      <c r="Q48" s="83">
        <v>1297</v>
      </c>
      <c r="R48" s="83">
        <v>1108</v>
      </c>
      <c r="S48" s="83" t="s">
        <v>125</v>
      </c>
      <c r="T48" s="83" t="s">
        <v>125</v>
      </c>
      <c r="U48" s="84">
        <v>2404</v>
      </c>
    </row>
    <row r="49" spans="1:21" s="58" customFormat="1" ht="12.75" customHeight="1" x14ac:dyDescent="0.25">
      <c r="A49" s="87" t="s">
        <v>71</v>
      </c>
      <c r="B49" s="83">
        <v>67</v>
      </c>
      <c r="C49" s="83">
        <v>90</v>
      </c>
      <c r="D49" s="83">
        <v>75</v>
      </c>
      <c r="E49" s="83">
        <v>61</v>
      </c>
      <c r="F49" s="84">
        <v>293</v>
      </c>
      <c r="G49" s="83">
        <v>75</v>
      </c>
      <c r="H49" s="83">
        <v>92</v>
      </c>
      <c r="I49" s="83">
        <v>108</v>
      </c>
      <c r="J49" s="83">
        <v>108</v>
      </c>
      <c r="K49" s="84">
        <v>382</v>
      </c>
      <c r="L49" s="83">
        <v>141</v>
      </c>
      <c r="M49" s="83">
        <v>102</v>
      </c>
      <c r="N49" s="83">
        <v>147</v>
      </c>
      <c r="O49" s="83">
        <v>131</v>
      </c>
      <c r="P49" s="84">
        <v>521</v>
      </c>
      <c r="Q49" s="83">
        <v>105</v>
      </c>
      <c r="R49" s="83">
        <v>61</v>
      </c>
      <c r="S49" s="83" t="s">
        <v>125</v>
      </c>
      <c r="T49" s="83" t="s">
        <v>125</v>
      </c>
      <c r="U49" s="84">
        <v>165</v>
      </c>
    </row>
    <row r="50" spans="1:21" s="58" customFormat="1" ht="12.75" customHeight="1" x14ac:dyDescent="0.25">
      <c r="A50" s="87" t="s">
        <v>82</v>
      </c>
      <c r="B50" s="83">
        <v>2151</v>
      </c>
      <c r="C50" s="83">
        <v>2161</v>
      </c>
      <c r="D50" s="83">
        <v>2287</v>
      </c>
      <c r="E50" s="83">
        <v>2501</v>
      </c>
      <c r="F50" s="84">
        <v>9101</v>
      </c>
      <c r="G50" s="83">
        <v>2235</v>
      </c>
      <c r="H50" s="83">
        <v>2404</v>
      </c>
      <c r="I50" s="83">
        <v>2429</v>
      </c>
      <c r="J50" s="83">
        <v>3109</v>
      </c>
      <c r="K50" s="84">
        <v>10177</v>
      </c>
      <c r="L50" s="83">
        <v>2601</v>
      </c>
      <c r="M50" s="83">
        <v>2428</v>
      </c>
      <c r="N50" s="83">
        <v>2421</v>
      </c>
      <c r="O50" s="83">
        <v>2573</v>
      </c>
      <c r="P50" s="84">
        <v>10023</v>
      </c>
      <c r="Q50" s="83">
        <v>2275</v>
      </c>
      <c r="R50" s="83">
        <v>1875</v>
      </c>
      <c r="S50" s="83" t="s">
        <v>125</v>
      </c>
      <c r="T50" s="83" t="s">
        <v>125</v>
      </c>
      <c r="U50" s="84">
        <v>4150</v>
      </c>
    </row>
    <row r="51" spans="1:21" s="58" customFormat="1" ht="12.75" customHeight="1" x14ac:dyDescent="0.25">
      <c r="A51" s="87" t="s">
        <v>35</v>
      </c>
      <c r="B51" s="83">
        <v>113</v>
      </c>
      <c r="C51" s="83">
        <v>125</v>
      </c>
      <c r="D51" s="83">
        <v>97</v>
      </c>
      <c r="E51" s="83">
        <v>96</v>
      </c>
      <c r="F51" s="84">
        <v>430</v>
      </c>
      <c r="G51" s="83">
        <v>113</v>
      </c>
      <c r="H51" s="83">
        <v>135</v>
      </c>
      <c r="I51" s="83">
        <v>116</v>
      </c>
      <c r="J51" s="83">
        <v>158</v>
      </c>
      <c r="K51" s="84">
        <v>523</v>
      </c>
      <c r="L51" s="83">
        <v>180</v>
      </c>
      <c r="M51" s="83">
        <v>126</v>
      </c>
      <c r="N51" s="83">
        <v>118</v>
      </c>
      <c r="O51" s="83">
        <v>114</v>
      </c>
      <c r="P51" s="84">
        <v>537</v>
      </c>
      <c r="Q51" s="83">
        <v>200</v>
      </c>
      <c r="R51" s="83">
        <v>91</v>
      </c>
      <c r="S51" s="83" t="s">
        <v>125</v>
      </c>
      <c r="T51" s="83" t="s">
        <v>125</v>
      </c>
      <c r="U51" s="84">
        <v>291</v>
      </c>
    </row>
    <row r="52" spans="1:21" s="58" customFormat="1" ht="12.75" customHeight="1" x14ac:dyDescent="0.25">
      <c r="A52" s="87" t="s">
        <v>72</v>
      </c>
      <c r="B52" s="83">
        <v>139</v>
      </c>
      <c r="C52" s="83">
        <v>146</v>
      </c>
      <c r="D52" s="83">
        <v>143</v>
      </c>
      <c r="E52" s="83">
        <v>145</v>
      </c>
      <c r="F52" s="84">
        <v>574</v>
      </c>
      <c r="G52" s="83">
        <v>150</v>
      </c>
      <c r="H52" s="83">
        <v>153</v>
      </c>
      <c r="I52" s="83">
        <v>138</v>
      </c>
      <c r="J52" s="83">
        <v>183</v>
      </c>
      <c r="K52" s="84">
        <v>623</v>
      </c>
      <c r="L52" s="83">
        <v>134</v>
      </c>
      <c r="M52" s="83">
        <v>151</v>
      </c>
      <c r="N52" s="83">
        <v>161</v>
      </c>
      <c r="O52" s="83">
        <v>150</v>
      </c>
      <c r="P52" s="84">
        <v>596</v>
      </c>
      <c r="Q52" s="83">
        <v>151</v>
      </c>
      <c r="R52" s="83">
        <v>114</v>
      </c>
      <c r="S52" s="83" t="s">
        <v>125</v>
      </c>
      <c r="T52" s="83" t="s">
        <v>125</v>
      </c>
      <c r="U52" s="84">
        <v>265</v>
      </c>
    </row>
    <row r="53" spans="1:21" s="58" customFormat="1" ht="12.75" customHeight="1" x14ac:dyDescent="0.25">
      <c r="A53" s="87" t="s">
        <v>36</v>
      </c>
      <c r="B53" s="83">
        <v>748</v>
      </c>
      <c r="C53" s="83">
        <v>671</v>
      </c>
      <c r="D53" s="83">
        <v>731</v>
      </c>
      <c r="E53" s="83">
        <v>799</v>
      </c>
      <c r="F53" s="84">
        <v>2950</v>
      </c>
      <c r="G53" s="83">
        <v>707</v>
      </c>
      <c r="H53" s="83">
        <v>747</v>
      </c>
      <c r="I53" s="83">
        <v>769</v>
      </c>
      <c r="J53" s="83">
        <v>875</v>
      </c>
      <c r="K53" s="84">
        <v>3098</v>
      </c>
      <c r="L53" s="83">
        <v>818</v>
      </c>
      <c r="M53" s="83">
        <v>811</v>
      </c>
      <c r="N53" s="83">
        <v>820</v>
      </c>
      <c r="O53" s="83">
        <v>745</v>
      </c>
      <c r="P53" s="84">
        <v>3194</v>
      </c>
      <c r="Q53" s="83">
        <v>800</v>
      </c>
      <c r="R53" s="83">
        <v>629</v>
      </c>
      <c r="S53" s="83" t="s">
        <v>125</v>
      </c>
      <c r="T53" s="83" t="s">
        <v>125</v>
      </c>
      <c r="U53" s="84">
        <v>1430</v>
      </c>
    </row>
    <row r="54" spans="1:21" s="58" customFormat="1" ht="12.75" customHeight="1" x14ac:dyDescent="0.25">
      <c r="A54" s="87" t="s">
        <v>34</v>
      </c>
      <c r="B54" s="83">
        <v>82</v>
      </c>
      <c r="C54" s="83">
        <v>73</v>
      </c>
      <c r="D54" s="83">
        <v>112</v>
      </c>
      <c r="E54" s="83">
        <v>79</v>
      </c>
      <c r="F54" s="84">
        <v>347</v>
      </c>
      <c r="G54" s="83">
        <v>114</v>
      </c>
      <c r="H54" s="83">
        <v>97</v>
      </c>
      <c r="I54" s="83">
        <v>126</v>
      </c>
      <c r="J54" s="83">
        <v>128</v>
      </c>
      <c r="K54" s="84">
        <v>466</v>
      </c>
      <c r="L54" s="83">
        <v>79</v>
      </c>
      <c r="M54" s="83">
        <v>91</v>
      </c>
      <c r="N54" s="83">
        <v>95</v>
      </c>
      <c r="O54" s="83">
        <v>98</v>
      </c>
      <c r="P54" s="84">
        <v>363</v>
      </c>
      <c r="Q54" s="83">
        <v>114</v>
      </c>
      <c r="R54" s="83">
        <v>50</v>
      </c>
      <c r="S54" s="83" t="s">
        <v>125</v>
      </c>
      <c r="T54" s="83" t="s">
        <v>125</v>
      </c>
      <c r="U54" s="84">
        <v>165</v>
      </c>
    </row>
    <row r="55" spans="1:21" s="58" customFormat="1" ht="12.75" customHeight="1" x14ac:dyDescent="0.25">
      <c r="A55" s="87" t="s">
        <v>73</v>
      </c>
      <c r="B55" s="83">
        <v>1289</v>
      </c>
      <c r="C55" s="83">
        <v>852</v>
      </c>
      <c r="D55" s="83">
        <v>935</v>
      </c>
      <c r="E55" s="83">
        <v>1223</v>
      </c>
      <c r="F55" s="84">
        <v>4299</v>
      </c>
      <c r="G55" s="83">
        <v>1506</v>
      </c>
      <c r="H55" s="83">
        <v>881</v>
      </c>
      <c r="I55" s="83">
        <v>942</v>
      </c>
      <c r="J55" s="83">
        <v>1151</v>
      </c>
      <c r="K55" s="84">
        <v>4479</v>
      </c>
      <c r="L55" s="83">
        <v>980</v>
      </c>
      <c r="M55" s="83">
        <v>656</v>
      </c>
      <c r="N55" s="83">
        <v>654</v>
      </c>
      <c r="O55" s="83">
        <v>613</v>
      </c>
      <c r="P55" s="84">
        <v>2903</v>
      </c>
      <c r="Q55" s="83">
        <v>541</v>
      </c>
      <c r="R55" s="83">
        <v>350</v>
      </c>
      <c r="S55" s="83" t="s">
        <v>125</v>
      </c>
      <c r="T55" s="83" t="s">
        <v>125</v>
      </c>
      <c r="U55" s="84">
        <v>891</v>
      </c>
    </row>
    <row r="56" spans="1:21" s="58" customFormat="1" ht="12.75" customHeight="1" x14ac:dyDescent="0.25">
      <c r="A56" s="87" t="s">
        <v>86</v>
      </c>
      <c r="B56" s="83" t="s">
        <v>125</v>
      </c>
      <c r="C56" s="83" t="s">
        <v>125</v>
      </c>
      <c r="D56" s="83" t="s">
        <v>125</v>
      </c>
      <c r="E56" s="83" t="s">
        <v>125</v>
      </c>
      <c r="F56" s="84" t="s">
        <v>125</v>
      </c>
      <c r="G56" s="83" t="s">
        <v>125</v>
      </c>
      <c r="H56" s="83" t="s">
        <v>125</v>
      </c>
      <c r="I56" s="83" t="s">
        <v>125</v>
      </c>
      <c r="J56" s="83" t="s">
        <v>125</v>
      </c>
      <c r="K56" s="84" t="s">
        <v>125</v>
      </c>
      <c r="L56" s="83" t="s">
        <v>125</v>
      </c>
      <c r="M56" s="83" t="s">
        <v>125</v>
      </c>
      <c r="N56" s="83" t="s">
        <v>125</v>
      </c>
      <c r="O56" s="83" t="s">
        <v>125</v>
      </c>
      <c r="P56" s="84" t="s">
        <v>125</v>
      </c>
      <c r="Q56" s="83" t="s">
        <v>125</v>
      </c>
      <c r="R56" s="83" t="s">
        <v>125</v>
      </c>
      <c r="S56" s="83" t="s">
        <v>125</v>
      </c>
      <c r="T56" s="83" t="s">
        <v>125</v>
      </c>
      <c r="U56" s="84" t="s">
        <v>125</v>
      </c>
    </row>
    <row r="57" spans="1:21" s="58" customFormat="1" ht="15.55" x14ac:dyDescent="0.25">
      <c r="A57" s="110" t="s">
        <v>18</v>
      </c>
      <c r="B57" s="89">
        <v>5826</v>
      </c>
      <c r="C57" s="89">
        <v>5339</v>
      </c>
      <c r="D57" s="89">
        <v>5869</v>
      </c>
      <c r="E57" s="89">
        <v>7183</v>
      </c>
      <c r="F57" s="112">
        <v>24218</v>
      </c>
      <c r="G57" s="89">
        <v>6219</v>
      </c>
      <c r="H57" s="89">
        <v>5716</v>
      </c>
      <c r="I57" s="89">
        <v>6221</v>
      </c>
      <c r="J57" s="89">
        <v>7214</v>
      </c>
      <c r="K57" s="112">
        <v>25370</v>
      </c>
      <c r="L57" s="89">
        <v>6294</v>
      </c>
      <c r="M57" s="89">
        <v>5815</v>
      </c>
      <c r="N57" s="89">
        <v>5845</v>
      </c>
      <c r="O57" s="89">
        <v>5746</v>
      </c>
      <c r="P57" s="112">
        <v>23700</v>
      </c>
      <c r="Q57" s="89">
        <v>5483</v>
      </c>
      <c r="R57" s="89">
        <v>4278</v>
      </c>
      <c r="S57" s="89" t="s">
        <v>125</v>
      </c>
      <c r="T57" s="89" t="s">
        <v>125</v>
      </c>
      <c r="U57" s="112">
        <v>9761</v>
      </c>
    </row>
    <row r="58" spans="1:21" s="58" customFormat="1" x14ac:dyDescent="0.25">
      <c r="A58" s="96"/>
    </row>
    <row r="59" spans="1:21" ht="14.4" x14ac:dyDescent="0.25">
      <c r="A59" s="94" t="s">
        <v>85</v>
      </c>
    </row>
    <row r="60" spans="1:21" x14ac:dyDescent="0.25">
      <c r="A60" s="28" t="s">
        <v>88</v>
      </c>
    </row>
    <row r="61" spans="1:21" x14ac:dyDescent="0.25">
      <c r="A61" s="44" t="s">
        <v>120</v>
      </c>
    </row>
    <row r="62" spans="1:21" x14ac:dyDescent="0.25">
      <c r="A62" s="35" t="s">
        <v>84</v>
      </c>
    </row>
    <row r="63" spans="1:21" x14ac:dyDescent="0.25">
      <c r="A63" s="58" t="s">
        <v>134</v>
      </c>
    </row>
    <row r="65" spans="1:1" ht="14.4" x14ac:dyDescent="0.3">
      <c r="A65" s="79" t="s">
        <v>153</v>
      </c>
    </row>
  </sheetData>
  <phoneticPr fontId="0" type="noConversion"/>
  <hyperlinks>
    <hyperlink ref="A65" location="Title!A1" display="Return to Title and Contents" xr:uid="{1D65CA2A-FF29-4734-A280-CF2C2D1DABAB}"/>
  </hyperlinks>
  <pageMargins left="0.74803149606299213" right="0.70866141732283472" top="0.78740157480314965" bottom="0.6692913385826772" header="0.55118110236220474" footer="0.35433070866141736"/>
  <pageSetup paperSize="9" scale="55" orientation="landscape" r:id="rId1"/>
  <headerFooter alignWithMargins="0">
    <oddFooter>&amp;C&amp;1#&amp;"Calibri"&amp;10&amp;K000000OFFICIAL</oddFooter>
  </headerFooter>
  <tableParts count="2">
    <tablePart r:id="rId2"/>
    <tablePart r:id="rId3"/>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U65"/>
  <sheetViews>
    <sheetView showGridLines="0" zoomScaleNormal="100" workbookViewId="0"/>
  </sheetViews>
  <sheetFormatPr defaultColWidth="9.09765625" defaultRowHeight="12.75" x14ac:dyDescent="0.25"/>
  <cols>
    <col min="1" max="1" width="34.09765625" style="28" customWidth="1"/>
    <col min="2" max="16384" width="9.09765625" style="28"/>
  </cols>
  <sheetData>
    <row r="1" spans="1:21" s="11" customFormat="1" ht="17.75" x14ac:dyDescent="0.35">
      <c r="A1" s="74" t="s">
        <v>138</v>
      </c>
      <c r="F1" s="75"/>
      <c r="P1" s="75"/>
      <c r="U1" s="75" t="s">
        <v>129</v>
      </c>
    </row>
    <row r="2" spans="1:21" s="11" customFormat="1" ht="17.75" x14ac:dyDescent="0.35">
      <c r="F2" s="75"/>
      <c r="P2" s="75"/>
      <c r="U2" s="75" t="s">
        <v>132</v>
      </c>
    </row>
    <row r="3" spans="1:21" s="11" customFormat="1" ht="19.399999999999999" x14ac:dyDescent="0.35">
      <c r="A3" s="76" t="s">
        <v>156</v>
      </c>
      <c r="B3" s="76"/>
      <c r="C3" s="76"/>
      <c r="D3" s="76"/>
      <c r="E3" s="76"/>
      <c r="F3" s="76"/>
      <c r="G3" s="76"/>
      <c r="H3" s="76"/>
      <c r="I3" s="76"/>
      <c r="J3" s="76"/>
      <c r="K3" s="76"/>
      <c r="L3" s="76"/>
      <c r="M3" s="76"/>
      <c r="N3" s="76"/>
      <c r="O3" s="76"/>
      <c r="P3" s="76"/>
      <c r="Q3" s="76"/>
      <c r="R3" s="76"/>
      <c r="S3" s="76"/>
      <c r="T3" s="76"/>
      <c r="U3" s="76"/>
    </row>
    <row r="4" spans="1:21" ht="16.100000000000001" x14ac:dyDescent="0.3">
      <c r="A4" s="107" t="s">
        <v>15</v>
      </c>
    </row>
    <row r="5" spans="1:21" ht="12.75" customHeight="1" x14ac:dyDescent="0.25">
      <c r="B5" s="45"/>
      <c r="C5" s="45"/>
      <c r="D5" s="45"/>
      <c r="E5" s="45"/>
      <c r="F5" s="45"/>
      <c r="G5" s="45"/>
      <c r="H5" s="53"/>
      <c r="I5" s="53"/>
      <c r="J5" s="53"/>
      <c r="K5" s="53"/>
      <c r="L5" s="53"/>
      <c r="M5" s="53"/>
      <c r="N5" s="53"/>
      <c r="O5" s="53"/>
      <c r="P5" s="53"/>
      <c r="Q5" s="53"/>
      <c r="R5" s="53"/>
      <c r="S5" s="53"/>
      <c r="T5" s="53"/>
      <c r="U5" s="53"/>
    </row>
    <row r="6" spans="1:21" s="58" customFormat="1" x14ac:dyDescent="0.25">
      <c r="A6" s="95" t="s">
        <v>29</v>
      </c>
      <c r="B6" s="91" t="s">
        <v>111</v>
      </c>
      <c r="C6" s="91" t="s">
        <v>112</v>
      </c>
      <c r="D6" s="91" t="s">
        <v>113</v>
      </c>
      <c r="E6" s="91" t="s">
        <v>114</v>
      </c>
      <c r="F6" s="91" t="s">
        <v>115</v>
      </c>
      <c r="G6" s="92" t="s">
        <v>116</v>
      </c>
      <c r="H6" s="92" t="s">
        <v>117</v>
      </c>
      <c r="I6" s="92" t="s">
        <v>118</v>
      </c>
      <c r="J6" s="92" t="s">
        <v>119</v>
      </c>
      <c r="K6" s="91" t="s">
        <v>135</v>
      </c>
      <c r="L6" s="92" t="s">
        <v>121</v>
      </c>
      <c r="M6" s="92" t="s">
        <v>122</v>
      </c>
      <c r="N6" s="92" t="s">
        <v>123</v>
      </c>
      <c r="O6" s="92" t="s">
        <v>124</v>
      </c>
      <c r="P6" s="91" t="s">
        <v>136</v>
      </c>
      <c r="Q6" s="92" t="s">
        <v>128</v>
      </c>
      <c r="R6" s="92" t="s">
        <v>129</v>
      </c>
      <c r="S6" s="92" t="s">
        <v>130</v>
      </c>
      <c r="T6" s="92" t="s">
        <v>131</v>
      </c>
      <c r="U6" s="91" t="s">
        <v>137</v>
      </c>
    </row>
    <row r="7" spans="1:21" s="58" customFormat="1" ht="20.25" customHeight="1" x14ac:dyDescent="0.3">
      <c r="A7" s="108" t="s">
        <v>31</v>
      </c>
      <c r="B7" s="43"/>
      <c r="C7" s="43"/>
      <c r="D7" s="43"/>
      <c r="E7" s="43"/>
      <c r="F7" s="43"/>
    </row>
    <row r="8" spans="1:21" s="58" customFormat="1" ht="12.75" customHeight="1" x14ac:dyDescent="0.25">
      <c r="A8" s="87" t="s">
        <v>21</v>
      </c>
      <c r="B8" s="83">
        <v>305</v>
      </c>
      <c r="C8" s="83">
        <v>334</v>
      </c>
      <c r="D8" s="83">
        <v>336</v>
      </c>
      <c r="E8" s="83">
        <v>352</v>
      </c>
      <c r="F8" s="84">
        <v>1327</v>
      </c>
      <c r="G8" s="83">
        <v>366</v>
      </c>
      <c r="H8" s="83">
        <v>390</v>
      </c>
      <c r="I8" s="83">
        <v>371</v>
      </c>
      <c r="J8" s="83">
        <v>382</v>
      </c>
      <c r="K8" s="84">
        <v>1510</v>
      </c>
      <c r="L8" s="83">
        <v>381</v>
      </c>
      <c r="M8" s="83">
        <v>372</v>
      </c>
      <c r="N8" s="83">
        <v>364</v>
      </c>
      <c r="O8" s="83">
        <v>362</v>
      </c>
      <c r="P8" s="84">
        <v>1480</v>
      </c>
      <c r="Q8" s="83">
        <v>365</v>
      </c>
      <c r="R8" s="83">
        <v>332</v>
      </c>
      <c r="S8" s="83" t="s">
        <v>125</v>
      </c>
      <c r="T8" s="83" t="s">
        <v>125</v>
      </c>
      <c r="U8" s="84">
        <v>697</v>
      </c>
    </row>
    <row r="9" spans="1:21" s="58" customFormat="1" ht="12.75" customHeight="1" x14ac:dyDescent="0.25">
      <c r="A9" s="87" t="s">
        <v>22</v>
      </c>
      <c r="B9" s="83">
        <v>71</v>
      </c>
      <c r="C9" s="83">
        <v>81</v>
      </c>
      <c r="D9" s="83">
        <v>100</v>
      </c>
      <c r="E9" s="83">
        <v>101</v>
      </c>
      <c r="F9" s="84">
        <v>354</v>
      </c>
      <c r="G9" s="83">
        <v>75</v>
      </c>
      <c r="H9" s="83">
        <v>82</v>
      </c>
      <c r="I9" s="83">
        <v>90</v>
      </c>
      <c r="J9" s="83">
        <v>115</v>
      </c>
      <c r="K9" s="84">
        <v>361</v>
      </c>
      <c r="L9" s="83">
        <v>86</v>
      </c>
      <c r="M9" s="83">
        <v>94</v>
      </c>
      <c r="N9" s="83">
        <v>107</v>
      </c>
      <c r="O9" s="83">
        <v>106</v>
      </c>
      <c r="P9" s="84">
        <v>393</v>
      </c>
      <c r="Q9" s="83">
        <v>84</v>
      </c>
      <c r="R9" s="83">
        <v>68</v>
      </c>
      <c r="S9" s="83" t="s">
        <v>125</v>
      </c>
      <c r="T9" s="83" t="s">
        <v>125</v>
      </c>
      <c r="U9" s="84">
        <v>152</v>
      </c>
    </row>
    <row r="10" spans="1:21" s="58" customFormat="1" ht="12.75" customHeight="1" x14ac:dyDescent="0.25">
      <c r="A10" s="87" t="s">
        <v>23</v>
      </c>
      <c r="B10" s="83">
        <v>60</v>
      </c>
      <c r="C10" s="83">
        <v>60</v>
      </c>
      <c r="D10" s="83">
        <v>65</v>
      </c>
      <c r="E10" s="83">
        <v>61</v>
      </c>
      <c r="F10" s="84">
        <v>247</v>
      </c>
      <c r="G10" s="83">
        <v>69</v>
      </c>
      <c r="H10" s="83">
        <v>70</v>
      </c>
      <c r="I10" s="83">
        <v>73</v>
      </c>
      <c r="J10" s="83">
        <v>69</v>
      </c>
      <c r="K10" s="84">
        <v>281</v>
      </c>
      <c r="L10" s="83">
        <v>61</v>
      </c>
      <c r="M10" s="83">
        <v>67</v>
      </c>
      <c r="N10" s="83">
        <v>59</v>
      </c>
      <c r="O10" s="83">
        <v>50</v>
      </c>
      <c r="P10" s="84">
        <v>237</v>
      </c>
      <c r="Q10" s="83">
        <v>50</v>
      </c>
      <c r="R10" s="83">
        <v>38</v>
      </c>
      <c r="S10" s="83" t="s">
        <v>125</v>
      </c>
      <c r="T10" s="83" t="s">
        <v>125</v>
      </c>
      <c r="U10" s="84">
        <v>88</v>
      </c>
    </row>
    <row r="11" spans="1:21" s="58" customFormat="1" ht="12.75" customHeight="1" x14ac:dyDescent="0.25">
      <c r="A11" s="87" t="s">
        <v>24</v>
      </c>
      <c r="B11" s="83">
        <v>74</v>
      </c>
      <c r="C11" s="83">
        <v>58</v>
      </c>
      <c r="D11" s="83">
        <v>99</v>
      </c>
      <c r="E11" s="83">
        <v>95</v>
      </c>
      <c r="F11" s="84">
        <v>327</v>
      </c>
      <c r="G11" s="83">
        <v>102</v>
      </c>
      <c r="H11" s="83">
        <v>60</v>
      </c>
      <c r="I11" s="83">
        <v>68</v>
      </c>
      <c r="J11" s="83">
        <v>82</v>
      </c>
      <c r="K11" s="84">
        <v>312</v>
      </c>
      <c r="L11" s="83">
        <v>76</v>
      </c>
      <c r="M11" s="83">
        <v>57</v>
      </c>
      <c r="N11" s="83">
        <v>55</v>
      </c>
      <c r="O11" s="83">
        <v>55</v>
      </c>
      <c r="P11" s="84">
        <v>244</v>
      </c>
      <c r="Q11" s="83">
        <v>64</v>
      </c>
      <c r="R11" s="83">
        <v>37</v>
      </c>
      <c r="S11" s="83" t="s">
        <v>125</v>
      </c>
      <c r="T11" s="83" t="s">
        <v>125</v>
      </c>
      <c r="U11" s="84">
        <v>101</v>
      </c>
    </row>
    <row r="12" spans="1:21" s="58" customFormat="1" ht="12.75" customHeight="1" x14ac:dyDescent="0.25">
      <c r="A12" s="87" t="s">
        <v>25</v>
      </c>
      <c r="B12" s="83">
        <v>8</v>
      </c>
      <c r="C12" s="83">
        <v>10</v>
      </c>
      <c r="D12" s="83">
        <v>10</v>
      </c>
      <c r="E12" s="83">
        <v>10</v>
      </c>
      <c r="F12" s="84">
        <v>38</v>
      </c>
      <c r="G12" s="83">
        <v>10</v>
      </c>
      <c r="H12" s="83">
        <v>9</v>
      </c>
      <c r="I12" s="83">
        <v>7</v>
      </c>
      <c r="J12" s="83">
        <v>6</v>
      </c>
      <c r="K12" s="84">
        <v>31</v>
      </c>
      <c r="L12" s="83">
        <v>6</v>
      </c>
      <c r="M12" s="83">
        <v>6</v>
      </c>
      <c r="N12" s="83">
        <v>6</v>
      </c>
      <c r="O12" s="83">
        <v>8</v>
      </c>
      <c r="P12" s="84">
        <v>26</v>
      </c>
      <c r="Q12" s="83">
        <v>9</v>
      </c>
      <c r="R12" s="83">
        <v>8</v>
      </c>
      <c r="S12" s="83" t="s">
        <v>125</v>
      </c>
      <c r="T12" s="83" t="s">
        <v>125</v>
      </c>
      <c r="U12" s="84">
        <v>16</v>
      </c>
    </row>
    <row r="13" spans="1:21" s="58" customFormat="1" ht="12.75" customHeight="1" x14ac:dyDescent="0.25">
      <c r="A13" s="87" t="s">
        <v>26</v>
      </c>
      <c r="B13" s="83">
        <v>470</v>
      </c>
      <c r="C13" s="83">
        <v>478</v>
      </c>
      <c r="D13" s="83">
        <v>239</v>
      </c>
      <c r="E13" s="83">
        <v>244</v>
      </c>
      <c r="F13" s="84">
        <v>1430</v>
      </c>
      <c r="G13" s="83">
        <v>259</v>
      </c>
      <c r="H13" s="83">
        <v>313</v>
      </c>
      <c r="I13" s="83">
        <v>245</v>
      </c>
      <c r="J13" s="83">
        <v>334</v>
      </c>
      <c r="K13" s="84">
        <v>1150</v>
      </c>
      <c r="L13" s="83">
        <v>342</v>
      </c>
      <c r="M13" s="83">
        <v>308</v>
      </c>
      <c r="N13" s="83">
        <v>251</v>
      </c>
      <c r="O13" s="83">
        <v>244</v>
      </c>
      <c r="P13" s="84">
        <v>1144</v>
      </c>
      <c r="Q13" s="83">
        <v>225</v>
      </c>
      <c r="R13" s="83">
        <v>243</v>
      </c>
      <c r="S13" s="83" t="s">
        <v>125</v>
      </c>
      <c r="T13" s="83" t="s">
        <v>125</v>
      </c>
      <c r="U13" s="84">
        <v>468</v>
      </c>
    </row>
    <row r="14" spans="1:21" s="58" customFormat="1" ht="12.75" customHeight="1" x14ac:dyDescent="0.25">
      <c r="A14" s="87" t="s">
        <v>27</v>
      </c>
      <c r="B14" s="83">
        <v>181</v>
      </c>
      <c r="C14" s="83">
        <v>195</v>
      </c>
      <c r="D14" s="83">
        <v>190</v>
      </c>
      <c r="E14" s="83">
        <v>198</v>
      </c>
      <c r="F14" s="84">
        <v>764</v>
      </c>
      <c r="G14" s="83">
        <v>201</v>
      </c>
      <c r="H14" s="83">
        <v>206</v>
      </c>
      <c r="I14" s="83">
        <v>195</v>
      </c>
      <c r="J14" s="83">
        <v>196</v>
      </c>
      <c r="K14" s="84">
        <v>797</v>
      </c>
      <c r="L14" s="83">
        <v>197</v>
      </c>
      <c r="M14" s="83">
        <v>210</v>
      </c>
      <c r="N14" s="83">
        <v>201</v>
      </c>
      <c r="O14" s="83">
        <v>200</v>
      </c>
      <c r="P14" s="84">
        <v>809</v>
      </c>
      <c r="Q14" s="83">
        <v>244</v>
      </c>
      <c r="R14" s="83">
        <v>176</v>
      </c>
      <c r="S14" s="83" t="s">
        <v>125</v>
      </c>
      <c r="T14" s="83" t="s">
        <v>125</v>
      </c>
      <c r="U14" s="84">
        <v>419</v>
      </c>
    </row>
    <row r="15" spans="1:21" s="58" customFormat="1" ht="12.75" customHeight="1" x14ac:dyDescent="0.25">
      <c r="A15" s="87" t="s">
        <v>28</v>
      </c>
      <c r="B15" s="83">
        <v>699</v>
      </c>
      <c r="C15" s="83">
        <v>730</v>
      </c>
      <c r="D15" s="83">
        <v>686</v>
      </c>
      <c r="E15" s="83">
        <v>768</v>
      </c>
      <c r="F15" s="84">
        <v>2882</v>
      </c>
      <c r="G15" s="83">
        <v>782</v>
      </c>
      <c r="H15" s="83">
        <v>780</v>
      </c>
      <c r="I15" s="83">
        <v>779</v>
      </c>
      <c r="J15" s="83">
        <v>852</v>
      </c>
      <c r="K15" s="84">
        <v>3193</v>
      </c>
      <c r="L15" s="83">
        <v>811</v>
      </c>
      <c r="M15" s="83">
        <v>892</v>
      </c>
      <c r="N15" s="83">
        <v>815</v>
      </c>
      <c r="O15" s="83">
        <v>860</v>
      </c>
      <c r="P15" s="84">
        <v>3379</v>
      </c>
      <c r="Q15" s="83">
        <v>779</v>
      </c>
      <c r="R15" s="83">
        <v>495</v>
      </c>
      <c r="S15" s="83" t="s">
        <v>125</v>
      </c>
      <c r="T15" s="83" t="s">
        <v>125</v>
      </c>
      <c r="U15" s="84">
        <v>1274</v>
      </c>
    </row>
    <row r="16" spans="1:21" s="58" customFormat="1" ht="12.75" customHeight="1" x14ac:dyDescent="0.25">
      <c r="A16" s="87" t="s">
        <v>1</v>
      </c>
      <c r="B16" s="83">
        <v>337</v>
      </c>
      <c r="C16" s="83">
        <v>366</v>
      </c>
      <c r="D16" s="83">
        <v>303</v>
      </c>
      <c r="E16" s="83">
        <v>302</v>
      </c>
      <c r="F16" s="84">
        <v>1307</v>
      </c>
      <c r="G16" s="83">
        <v>300</v>
      </c>
      <c r="H16" s="83">
        <v>306</v>
      </c>
      <c r="I16" s="83">
        <v>298</v>
      </c>
      <c r="J16" s="83">
        <v>328</v>
      </c>
      <c r="K16" s="84">
        <v>1231</v>
      </c>
      <c r="L16" s="83">
        <v>366</v>
      </c>
      <c r="M16" s="83">
        <v>336</v>
      </c>
      <c r="N16" s="83">
        <v>347</v>
      </c>
      <c r="O16" s="83">
        <v>370</v>
      </c>
      <c r="P16" s="84">
        <v>1420</v>
      </c>
      <c r="Q16" s="83">
        <v>331</v>
      </c>
      <c r="R16" s="83">
        <v>229</v>
      </c>
      <c r="S16" s="83" t="s">
        <v>125</v>
      </c>
      <c r="T16" s="83" t="s">
        <v>125</v>
      </c>
      <c r="U16" s="84">
        <v>560</v>
      </c>
    </row>
    <row r="17" spans="1:21" s="58" customFormat="1" ht="12.75" customHeight="1" x14ac:dyDescent="0.25">
      <c r="A17" s="87" t="s">
        <v>0</v>
      </c>
      <c r="B17" s="83">
        <v>3</v>
      </c>
      <c r="C17" s="83">
        <v>4</v>
      </c>
      <c r="D17" s="83">
        <v>5</v>
      </c>
      <c r="E17" s="83">
        <v>6</v>
      </c>
      <c r="F17" s="84">
        <v>18</v>
      </c>
      <c r="G17" s="83">
        <v>5</v>
      </c>
      <c r="H17" s="83">
        <v>7</v>
      </c>
      <c r="I17" s="83">
        <v>8</v>
      </c>
      <c r="J17" s="83">
        <v>6</v>
      </c>
      <c r="K17" s="84">
        <v>26</v>
      </c>
      <c r="L17" s="83">
        <v>5</v>
      </c>
      <c r="M17" s="83">
        <v>7</v>
      </c>
      <c r="N17" s="83">
        <v>7</v>
      </c>
      <c r="O17" s="83">
        <v>5</v>
      </c>
      <c r="P17" s="84">
        <v>24</v>
      </c>
      <c r="Q17" s="83">
        <v>4</v>
      </c>
      <c r="R17" s="83">
        <v>3</v>
      </c>
      <c r="S17" s="83" t="s">
        <v>125</v>
      </c>
      <c r="T17" s="83" t="s">
        <v>125</v>
      </c>
      <c r="U17" s="84">
        <v>7</v>
      </c>
    </row>
    <row r="18" spans="1:21" s="58" customFormat="1" ht="15.55" x14ac:dyDescent="0.25">
      <c r="A18" s="109" t="s">
        <v>17</v>
      </c>
      <c r="B18" s="113">
        <v>2207</v>
      </c>
      <c r="C18" s="113">
        <v>2317</v>
      </c>
      <c r="D18" s="113">
        <v>2033</v>
      </c>
      <c r="E18" s="113">
        <v>2137</v>
      </c>
      <c r="F18" s="115">
        <v>8694</v>
      </c>
      <c r="G18" s="113">
        <v>2169</v>
      </c>
      <c r="H18" s="113">
        <v>2223</v>
      </c>
      <c r="I18" s="113">
        <v>2134</v>
      </c>
      <c r="J18" s="113">
        <v>2370</v>
      </c>
      <c r="K18" s="115">
        <v>8895</v>
      </c>
      <c r="L18" s="113">
        <v>2331</v>
      </c>
      <c r="M18" s="113">
        <v>2349</v>
      </c>
      <c r="N18" s="113">
        <v>2212</v>
      </c>
      <c r="O18" s="113">
        <v>2261</v>
      </c>
      <c r="P18" s="115">
        <v>9154</v>
      </c>
      <c r="Q18" s="113">
        <v>2156</v>
      </c>
      <c r="R18" s="113">
        <v>1628</v>
      </c>
      <c r="S18" s="113" t="s">
        <v>125</v>
      </c>
      <c r="T18" s="113" t="s">
        <v>125</v>
      </c>
      <c r="U18" s="115">
        <v>3784</v>
      </c>
    </row>
    <row r="19" spans="1:21" s="58" customFormat="1" ht="12.75" customHeight="1" x14ac:dyDescent="0.25">
      <c r="A19" s="24"/>
      <c r="B19" s="43"/>
      <c r="C19" s="43"/>
      <c r="D19" s="43"/>
      <c r="E19" s="43"/>
      <c r="F19" s="43"/>
      <c r="G19" s="43"/>
      <c r="H19" s="43"/>
      <c r="I19" s="43"/>
      <c r="J19" s="43"/>
      <c r="K19" s="43"/>
      <c r="L19" s="43"/>
      <c r="M19" s="43"/>
      <c r="N19" s="43"/>
      <c r="O19" s="43"/>
      <c r="P19" s="43"/>
      <c r="Q19" s="43"/>
      <c r="R19" s="43"/>
      <c r="S19" s="43"/>
      <c r="T19" s="43"/>
      <c r="U19" s="43"/>
    </row>
    <row r="20" spans="1:21" s="58" customFormat="1" ht="20.25" customHeight="1" x14ac:dyDescent="0.3">
      <c r="A20" s="108" t="s">
        <v>30</v>
      </c>
      <c r="B20" s="43"/>
      <c r="C20" s="43"/>
      <c r="D20" s="43"/>
      <c r="E20" s="43"/>
      <c r="F20" s="43"/>
      <c r="G20" s="43"/>
      <c r="H20" s="43"/>
      <c r="I20" s="43"/>
      <c r="J20" s="43"/>
      <c r="K20" s="43"/>
      <c r="L20" s="43"/>
      <c r="M20" s="43"/>
      <c r="N20" s="43"/>
      <c r="O20" s="43"/>
      <c r="P20" s="43"/>
      <c r="Q20" s="43"/>
      <c r="R20" s="43"/>
      <c r="S20" s="43"/>
      <c r="T20" s="43"/>
      <c r="U20" s="43"/>
    </row>
    <row r="21" spans="1:21" s="58" customFormat="1" ht="12.75" customHeight="1" x14ac:dyDescent="0.25">
      <c r="A21" s="116" t="s">
        <v>21</v>
      </c>
      <c r="B21" s="83">
        <v>354</v>
      </c>
      <c r="C21" s="83">
        <v>369</v>
      </c>
      <c r="D21" s="83">
        <v>354</v>
      </c>
      <c r="E21" s="83">
        <v>382</v>
      </c>
      <c r="F21" s="84">
        <v>1459</v>
      </c>
      <c r="G21" s="83">
        <v>354</v>
      </c>
      <c r="H21" s="83">
        <v>412</v>
      </c>
      <c r="I21" s="83">
        <v>382</v>
      </c>
      <c r="J21" s="83">
        <v>384</v>
      </c>
      <c r="K21" s="84">
        <v>1532</v>
      </c>
      <c r="L21" s="83">
        <v>388</v>
      </c>
      <c r="M21" s="83">
        <v>368</v>
      </c>
      <c r="N21" s="83">
        <v>359</v>
      </c>
      <c r="O21" s="83">
        <v>337</v>
      </c>
      <c r="P21" s="84">
        <v>1452</v>
      </c>
      <c r="Q21" s="83">
        <v>320</v>
      </c>
      <c r="R21" s="83">
        <v>330</v>
      </c>
      <c r="S21" s="83" t="s">
        <v>125</v>
      </c>
      <c r="T21" s="83" t="s">
        <v>125</v>
      </c>
      <c r="U21" s="84">
        <v>650</v>
      </c>
    </row>
    <row r="22" spans="1:21" s="58" customFormat="1" ht="12.75" customHeight="1" x14ac:dyDescent="0.25">
      <c r="A22" s="116" t="s">
        <v>22</v>
      </c>
      <c r="B22" s="83">
        <v>37</v>
      </c>
      <c r="C22" s="83">
        <v>43</v>
      </c>
      <c r="D22" s="83">
        <v>43</v>
      </c>
      <c r="E22" s="83">
        <v>43</v>
      </c>
      <c r="F22" s="84">
        <v>166</v>
      </c>
      <c r="G22" s="83">
        <v>37</v>
      </c>
      <c r="H22" s="83">
        <v>38</v>
      </c>
      <c r="I22" s="83">
        <v>39</v>
      </c>
      <c r="J22" s="83">
        <v>40</v>
      </c>
      <c r="K22" s="84">
        <v>154</v>
      </c>
      <c r="L22" s="83">
        <v>36</v>
      </c>
      <c r="M22" s="83">
        <v>48</v>
      </c>
      <c r="N22" s="83">
        <v>45</v>
      </c>
      <c r="O22" s="83">
        <v>44</v>
      </c>
      <c r="P22" s="84">
        <v>173</v>
      </c>
      <c r="Q22" s="83">
        <v>34</v>
      </c>
      <c r="R22" s="83">
        <v>39</v>
      </c>
      <c r="S22" s="83" t="s">
        <v>125</v>
      </c>
      <c r="T22" s="83" t="s">
        <v>125</v>
      </c>
      <c r="U22" s="84">
        <v>73</v>
      </c>
    </row>
    <row r="23" spans="1:21" s="58" customFormat="1" ht="12.75" customHeight="1" x14ac:dyDescent="0.25">
      <c r="A23" s="116" t="s">
        <v>23</v>
      </c>
      <c r="B23" s="83">
        <v>79</v>
      </c>
      <c r="C23" s="83">
        <v>70</v>
      </c>
      <c r="D23" s="83">
        <v>73</v>
      </c>
      <c r="E23" s="83">
        <v>66</v>
      </c>
      <c r="F23" s="84">
        <v>288</v>
      </c>
      <c r="G23" s="83">
        <v>75</v>
      </c>
      <c r="H23" s="83">
        <v>78</v>
      </c>
      <c r="I23" s="83">
        <v>73</v>
      </c>
      <c r="J23" s="83">
        <v>72</v>
      </c>
      <c r="K23" s="84">
        <v>298</v>
      </c>
      <c r="L23" s="83">
        <v>72</v>
      </c>
      <c r="M23" s="83">
        <v>77</v>
      </c>
      <c r="N23" s="83">
        <v>57</v>
      </c>
      <c r="O23" s="83">
        <v>56</v>
      </c>
      <c r="P23" s="84">
        <v>262</v>
      </c>
      <c r="Q23" s="83">
        <v>62</v>
      </c>
      <c r="R23" s="83">
        <v>58</v>
      </c>
      <c r="S23" s="83" t="s">
        <v>125</v>
      </c>
      <c r="T23" s="83" t="s">
        <v>125</v>
      </c>
      <c r="U23" s="84">
        <v>120</v>
      </c>
    </row>
    <row r="24" spans="1:21" s="58" customFormat="1" ht="12.75" customHeight="1" x14ac:dyDescent="0.25">
      <c r="A24" s="116" t="s">
        <v>24</v>
      </c>
      <c r="B24" s="83">
        <v>46</v>
      </c>
      <c r="C24" s="83">
        <v>49</v>
      </c>
      <c r="D24" s="83">
        <v>46</v>
      </c>
      <c r="E24" s="83">
        <v>63</v>
      </c>
      <c r="F24" s="84">
        <v>204</v>
      </c>
      <c r="G24" s="83">
        <v>44</v>
      </c>
      <c r="H24" s="83">
        <v>63</v>
      </c>
      <c r="I24" s="83">
        <v>78</v>
      </c>
      <c r="J24" s="83">
        <v>63</v>
      </c>
      <c r="K24" s="84">
        <v>248</v>
      </c>
      <c r="L24" s="83">
        <v>82</v>
      </c>
      <c r="M24" s="83">
        <v>54</v>
      </c>
      <c r="N24" s="83">
        <v>49</v>
      </c>
      <c r="O24" s="83">
        <v>59</v>
      </c>
      <c r="P24" s="84">
        <v>243</v>
      </c>
      <c r="Q24" s="83">
        <v>52</v>
      </c>
      <c r="R24" s="83">
        <v>29</v>
      </c>
      <c r="S24" s="83" t="s">
        <v>125</v>
      </c>
      <c r="T24" s="83" t="s">
        <v>125</v>
      </c>
      <c r="U24" s="84">
        <v>81</v>
      </c>
    </row>
    <row r="25" spans="1:21" s="58" customFormat="1" ht="12.75" customHeight="1" x14ac:dyDescent="0.25">
      <c r="A25" s="87" t="s">
        <v>25</v>
      </c>
      <c r="B25" s="83">
        <v>17</v>
      </c>
      <c r="C25" s="83">
        <v>16</v>
      </c>
      <c r="D25" s="83">
        <v>19</v>
      </c>
      <c r="E25" s="83">
        <v>17</v>
      </c>
      <c r="F25" s="84">
        <v>70</v>
      </c>
      <c r="G25" s="83">
        <v>26</v>
      </c>
      <c r="H25" s="83">
        <v>25</v>
      </c>
      <c r="I25" s="83">
        <v>23</v>
      </c>
      <c r="J25" s="83">
        <v>25</v>
      </c>
      <c r="K25" s="84">
        <v>99</v>
      </c>
      <c r="L25" s="83">
        <v>23</v>
      </c>
      <c r="M25" s="83">
        <v>26</v>
      </c>
      <c r="N25" s="83">
        <v>25</v>
      </c>
      <c r="O25" s="83">
        <v>17</v>
      </c>
      <c r="P25" s="84">
        <v>90</v>
      </c>
      <c r="Q25" s="83">
        <v>18</v>
      </c>
      <c r="R25" s="83">
        <v>15</v>
      </c>
      <c r="S25" s="83" t="s">
        <v>125</v>
      </c>
      <c r="T25" s="83" t="s">
        <v>125</v>
      </c>
      <c r="U25" s="84">
        <v>33</v>
      </c>
    </row>
    <row r="26" spans="1:21" s="58" customFormat="1" ht="12.75" customHeight="1" x14ac:dyDescent="0.25">
      <c r="A26" s="116" t="s">
        <v>26</v>
      </c>
      <c r="B26" s="83">
        <v>211</v>
      </c>
      <c r="C26" s="83">
        <v>230</v>
      </c>
      <c r="D26" s="83">
        <v>229</v>
      </c>
      <c r="E26" s="83">
        <v>214</v>
      </c>
      <c r="F26" s="84">
        <v>884</v>
      </c>
      <c r="G26" s="83">
        <v>209</v>
      </c>
      <c r="H26" s="83">
        <v>222</v>
      </c>
      <c r="I26" s="83">
        <v>207</v>
      </c>
      <c r="J26" s="83">
        <v>203</v>
      </c>
      <c r="K26" s="84">
        <v>841</v>
      </c>
      <c r="L26" s="83">
        <v>290</v>
      </c>
      <c r="M26" s="83">
        <v>288</v>
      </c>
      <c r="N26" s="83">
        <v>281</v>
      </c>
      <c r="O26" s="83">
        <v>255</v>
      </c>
      <c r="P26" s="84">
        <v>1114</v>
      </c>
      <c r="Q26" s="83">
        <v>249</v>
      </c>
      <c r="R26" s="83">
        <v>291</v>
      </c>
      <c r="S26" s="83" t="s">
        <v>125</v>
      </c>
      <c r="T26" s="83" t="s">
        <v>125</v>
      </c>
      <c r="U26" s="84">
        <v>540</v>
      </c>
    </row>
    <row r="27" spans="1:21" s="58" customFormat="1" ht="12.75" customHeight="1" x14ac:dyDescent="0.25">
      <c r="A27" s="116" t="s">
        <v>27</v>
      </c>
      <c r="B27" s="83">
        <v>313</v>
      </c>
      <c r="C27" s="83">
        <v>303</v>
      </c>
      <c r="D27" s="83">
        <v>343</v>
      </c>
      <c r="E27" s="83">
        <v>328</v>
      </c>
      <c r="F27" s="84">
        <v>1287</v>
      </c>
      <c r="G27" s="83">
        <v>350</v>
      </c>
      <c r="H27" s="83">
        <v>342</v>
      </c>
      <c r="I27" s="83">
        <v>349</v>
      </c>
      <c r="J27" s="83">
        <v>349</v>
      </c>
      <c r="K27" s="84">
        <v>1390</v>
      </c>
      <c r="L27" s="83">
        <v>341</v>
      </c>
      <c r="M27" s="83">
        <v>349</v>
      </c>
      <c r="N27" s="83">
        <v>340</v>
      </c>
      <c r="O27" s="83">
        <v>316</v>
      </c>
      <c r="P27" s="84">
        <v>1346</v>
      </c>
      <c r="Q27" s="83">
        <v>272</v>
      </c>
      <c r="R27" s="83">
        <v>198</v>
      </c>
      <c r="S27" s="83" t="s">
        <v>125</v>
      </c>
      <c r="T27" s="83" t="s">
        <v>125</v>
      </c>
      <c r="U27" s="84">
        <v>470</v>
      </c>
    </row>
    <row r="28" spans="1:21" s="58" customFormat="1" ht="12.75" customHeight="1" x14ac:dyDescent="0.25">
      <c r="A28" s="87" t="s">
        <v>28</v>
      </c>
      <c r="B28" s="83">
        <v>456</v>
      </c>
      <c r="C28" s="83">
        <v>468</v>
      </c>
      <c r="D28" s="83">
        <v>466</v>
      </c>
      <c r="E28" s="83">
        <v>468</v>
      </c>
      <c r="F28" s="84">
        <v>1859</v>
      </c>
      <c r="G28" s="83">
        <v>507</v>
      </c>
      <c r="H28" s="83">
        <v>462</v>
      </c>
      <c r="I28" s="83">
        <v>476</v>
      </c>
      <c r="J28" s="83">
        <v>532</v>
      </c>
      <c r="K28" s="84">
        <v>1976</v>
      </c>
      <c r="L28" s="83">
        <v>535</v>
      </c>
      <c r="M28" s="83">
        <v>513</v>
      </c>
      <c r="N28" s="83">
        <v>508</v>
      </c>
      <c r="O28" s="83">
        <v>492</v>
      </c>
      <c r="P28" s="84">
        <v>2047</v>
      </c>
      <c r="Q28" s="83">
        <v>435</v>
      </c>
      <c r="R28" s="83">
        <v>329</v>
      </c>
      <c r="S28" s="83" t="s">
        <v>125</v>
      </c>
      <c r="T28" s="83" t="s">
        <v>125</v>
      </c>
      <c r="U28" s="84">
        <v>765</v>
      </c>
    </row>
    <row r="29" spans="1:21" s="58" customFormat="1" ht="12.75" customHeight="1" x14ac:dyDescent="0.25">
      <c r="A29" s="116" t="s">
        <v>1</v>
      </c>
      <c r="B29" s="83">
        <v>286</v>
      </c>
      <c r="C29" s="83">
        <v>290</v>
      </c>
      <c r="D29" s="83">
        <v>325</v>
      </c>
      <c r="E29" s="83">
        <v>315</v>
      </c>
      <c r="F29" s="84">
        <v>1217</v>
      </c>
      <c r="G29" s="83">
        <v>296</v>
      </c>
      <c r="H29" s="83">
        <v>293</v>
      </c>
      <c r="I29" s="83">
        <v>326</v>
      </c>
      <c r="J29" s="83">
        <v>339</v>
      </c>
      <c r="K29" s="84">
        <v>1254</v>
      </c>
      <c r="L29" s="83">
        <v>311</v>
      </c>
      <c r="M29" s="83">
        <v>320</v>
      </c>
      <c r="N29" s="83">
        <v>348</v>
      </c>
      <c r="O29" s="83">
        <v>354</v>
      </c>
      <c r="P29" s="84">
        <v>1334</v>
      </c>
      <c r="Q29" s="83">
        <v>286</v>
      </c>
      <c r="R29" s="83">
        <v>194</v>
      </c>
      <c r="S29" s="83" t="s">
        <v>125</v>
      </c>
      <c r="T29" s="83" t="s">
        <v>125</v>
      </c>
      <c r="U29" s="84">
        <v>480</v>
      </c>
    </row>
    <row r="30" spans="1:21" s="58" customFormat="1" ht="12.75" customHeight="1" x14ac:dyDescent="0.25">
      <c r="A30" s="116" t="s">
        <v>0</v>
      </c>
      <c r="B30" s="83">
        <v>1</v>
      </c>
      <c r="C30" s="83">
        <v>1</v>
      </c>
      <c r="D30" s="83">
        <v>1</v>
      </c>
      <c r="E30" s="83">
        <v>1</v>
      </c>
      <c r="F30" s="84">
        <v>4</v>
      </c>
      <c r="G30" s="83">
        <v>1</v>
      </c>
      <c r="H30" s="83">
        <v>1</v>
      </c>
      <c r="I30" s="83">
        <v>2</v>
      </c>
      <c r="J30" s="83">
        <v>1</v>
      </c>
      <c r="K30" s="84">
        <v>5</v>
      </c>
      <c r="L30" s="83">
        <v>1</v>
      </c>
      <c r="M30" s="83">
        <v>1</v>
      </c>
      <c r="N30" s="83">
        <v>1</v>
      </c>
      <c r="O30" s="83">
        <v>1</v>
      </c>
      <c r="P30" s="84">
        <v>5</v>
      </c>
      <c r="Q30" s="83">
        <v>1</v>
      </c>
      <c r="R30" s="83">
        <v>1</v>
      </c>
      <c r="S30" s="83" t="s">
        <v>125</v>
      </c>
      <c r="T30" s="83" t="s">
        <v>125</v>
      </c>
      <c r="U30" s="84">
        <v>1</v>
      </c>
    </row>
    <row r="31" spans="1:21" s="58" customFormat="1" ht="12.75" customHeight="1" x14ac:dyDescent="0.25">
      <c r="A31" s="110" t="s">
        <v>18</v>
      </c>
      <c r="B31" s="89">
        <v>1801</v>
      </c>
      <c r="C31" s="89">
        <v>1838</v>
      </c>
      <c r="D31" s="89">
        <v>1900</v>
      </c>
      <c r="E31" s="89">
        <v>1898</v>
      </c>
      <c r="F31" s="90">
        <v>7438</v>
      </c>
      <c r="G31" s="89">
        <v>1898</v>
      </c>
      <c r="H31" s="89">
        <v>1937</v>
      </c>
      <c r="I31" s="89">
        <v>1955</v>
      </c>
      <c r="J31" s="89">
        <v>2008</v>
      </c>
      <c r="K31" s="90">
        <v>7798</v>
      </c>
      <c r="L31" s="89">
        <v>2078</v>
      </c>
      <c r="M31" s="89">
        <v>2044</v>
      </c>
      <c r="N31" s="89">
        <v>2013</v>
      </c>
      <c r="O31" s="89">
        <v>1931</v>
      </c>
      <c r="P31" s="90">
        <v>8066</v>
      </c>
      <c r="Q31" s="89">
        <v>1730</v>
      </c>
      <c r="R31" s="89">
        <v>1483</v>
      </c>
      <c r="S31" s="89" t="s">
        <v>125</v>
      </c>
      <c r="T31" s="89" t="s">
        <v>125</v>
      </c>
      <c r="U31" s="90">
        <v>3214</v>
      </c>
    </row>
    <row r="32" spans="1:21" s="58" customFormat="1" ht="12.75" customHeight="1" x14ac:dyDescent="0.25">
      <c r="A32" s="96"/>
      <c r="B32" s="43"/>
      <c r="C32" s="43"/>
      <c r="D32" s="43"/>
      <c r="E32" s="43"/>
      <c r="F32" s="43"/>
    </row>
    <row r="33" spans="1:21" s="58" customFormat="1" ht="12.75" customHeight="1" x14ac:dyDescent="0.25">
      <c r="A33" s="96"/>
      <c r="B33" s="48"/>
      <c r="C33" s="97"/>
      <c r="D33" s="97"/>
      <c r="E33" s="97"/>
      <c r="F33" s="97"/>
      <c r="G33" s="48"/>
      <c r="H33" s="98"/>
      <c r="I33" s="98"/>
      <c r="J33" s="98"/>
      <c r="K33" s="98"/>
      <c r="L33" s="98"/>
      <c r="M33" s="98"/>
      <c r="N33" s="98"/>
      <c r="O33" s="98"/>
      <c r="P33" s="98"/>
      <c r="Q33" s="98"/>
      <c r="R33" s="98"/>
      <c r="S33" s="98"/>
      <c r="T33" s="98"/>
      <c r="U33" s="98"/>
    </row>
    <row r="34" spans="1:21" s="58" customFormat="1" x14ac:dyDescent="0.25">
      <c r="A34" s="95" t="s">
        <v>29</v>
      </c>
      <c r="B34" s="91" t="s">
        <v>111</v>
      </c>
      <c r="C34" s="91" t="s">
        <v>112</v>
      </c>
      <c r="D34" s="91" t="s">
        <v>113</v>
      </c>
      <c r="E34" s="91" t="s">
        <v>114</v>
      </c>
      <c r="F34" s="91" t="s">
        <v>115</v>
      </c>
      <c r="G34" s="92" t="s">
        <v>116</v>
      </c>
      <c r="H34" s="92" t="s">
        <v>117</v>
      </c>
      <c r="I34" s="92" t="s">
        <v>118</v>
      </c>
      <c r="J34" s="92" t="s">
        <v>119</v>
      </c>
      <c r="K34" s="91" t="s">
        <v>135</v>
      </c>
      <c r="L34" s="92" t="s">
        <v>121</v>
      </c>
      <c r="M34" s="92" t="s">
        <v>122</v>
      </c>
      <c r="N34" s="92" t="s">
        <v>123</v>
      </c>
      <c r="O34" s="92" t="s">
        <v>124</v>
      </c>
      <c r="P34" s="91" t="s">
        <v>136</v>
      </c>
      <c r="Q34" s="92" t="s">
        <v>128</v>
      </c>
      <c r="R34" s="92" t="s">
        <v>129</v>
      </c>
      <c r="S34" s="92" t="s">
        <v>130</v>
      </c>
      <c r="T34" s="92" t="s">
        <v>131</v>
      </c>
      <c r="U34" s="91" t="s">
        <v>137</v>
      </c>
    </row>
    <row r="35" spans="1:21" s="58" customFormat="1" ht="20.25" customHeight="1" x14ac:dyDescent="0.3">
      <c r="A35" s="111" t="s">
        <v>37</v>
      </c>
      <c r="B35" s="43"/>
      <c r="C35" s="43"/>
      <c r="D35" s="43"/>
      <c r="E35" s="43"/>
      <c r="F35" s="43"/>
    </row>
    <row r="36" spans="1:21" s="58" customFormat="1" ht="12.75" customHeight="1" x14ac:dyDescent="0.25">
      <c r="A36" s="87" t="s">
        <v>33</v>
      </c>
      <c r="B36" s="83">
        <v>218</v>
      </c>
      <c r="C36" s="83">
        <v>202</v>
      </c>
      <c r="D36" s="83">
        <v>219</v>
      </c>
      <c r="E36" s="83">
        <v>232</v>
      </c>
      <c r="F36" s="84">
        <v>871</v>
      </c>
      <c r="G36" s="83">
        <v>219</v>
      </c>
      <c r="H36" s="83">
        <v>235</v>
      </c>
      <c r="I36" s="83">
        <v>233</v>
      </c>
      <c r="J36" s="83">
        <v>243</v>
      </c>
      <c r="K36" s="84">
        <v>929</v>
      </c>
      <c r="L36" s="83">
        <v>253</v>
      </c>
      <c r="M36" s="83">
        <v>277</v>
      </c>
      <c r="N36" s="83">
        <v>233</v>
      </c>
      <c r="O36" s="83">
        <v>250</v>
      </c>
      <c r="P36" s="84">
        <v>1012</v>
      </c>
      <c r="Q36" s="83">
        <v>227</v>
      </c>
      <c r="R36" s="83">
        <v>164</v>
      </c>
      <c r="S36" s="83" t="s">
        <v>125</v>
      </c>
      <c r="T36" s="83" t="s">
        <v>125</v>
      </c>
      <c r="U36" s="84">
        <v>391</v>
      </c>
    </row>
    <row r="37" spans="1:21" s="58" customFormat="1" ht="12.75" customHeight="1" x14ac:dyDescent="0.25">
      <c r="A37" s="87" t="s">
        <v>71</v>
      </c>
      <c r="B37" s="83">
        <v>22</v>
      </c>
      <c r="C37" s="83">
        <v>27</v>
      </c>
      <c r="D37" s="83">
        <v>26</v>
      </c>
      <c r="E37" s="83">
        <v>29</v>
      </c>
      <c r="F37" s="84">
        <v>104</v>
      </c>
      <c r="G37" s="83">
        <v>26</v>
      </c>
      <c r="H37" s="83">
        <v>30</v>
      </c>
      <c r="I37" s="83">
        <v>27</v>
      </c>
      <c r="J37" s="83">
        <v>34</v>
      </c>
      <c r="K37" s="84">
        <v>117</v>
      </c>
      <c r="L37" s="83">
        <v>21</v>
      </c>
      <c r="M37" s="83">
        <v>22</v>
      </c>
      <c r="N37" s="83">
        <v>26</v>
      </c>
      <c r="O37" s="83">
        <v>28</v>
      </c>
      <c r="P37" s="84">
        <v>97</v>
      </c>
      <c r="Q37" s="83">
        <v>32</v>
      </c>
      <c r="R37" s="83">
        <v>22</v>
      </c>
      <c r="S37" s="83" t="s">
        <v>125</v>
      </c>
      <c r="T37" s="83" t="s">
        <v>125</v>
      </c>
      <c r="U37" s="84">
        <v>53</v>
      </c>
    </row>
    <row r="38" spans="1:21" s="58" customFormat="1" ht="12.75" customHeight="1" x14ac:dyDescent="0.25">
      <c r="A38" s="87" t="s">
        <v>82</v>
      </c>
      <c r="B38" s="83">
        <v>1186</v>
      </c>
      <c r="C38" s="83">
        <v>1249</v>
      </c>
      <c r="D38" s="83">
        <v>1246</v>
      </c>
      <c r="E38" s="83">
        <v>1277</v>
      </c>
      <c r="F38" s="84">
        <v>4959</v>
      </c>
      <c r="G38" s="83">
        <v>1361</v>
      </c>
      <c r="H38" s="83">
        <v>1361</v>
      </c>
      <c r="I38" s="83">
        <v>1308</v>
      </c>
      <c r="J38" s="83">
        <v>1362</v>
      </c>
      <c r="K38" s="84">
        <v>5392</v>
      </c>
      <c r="L38" s="83">
        <v>1406</v>
      </c>
      <c r="M38" s="83">
        <v>1354</v>
      </c>
      <c r="N38" s="83">
        <v>1328</v>
      </c>
      <c r="O38" s="83">
        <v>1310</v>
      </c>
      <c r="P38" s="84">
        <v>5397</v>
      </c>
      <c r="Q38" s="83">
        <v>1294</v>
      </c>
      <c r="R38" s="83">
        <v>999</v>
      </c>
      <c r="S38" s="83" t="s">
        <v>125</v>
      </c>
      <c r="T38" s="83" t="s">
        <v>125</v>
      </c>
      <c r="U38" s="84">
        <v>2293</v>
      </c>
    </row>
    <row r="39" spans="1:21" s="58" customFormat="1" ht="12.75" customHeight="1" x14ac:dyDescent="0.25">
      <c r="A39" s="87" t="s">
        <v>35</v>
      </c>
      <c r="B39" s="83">
        <v>27</v>
      </c>
      <c r="C39" s="83">
        <v>18</v>
      </c>
      <c r="D39" s="83">
        <v>24</v>
      </c>
      <c r="E39" s="83">
        <v>24</v>
      </c>
      <c r="F39" s="84">
        <v>92</v>
      </c>
      <c r="G39" s="83">
        <v>24</v>
      </c>
      <c r="H39" s="83">
        <v>25</v>
      </c>
      <c r="I39" s="83">
        <v>26</v>
      </c>
      <c r="J39" s="83">
        <v>36</v>
      </c>
      <c r="K39" s="84">
        <v>111</v>
      </c>
      <c r="L39" s="83">
        <v>28</v>
      </c>
      <c r="M39" s="83">
        <v>28</v>
      </c>
      <c r="N39" s="83">
        <v>31</v>
      </c>
      <c r="O39" s="83">
        <v>34</v>
      </c>
      <c r="P39" s="84">
        <v>121</v>
      </c>
      <c r="Q39" s="83">
        <v>28</v>
      </c>
      <c r="R39" s="83">
        <v>17</v>
      </c>
      <c r="S39" s="83" t="s">
        <v>125</v>
      </c>
      <c r="T39" s="83" t="s">
        <v>125</v>
      </c>
      <c r="U39" s="84">
        <v>44</v>
      </c>
    </row>
    <row r="40" spans="1:21" s="58" customFormat="1" ht="12.75" customHeight="1" x14ac:dyDescent="0.25">
      <c r="A40" s="87" t="s">
        <v>72</v>
      </c>
      <c r="B40" s="83">
        <v>85</v>
      </c>
      <c r="C40" s="83">
        <v>73</v>
      </c>
      <c r="D40" s="83">
        <v>69</v>
      </c>
      <c r="E40" s="83">
        <v>88</v>
      </c>
      <c r="F40" s="84">
        <v>315</v>
      </c>
      <c r="G40" s="83">
        <v>82</v>
      </c>
      <c r="H40" s="83">
        <v>75</v>
      </c>
      <c r="I40" s="83">
        <v>95</v>
      </c>
      <c r="J40" s="83">
        <v>103</v>
      </c>
      <c r="K40" s="84">
        <v>355</v>
      </c>
      <c r="L40" s="83">
        <v>99</v>
      </c>
      <c r="M40" s="83">
        <v>90</v>
      </c>
      <c r="N40" s="83">
        <v>95</v>
      </c>
      <c r="O40" s="83">
        <v>82</v>
      </c>
      <c r="P40" s="84">
        <v>366</v>
      </c>
      <c r="Q40" s="83">
        <v>74</v>
      </c>
      <c r="R40" s="83">
        <v>54</v>
      </c>
      <c r="S40" s="83" t="s">
        <v>125</v>
      </c>
      <c r="T40" s="83" t="s">
        <v>125</v>
      </c>
      <c r="U40" s="84">
        <v>127</v>
      </c>
    </row>
    <row r="41" spans="1:21" s="58" customFormat="1" ht="12.75" customHeight="1" x14ac:dyDescent="0.25">
      <c r="A41" s="87" t="s">
        <v>36</v>
      </c>
      <c r="B41" s="83">
        <v>592</v>
      </c>
      <c r="C41" s="83">
        <v>663</v>
      </c>
      <c r="D41" s="83">
        <v>363</v>
      </c>
      <c r="E41" s="83">
        <v>402</v>
      </c>
      <c r="F41" s="84">
        <v>2021</v>
      </c>
      <c r="G41" s="83">
        <v>384</v>
      </c>
      <c r="H41" s="83">
        <v>411</v>
      </c>
      <c r="I41" s="83">
        <v>378</v>
      </c>
      <c r="J41" s="83">
        <v>501</v>
      </c>
      <c r="K41" s="84">
        <v>1674</v>
      </c>
      <c r="L41" s="83">
        <v>447</v>
      </c>
      <c r="M41" s="83">
        <v>493</v>
      </c>
      <c r="N41" s="83">
        <v>425</v>
      </c>
      <c r="O41" s="83">
        <v>476</v>
      </c>
      <c r="P41" s="84">
        <v>1842</v>
      </c>
      <c r="Q41" s="83">
        <v>423</v>
      </c>
      <c r="R41" s="83">
        <v>309</v>
      </c>
      <c r="S41" s="83" t="s">
        <v>125</v>
      </c>
      <c r="T41" s="83" t="s">
        <v>125</v>
      </c>
      <c r="U41" s="84">
        <v>732</v>
      </c>
    </row>
    <row r="42" spans="1:21" s="58" customFormat="1" ht="12.75" customHeight="1" x14ac:dyDescent="0.25">
      <c r="A42" s="87" t="s">
        <v>34</v>
      </c>
      <c r="B42" s="83">
        <v>41</v>
      </c>
      <c r="C42" s="83">
        <v>38</v>
      </c>
      <c r="D42" s="83">
        <v>47</v>
      </c>
      <c r="E42" s="83">
        <v>42</v>
      </c>
      <c r="F42" s="84">
        <v>168</v>
      </c>
      <c r="G42" s="83">
        <v>38</v>
      </c>
      <c r="H42" s="83">
        <v>44</v>
      </c>
      <c r="I42" s="83">
        <v>33</v>
      </c>
      <c r="J42" s="83">
        <v>40</v>
      </c>
      <c r="K42" s="84">
        <v>155</v>
      </c>
      <c r="L42" s="83">
        <v>37</v>
      </c>
      <c r="M42" s="83">
        <v>39</v>
      </c>
      <c r="N42" s="83">
        <v>38</v>
      </c>
      <c r="O42" s="83">
        <v>38</v>
      </c>
      <c r="P42" s="84">
        <v>152</v>
      </c>
      <c r="Q42" s="83">
        <v>39</v>
      </c>
      <c r="R42" s="83">
        <v>29</v>
      </c>
      <c r="S42" s="83" t="s">
        <v>125</v>
      </c>
      <c r="T42" s="83" t="s">
        <v>125</v>
      </c>
      <c r="U42" s="84">
        <v>68</v>
      </c>
    </row>
    <row r="43" spans="1:21" s="58" customFormat="1" ht="12.75" customHeight="1" x14ac:dyDescent="0.25">
      <c r="A43" s="87" t="s">
        <v>73</v>
      </c>
      <c r="B43" s="83">
        <v>36</v>
      </c>
      <c r="C43" s="83">
        <v>46</v>
      </c>
      <c r="D43" s="83">
        <v>38</v>
      </c>
      <c r="E43" s="83">
        <v>44</v>
      </c>
      <c r="F43" s="84">
        <v>164</v>
      </c>
      <c r="G43" s="83">
        <v>35</v>
      </c>
      <c r="H43" s="83">
        <v>42</v>
      </c>
      <c r="I43" s="83">
        <v>35</v>
      </c>
      <c r="J43" s="83">
        <v>50</v>
      </c>
      <c r="K43" s="84">
        <v>162</v>
      </c>
      <c r="L43" s="83">
        <v>41</v>
      </c>
      <c r="M43" s="83">
        <v>47</v>
      </c>
      <c r="N43" s="83">
        <v>36</v>
      </c>
      <c r="O43" s="83">
        <v>43</v>
      </c>
      <c r="P43" s="84">
        <v>166</v>
      </c>
      <c r="Q43" s="83">
        <v>39</v>
      </c>
      <c r="R43" s="83">
        <v>36</v>
      </c>
      <c r="S43" s="83" t="s">
        <v>125</v>
      </c>
      <c r="T43" s="83" t="s">
        <v>125</v>
      </c>
      <c r="U43" s="84">
        <v>76</v>
      </c>
    </row>
    <row r="44" spans="1:21" s="58" customFormat="1" ht="12.75" customHeight="1" x14ac:dyDescent="0.25">
      <c r="A44" s="87" t="s">
        <v>86</v>
      </c>
      <c r="B44" s="83">
        <v>0</v>
      </c>
      <c r="C44" s="83">
        <v>1</v>
      </c>
      <c r="D44" s="83">
        <v>0</v>
      </c>
      <c r="E44" s="83" t="s">
        <v>125</v>
      </c>
      <c r="F44" s="84">
        <v>1</v>
      </c>
      <c r="G44" s="83">
        <v>0</v>
      </c>
      <c r="H44" s="83">
        <v>0</v>
      </c>
      <c r="I44" s="83">
        <v>0</v>
      </c>
      <c r="J44" s="83">
        <v>0</v>
      </c>
      <c r="K44" s="84">
        <v>0</v>
      </c>
      <c r="L44" s="83">
        <v>0</v>
      </c>
      <c r="M44" s="83">
        <v>0</v>
      </c>
      <c r="N44" s="83">
        <v>0</v>
      </c>
      <c r="O44" s="83">
        <v>0</v>
      </c>
      <c r="P44" s="84">
        <v>1</v>
      </c>
      <c r="Q44" s="83">
        <v>0</v>
      </c>
      <c r="R44" s="83">
        <v>0</v>
      </c>
      <c r="S44" s="83" t="s">
        <v>125</v>
      </c>
      <c r="T44" s="83" t="s">
        <v>125</v>
      </c>
      <c r="U44" s="84">
        <v>0</v>
      </c>
    </row>
    <row r="45" spans="1:21" s="58" customFormat="1" ht="12.75" customHeight="1" x14ac:dyDescent="0.25">
      <c r="A45" s="109" t="s">
        <v>17</v>
      </c>
      <c r="B45" s="113">
        <v>2207</v>
      </c>
      <c r="C45" s="113">
        <v>2317</v>
      </c>
      <c r="D45" s="113">
        <v>2033</v>
      </c>
      <c r="E45" s="113">
        <v>2137</v>
      </c>
      <c r="F45" s="114">
        <v>8694</v>
      </c>
      <c r="G45" s="113">
        <v>2169</v>
      </c>
      <c r="H45" s="113">
        <v>2223</v>
      </c>
      <c r="I45" s="113">
        <v>2134</v>
      </c>
      <c r="J45" s="113">
        <v>2370</v>
      </c>
      <c r="K45" s="114">
        <v>8895</v>
      </c>
      <c r="L45" s="113">
        <v>2331</v>
      </c>
      <c r="M45" s="113">
        <v>2349</v>
      </c>
      <c r="N45" s="113">
        <v>2212</v>
      </c>
      <c r="O45" s="113">
        <v>2261</v>
      </c>
      <c r="P45" s="114">
        <v>9154</v>
      </c>
      <c r="Q45" s="113">
        <v>2156</v>
      </c>
      <c r="R45" s="113">
        <v>1628</v>
      </c>
      <c r="S45" s="113" t="s">
        <v>125</v>
      </c>
      <c r="T45" s="113" t="s">
        <v>125</v>
      </c>
      <c r="U45" s="114">
        <v>3784</v>
      </c>
    </row>
    <row r="46" spans="1:21" s="58" customFormat="1" x14ac:dyDescent="0.25">
      <c r="A46" s="88"/>
      <c r="B46" s="43"/>
      <c r="C46" s="43"/>
      <c r="D46" s="43"/>
      <c r="E46" s="43"/>
      <c r="F46" s="43"/>
      <c r="G46" s="43"/>
      <c r="H46" s="43"/>
      <c r="I46" s="43"/>
      <c r="J46" s="43"/>
      <c r="K46" s="43"/>
      <c r="L46" s="43"/>
      <c r="M46" s="43"/>
      <c r="N46" s="43"/>
      <c r="O46" s="43"/>
      <c r="P46" s="43"/>
      <c r="Q46" s="43"/>
      <c r="R46" s="43"/>
      <c r="S46" s="43"/>
      <c r="T46" s="43"/>
      <c r="U46" s="43"/>
    </row>
    <row r="47" spans="1:21" s="58" customFormat="1" ht="20.25" customHeight="1" x14ac:dyDescent="0.3">
      <c r="A47" s="102" t="s">
        <v>32</v>
      </c>
      <c r="B47" s="90"/>
      <c r="C47" s="90"/>
      <c r="D47" s="90"/>
      <c r="E47" s="90"/>
      <c r="F47" s="43"/>
      <c r="G47" s="90"/>
      <c r="H47" s="90"/>
      <c r="I47" s="90"/>
      <c r="J47" s="90"/>
      <c r="K47" s="43"/>
      <c r="L47" s="90"/>
      <c r="M47" s="90"/>
      <c r="N47" s="90"/>
      <c r="O47" s="90"/>
      <c r="P47" s="43"/>
      <c r="Q47" s="90"/>
      <c r="R47" s="90"/>
      <c r="S47" s="90"/>
      <c r="T47" s="90"/>
      <c r="U47" s="43"/>
    </row>
    <row r="48" spans="1:21" s="58" customFormat="1" ht="12.75" customHeight="1" x14ac:dyDescent="0.25">
      <c r="A48" s="87" t="s">
        <v>33</v>
      </c>
      <c r="B48" s="83">
        <v>309</v>
      </c>
      <c r="C48" s="83">
        <v>315</v>
      </c>
      <c r="D48" s="83">
        <v>371</v>
      </c>
      <c r="E48" s="83">
        <v>332</v>
      </c>
      <c r="F48" s="84">
        <v>1326</v>
      </c>
      <c r="G48" s="83">
        <v>323</v>
      </c>
      <c r="H48" s="83">
        <v>291</v>
      </c>
      <c r="I48" s="83">
        <v>352</v>
      </c>
      <c r="J48" s="83">
        <v>346</v>
      </c>
      <c r="K48" s="84">
        <v>1311</v>
      </c>
      <c r="L48" s="83">
        <v>357</v>
      </c>
      <c r="M48" s="83">
        <v>320</v>
      </c>
      <c r="N48" s="83">
        <v>360</v>
      </c>
      <c r="O48" s="83">
        <v>335</v>
      </c>
      <c r="P48" s="84">
        <v>1372</v>
      </c>
      <c r="Q48" s="83">
        <v>300</v>
      </c>
      <c r="R48" s="83">
        <v>255</v>
      </c>
      <c r="S48" s="83" t="s">
        <v>125</v>
      </c>
      <c r="T48" s="83" t="s">
        <v>125</v>
      </c>
      <c r="U48" s="84">
        <v>554</v>
      </c>
    </row>
    <row r="49" spans="1:21" s="58" customFormat="1" ht="12.75" customHeight="1" x14ac:dyDescent="0.25">
      <c r="A49" s="87" t="s">
        <v>71</v>
      </c>
      <c r="B49" s="83">
        <v>20</v>
      </c>
      <c r="C49" s="83">
        <v>14</v>
      </c>
      <c r="D49" s="83">
        <v>10</v>
      </c>
      <c r="E49" s="83">
        <v>13</v>
      </c>
      <c r="F49" s="84">
        <v>57</v>
      </c>
      <c r="G49" s="83">
        <v>16</v>
      </c>
      <c r="H49" s="83">
        <v>21</v>
      </c>
      <c r="I49" s="83">
        <v>21</v>
      </c>
      <c r="J49" s="83">
        <v>23</v>
      </c>
      <c r="K49" s="84">
        <v>80</v>
      </c>
      <c r="L49" s="83">
        <v>23</v>
      </c>
      <c r="M49" s="83">
        <v>18</v>
      </c>
      <c r="N49" s="83">
        <v>17</v>
      </c>
      <c r="O49" s="83">
        <v>13</v>
      </c>
      <c r="P49" s="84">
        <v>71</v>
      </c>
      <c r="Q49" s="83">
        <v>14</v>
      </c>
      <c r="R49" s="83">
        <v>8</v>
      </c>
      <c r="S49" s="83" t="s">
        <v>125</v>
      </c>
      <c r="T49" s="83" t="s">
        <v>125</v>
      </c>
      <c r="U49" s="84">
        <v>22</v>
      </c>
    </row>
    <row r="50" spans="1:21" s="58" customFormat="1" ht="12.75" customHeight="1" x14ac:dyDescent="0.25">
      <c r="A50" s="87" t="s">
        <v>82</v>
      </c>
      <c r="B50" s="83">
        <v>1162</v>
      </c>
      <c r="C50" s="83">
        <v>1194</v>
      </c>
      <c r="D50" s="83">
        <v>1220</v>
      </c>
      <c r="E50" s="83">
        <v>1221</v>
      </c>
      <c r="F50" s="84">
        <v>4797</v>
      </c>
      <c r="G50" s="83">
        <v>1218</v>
      </c>
      <c r="H50" s="83">
        <v>1276</v>
      </c>
      <c r="I50" s="83">
        <v>1265</v>
      </c>
      <c r="J50" s="83">
        <v>1301</v>
      </c>
      <c r="K50" s="84">
        <v>5060</v>
      </c>
      <c r="L50" s="83">
        <v>1359</v>
      </c>
      <c r="M50" s="83">
        <v>1392</v>
      </c>
      <c r="N50" s="83">
        <v>1346</v>
      </c>
      <c r="O50" s="83">
        <v>1277</v>
      </c>
      <c r="P50" s="84">
        <v>5374</v>
      </c>
      <c r="Q50" s="83">
        <v>1129</v>
      </c>
      <c r="R50" s="83">
        <v>984</v>
      </c>
      <c r="S50" s="83" t="s">
        <v>125</v>
      </c>
      <c r="T50" s="83" t="s">
        <v>125</v>
      </c>
      <c r="U50" s="84">
        <v>2113</v>
      </c>
    </row>
    <row r="51" spans="1:21" s="58" customFormat="1" ht="12.75" customHeight="1" x14ac:dyDescent="0.25">
      <c r="A51" s="87" t="s">
        <v>35</v>
      </c>
      <c r="B51" s="83">
        <v>56</v>
      </c>
      <c r="C51" s="83">
        <v>44</v>
      </c>
      <c r="D51" s="83">
        <v>46</v>
      </c>
      <c r="E51" s="83">
        <v>58</v>
      </c>
      <c r="F51" s="84">
        <v>204</v>
      </c>
      <c r="G51" s="83">
        <v>53</v>
      </c>
      <c r="H51" s="83">
        <v>65</v>
      </c>
      <c r="I51" s="83">
        <v>48</v>
      </c>
      <c r="J51" s="83">
        <v>47</v>
      </c>
      <c r="K51" s="84">
        <v>213</v>
      </c>
      <c r="L51" s="83">
        <v>50</v>
      </c>
      <c r="M51" s="83">
        <v>31</v>
      </c>
      <c r="N51" s="83">
        <v>20</v>
      </c>
      <c r="O51" s="83">
        <v>38</v>
      </c>
      <c r="P51" s="84">
        <v>138</v>
      </c>
      <c r="Q51" s="83">
        <v>24</v>
      </c>
      <c r="R51" s="83">
        <v>25</v>
      </c>
      <c r="S51" s="83" t="s">
        <v>125</v>
      </c>
      <c r="T51" s="83" t="s">
        <v>125</v>
      </c>
      <c r="U51" s="84">
        <v>49</v>
      </c>
    </row>
    <row r="52" spans="1:21" s="58" customFormat="1" ht="12.75" customHeight="1" x14ac:dyDescent="0.25">
      <c r="A52" s="87" t="s">
        <v>72</v>
      </c>
      <c r="B52" s="83">
        <v>14</v>
      </c>
      <c r="C52" s="83">
        <v>13</v>
      </c>
      <c r="D52" s="83">
        <v>14</v>
      </c>
      <c r="E52" s="83">
        <v>17</v>
      </c>
      <c r="F52" s="84">
        <v>58</v>
      </c>
      <c r="G52" s="83">
        <v>16</v>
      </c>
      <c r="H52" s="83">
        <v>13</v>
      </c>
      <c r="I52" s="83">
        <v>11</v>
      </c>
      <c r="J52" s="83">
        <v>16</v>
      </c>
      <c r="K52" s="84">
        <v>56</v>
      </c>
      <c r="L52" s="83">
        <v>21</v>
      </c>
      <c r="M52" s="83">
        <v>20</v>
      </c>
      <c r="N52" s="83">
        <v>17</v>
      </c>
      <c r="O52" s="83">
        <v>21</v>
      </c>
      <c r="P52" s="84">
        <v>78</v>
      </c>
      <c r="Q52" s="83">
        <v>19</v>
      </c>
      <c r="R52" s="83">
        <v>13</v>
      </c>
      <c r="S52" s="83" t="s">
        <v>125</v>
      </c>
      <c r="T52" s="83" t="s">
        <v>125</v>
      </c>
      <c r="U52" s="84">
        <v>33</v>
      </c>
    </row>
    <row r="53" spans="1:21" s="58" customFormat="1" ht="12.75" customHeight="1" x14ac:dyDescent="0.25">
      <c r="A53" s="87" t="s">
        <v>36</v>
      </c>
      <c r="B53" s="83">
        <v>196</v>
      </c>
      <c r="C53" s="83">
        <v>209</v>
      </c>
      <c r="D53" s="83">
        <v>199</v>
      </c>
      <c r="E53" s="83">
        <v>214</v>
      </c>
      <c r="F53" s="84">
        <v>818</v>
      </c>
      <c r="G53" s="83">
        <v>223</v>
      </c>
      <c r="H53" s="83">
        <v>222</v>
      </c>
      <c r="I53" s="83">
        <v>207</v>
      </c>
      <c r="J53" s="83">
        <v>225</v>
      </c>
      <c r="K53" s="84">
        <v>877</v>
      </c>
      <c r="L53" s="83">
        <v>217</v>
      </c>
      <c r="M53" s="83">
        <v>212</v>
      </c>
      <c r="N53" s="83">
        <v>209</v>
      </c>
      <c r="O53" s="83">
        <v>195</v>
      </c>
      <c r="P53" s="84">
        <v>832</v>
      </c>
      <c r="Q53" s="83">
        <v>197</v>
      </c>
      <c r="R53" s="83">
        <v>167</v>
      </c>
      <c r="S53" s="83" t="s">
        <v>125</v>
      </c>
      <c r="T53" s="83" t="s">
        <v>125</v>
      </c>
      <c r="U53" s="84">
        <v>364</v>
      </c>
    </row>
    <row r="54" spans="1:21" s="58" customFormat="1" ht="12.75" customHeight="1" x14ac:dyDescent="0.25">
      <c r="A54" s="87" t="s">
        <v>34</v>
      </c>
      <c r="B54" s="83">
        <v>6</v>
      </c>
      <c r="C54" s="83">
        <v>9</v>
      </c>
      <c r="D54" s="83">
        <v>5</v>
      </c>
      <c r="E54" s="83">
        <v>4</v>
      </c>
      <c r="F54" s="84">
        <v>24</v>
      </c>
      <c r="G54" s="83">
        <v>8</v>
      </c>
      <c r="H54" s="83">
        <v>4</v>
      </c>
      <c r="I54" s="83">
        <v>9</v>
      </c>
      <c r="J54" s="83">
        <v>3</v>
      </c>
      <c r="K54" s="84">
        <v>23</v>
      </c>
      <c r="L54" s="83">
        <v>8</v>
      </c>
      <c r="M54" s="83">
        <v>8</v>
      </c>
      <c r="N54" s="83">
        <v>4</v>
      </c>
      <c r="O54" s="83">
        <v>10</v>
      </c>
      <c r="P54" s="84">
        <v>29</v>
      </c>
      <c r="Q54" s="83">
        <v>4</v>
      </c>
      <c r="R54" s="83">
        <v>4</v>
      </c>
      <c r="S54" s="83" t="s">
        <v>125</v>
      </c>
      <c r="T54" s="83" t="s">
        <v>125</v>
      </c>
      <c r="U54" s="84">
        <v>8</v>
      </c>
    </row>
    <row r="55" spans="1:21" s="58" customFormat="1" ht="12.75" customHeight="1" x14ac:dyDescent="0.25">
      <c r="A55" s="87" t="s">
        <v>73</v>
      </c>
      <c r="B55" s="83">
        <v>39</v>
      </c>
      <c r="C55" s="83">
        <v>40</v>
      </c>
      <c r="D55" s="83">
        <v>37</v>
      </c>
      <c r="E55" s="83">
        <v>39</v>
      </c>
      <c r="F55" s="84">
        <v>155</v>
      </c>
      <c r="G55" s="83">
        <v>42</v>
      </c>
      <c r="H55" s="83">
        <v>46</v>
      </c>
      <c r="I55" s="83">
        <v>43</v>
      </c>
      <c r="J55" s="83">
        <v>46</v>
      </c>
      <c r="K55" s="84">
        <v>178</v>
      </c>
      <c r="L55" s="83">
        <v>44</v>
      </c>
      <c r="M55" s="83">
        <v>43</v>
      </c>
      <c r="N55" s="83">
        <v>40</v>
      </c>
      <c r="O55" s="83">
        <v>43</v>
      </c>
      <c r="P55" s="84">
        <v>170</v>
      </c>
      <c r="Q55" s="83">
        <v>43</v>
      </c>
      <c r="R55" s="83">
        <v>28</v>
      </c>
      <c r="S55" s="83" t="s">
        <v>125</v>
      </c>
      <c r="T55" s="83" t="s">
        <v>125</v>
      </c>
      <c r="U55" s="84">
        <v>72</v>
      </c>
    </row>
    <row r="56" spans="1:21" s="58" customFormat="1" ht="12.75" customHeight="1" x14ac:dyDescent="0.25">
      <c r="A56" s="87" t="s">
        <v>86</v>
      </c>
      <c r="B56" s="83" t="s">
        <v>125</v>
      </c>
      <c r="C56" s="83" t="s">
        <v>125</v>
      </c>
      <c r="D56" s="83" t="s">
        <v>125</v>
      </c>
      <c r="E56" s="83" t="s">
        <v>125</v>
      </c>
      <c r="F56" s="84" t="s">
        <v>125</v>
      </c>
      <c r="G56" s="83" t="s">
        <v>125</v>
      </c>
      <c r="H56" s="83" t="s">
        <v>125</v>
      </c>
      <c r="I56" s="83" t="s">
        <v>125</v>
      </c>
      <c r="J56" s="83" t="s">
        <v>125</v>
      </c>
      <c r="K56" s="84" t="s">
        <v>125</v>
      </c>
      <c r="L56" s="83" t="s">
        <v>125</v>
      </c>
      <c r="M56" s="83" t="s">
        <v>125</v>
      </c>
      <c r="N56" s="83" t="s">
        <v>125</v>
      </c>
      <c r="O56" s="83" t="s">
        <v>125</v>
      </c>
      <c r="P56" s="84" t="s">
        <v>125</v>
      </c>
      <c r="Q56" s="83" t="s">
        <v>125</v>
      </c>
      <c r="R56" s="83" t="s">
        <v>125</v>
      </c>
      <c r="S56" s="83" t="s">
        <v>125</v>
      </c>
      <c r="T56" s="83" t="s">
        <v>125</v>
      </c>
      <c r="U56" s="84" t="s">
        <v>125</v>
      </c>
    </row>
    <row r="57" spans="1:21" s="58" customFormat="1" ht="15.55" x14ac:dyDescent="0.25">
      <c r="A57" s="110" t="s">
        <v>18</v>
      </c>
      <c r="B57" s="89">
        <v>1801</v>
      </c>
      <c r="C57" s="89">
        <v>1838</v>
      </c>
      <c r="D57" s="89">
        <v>1900</v>
      </c>
      <c r="E57" s="89">
        <v>1898</v>
      </c>
      <c r="F57" s="112">
        <v>7438</v>
      </c>
      <c r="G57" s="89">
        <v>1898</v>
      </c>
      <c r="H57" s="89">
        <v>1937</v>
      </c>
      <c r="I57" s="89">
        <v>1955</v>
      </c>
      <c r="J57" s="89">
        <v>2008</v>
      </c>
      <c r="K57" s="112">
        <v>7798</v>
      </c>
      <c r="L57" s="89">
        <v>2078</v>
      </c>
      <c r="M57" s="89">
        <v>2044</v>
      </c>
      <c r="N57" s="89">
        <v>2013</v>
      </c>
      <c r="O57" s="89">
        <v>1931</v>
      </c>
      <c r="P57" s="112">
        <v>8066</v>
      </c>
      <c r="Q57" s="89">
        <v>1730</v>
      </c>
      <c r="R57" s="89">
        <v>1483</v>
      </c>
      <c r="S57" s="89" t="s">
        <v>125</v>
      </c>
      <c r="T57" s="89" t="s">
        <v>125</v>
      </c>
      <c r="U57" s="112">
        <v>3214</v>
      </c>
    </row>
    <row r="58" spans="1:21" ht="13.85" x14ac:dyDescent="0.25">
      <c r="A58" s="5"/>
    </row>
    <row r="59" spans="1:21" ht="14.4" x14ac:dyDescent="0.25">
      <c r="A59" s="94" t="s">
        <v>85</v>
      </c>
    </row>
    <row r="60" spans="1:21" x14ac:dyDescent="0.25">
      <c r="A60" s="28" t="s">
        <v>88</v>
      </c>
    </row>
    <row r="61" spans="1:21" x14ac:dyDescent="0.25">
      <c r="A61" s="44" t="s">
        <v>120</v>
      </c>
    </row>
    <row r="62" spans="1:21" x14ac:dyDescent="0.25">
      <c r="A62" s="35" t="s">
        <v>84</v>
      </c>
    </row>
    <row r="63" spans="1:21" x14ac:dyDescent="0.25">
      <c r="A63" s="58" t="s">
        <v>134</v>
      </c>
    </row>
    <row r="65" spans="1:1" ht="14.4" x14ac:dyDescent="0.3">
      <c r="A65" s="79" t="s">
        <v>153</v>
      </c>
    </row>
  </sheetData>
  <hyperlinks>
    <hyperlink ref="A65" location="Title!A1" display="Return to Title and Contents" xr:uid="{8585AA53-1C90-41F0-A865-3240D4D3FE7D}"/>
  </hyperlinks>
  <pageMargins left="0.74803149606299213" right="0.70866141732283472" top="0.78740157480314965" bottom="0.6692913385826772" header="0.55118110236220474" footer="0.35433070866141736"/>
  <pageSetup paperSize="9" scale="55" orientation="landscape" r:id="rId1"/>
  <headerFooter alignWithMargins="0">
    <oddFooter>&amp;C&amp;1#&amp;"Calibri"&amp;10&amp;K000000OFFICIAL</oddFooter>
  </headerFooter>
  <tableParts count="2">
    <tablePart r:id="rId2"/>
    <tablePart r:id="rId3"/>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19">
    <pageSetUpPr fitToPage="1"/>
  </sheetPr>
  <dimension ref="A1:U65"/>
  <sheetViews>
    <sheetView showGridLines="0" zoomScaleNormal="100" workbookViewId="0"/>
  </sheetViews>
  <sheetFormatPr defaultColWidth="9.09765625" defaultRowHeight="12.75" x14ac:dyDescent="0.25"/>
  <cols>
    <col min="1" max="1" width="34.09765625" style="28" customWidth="1"/>
    <col min="2" max="16384" width="9.09765625" style="28"/>
  </cols>
  <sheetData>
    <row r="1" spans="1:21" s="11" customFormat="1" ht="17.75" x14ac:dyDescent="0.35">
      <c r="A1" s="74" t="s">
        <v>138</v>
      </c>
      <c r="F1" s="75"/>
      <c r="K1" s="75"/>
      <c r="P1" s="75"/>
      <c r="U1" s="75" t="s">
        <v>129</v>
      </c>
    </row>
    <row r="2" spans="1:21" s="11" customFormat="1" ht="17.75" x14ac:dyDescent="0.35">
      <c r="F2" s="75"/>
      <c r="K2" s="75"/>
      <c r="P2" s="75"/>
      <c r="U2" s="75" t="s">
        <v>132</v>
      </c>
    </row>
    <row r="3" spans="1:21" s="11" customFormat="1" ht="19.399999999999999" x14ac:dyDescent="0.35">
      <c r="A3" s="76" t="s">
        <v>156</v>
      </c>
      <c r="B3" s="76"/>
      <c r="C3" s="76"/>
      <c r="D3" s="76"/>
      <c r="E3" s="76"/>
      <c r="F3" s="76"/>
      <c r="G3" s="76"/>
      <c r="H3" s="76"/>
      <c r="I3" s="76"/>
      <c r="J3" s="76"/>
      <c r="K3" s="76"/>
      <c r="L3" s="76"/>
      <c r="M3" s="76"/>
      <c r="N3" s="76"/>
      <c r="O3" s="76"/>
      <c r="P3" s="76"/>
      <c r="Q3" s="76"/>
      <c r="R3" s="76"/>
      <c r="S3" s="76"/>
      <c r="T3" s="76"/>
      <c r="U3" s="76"/>
    </row>
    <row r="4" spans="1:21" ht="16.100000000000001" x14ac:dyDescent="0.3">
      <c r="A4" s="107" t="s">
        <v>89</v>
      </c>
    </row>
    <row r="5" spans="1:21" ht="12.75" customHeight="1" x14ac:dyDescent="0.25">
      <c r="B5" s="47"/>
      <c r="C5" s="47"/>
      <c r="D5" s="47"/>
      <c r="E5" s="47"/>
      <c r="F5" s="47"/>
      <c r="G5" s="45"/>
      <c r="H5" s="53"/>
      <c r="I5" s="53"/>
      <c r="J5" s="53"/>
      <c r="K5" s="53"/>
      <c r="L5" s="53"/>
      <c r="M5" s="53"/>
      <c r="N5" s="53"/>
      <c r="O5" s="53"/>
      <c r="P5" s="53"/>
      <c r="Q5" s="53"/>
      <c r="R5" s="53"/>
      <c r="S5" s="53"/>
      <c r="T5" s="53"/>
      <c r="U5" s="53"/>
    </row>
    <row r="6" spans="1:21" s="58" customFormat="1" x14ac:dyDescent="0.25">
      <c r="A6" s="95" t="s">
        <v>29</v>
      </c>
      <c r="B6" s="91" t="s">
        <v>111</v>
      </c>
      <c r="C6" s="91" t="s">
        <v>112</v>
      </c>
      <c r="D6" s="91" t="s">
        <v>113</v>
      </c>
      <c r="E6" s="91" t="s">
        <v>114</v>
      </c>
      <c r="F6" s="91" t="s">
        <v>115</v>
      </c>
      <c r="G6" s="92" t="s">
        <v>116</v>
      </c>
      <c r="H6" s="92" t="s">
        <v>117</v>
      </c>
      <c r="I6" s="92" t="s">
        <v>118</v>
      </c>
      <c r="J6" s="92" t="s">
        <v>119</v>
      </c>
      <c r="K6" s="91" t="s">
        <v>135</v>
      </c>
      <c r="L6" s="92" t="s">
        <v>121</v>
      </c>
      <c r="M6" s="92" t="s">
        <v>122</v>
      </c>
      <c r="N6" s="92" t="s">
        <v>123</v>
      </c>
      <c r="O6" s="92" t="s">
        <v>124</v>
      </c>
      <c r="P6" s="91" t="s">
        <v>136</v>
      </c>
      <c r="Q6" s="92" t="s">
        <v>128</v>
      </c>
      <c r="R6" s="92" t="s">
        <v>129</v>
      </c>
      <c r="S6" s="92" t="s">
        <v>130</v>
      </c>
      <c r="T6" s="92" t="s">
        <v>131</v>
      </c>
      <c r="U6" s="91" t="s">
        <v>137</v>
      </c>
    </row>
    <row r="7" spans="1:21" s="58" customFormat="1" ht="20.25" customHeight="1" x14ac:dyDescent="0.3">
      <c r="A7" s="108" t="s">
        <v>31</v>
      </c>
      <c r="B7" s="43"/>
      <c r="C7" s="43"/>
      <c r="D7" s="43"/>
      <c r="E7" s="43"/>
      <c r="F7" s="43"/>
    </row>
    <row r="8" spans="1:21" s="58" customFormat="1" ht="12.75" customHeight="1" x14ac:dyDescent="0.25">
      <c r="A8" s="87" t="s">
        <v>21</v>
      </c>
      <c r="B8" s="83">
        <v>296</v>
      </c>
      <c r="C8" s="83">
        <v>319</v>
      </c>
      <c r="D8" s="83">
        <v>323</v>
      </c>
      <c r="E8" s="83">
        <v>320</v>
      </c>
      <c r="F8" s="84">
        <v>1259</v>
      </c>
      <c r="G8" s="83">
        <v>340</v>
      </c>
      <c r="H8" s="83">
        <v>339</v>
      </c>
      <c r="I8" s="83">
        <v>324</v>
      </c>
      <c r="J8" s="83">
        <v>328</v>
      </c>
      <c r="K8" s="84">
        <v>1331</v>
      </c>
      <c r="L8" s="83">
        <v>370</v>
      </c>
      <c r="M8" s="83">
        <v>303</v>
      </c>
      <c r="N8" s="83">
        <v>362</v>
      </c>
      <c r="O8" s="83">
        <v>295</v>
      </c>
      <c r="P8" s="84">
        <v>1330</v>
      </c>
      <c r="Q8" s="83">
        <v>312</v>
      </c>
      <c r="R8" s="83">
        <v>349</v>
      </c>
      <c r="S8" s="83" t="s">
        <v>125</v>
      </c>
      <c r="T8" s="83" t="s">
        <v>125</v>
      </c>
      <c r="U8" s="84">
        <v>661</v>
      </c>
    </row>
    <row r="9" spans="1:21" s="58" customFormat="1" ht="12.75" customHeight="1" x14ac:dyDescent="0.25">
      <c r="A9" s="87" t="s">
        <v>22</v>
      </c>
      <c r="B9" s="83">
        <v>69</v>
      </c>
      <c r="C9" s="83">
        <v>61</v>
      </c>
      <c r="D9" s="83">
        <v>80</v>
      </c>
      <c r="E9" s="83">
        <v>83</v>
      </c>
      <c r="F9" s="84">
        <v>292</v>
      </c>
      <c r="G9" s="83">
        <v>63</v>
      </c>
      <c r="H9" s="83">
        <v>72</v>
      </c>
      <c r="I9" s="83">
        <v>87</v>
      </c>
      <c r="J9" s="83">
        <v>98</v>
      </c>
      <c r="K9" s="84">
        <v>319</v>
      </c>
      <c r="L9" s="83">
        <v>73</v>
      </c>
      <c r="M9" s="83">
        <v>70</v>
      </c>
      <c r="N9" s="83">
        <v>99</v>
      </c>
      <c r="O9" s="83">
        <v>96</v>
      </c>
      <c r="P9" s="84">
        <v>337</v>
      </c>
      <c r="Q9" s="83">
        <v>65</v>
      </c>
      <c r="R9" s="83">
        <v>46</v>
      </c>
      <c r="S9" s="83" t="s">
        <v>125</v>
      </c>
      <c r="T9" s="83" t="s">
        <v>125</v>
      </c>
      <c r="U9" s="84">
        <v>111</v>
      </c>
    </row>
    <row r="10" spans="1:21" s="58" customFormat="1" ht="12.75" customHeight="1" x14ac:dyDescent="0.25">
      <c r="A10" s="87" t="s">
        <v>23</v>
      </c>
      <c r="B10" s="83">
        <v>44</v>
      </c>
      <c r="C10" s="83">
        <v>47</v>
      </c>
      <c r="D10" s="83">
        <v>46</v>
      </c>
      <c r="E10" s="83">
        <v>36</v>
      </c>
      <c r="F10" s="84">
        <v>173</v>
      </c>
      <c r="G10" s="83">
        <v>34</v>
      </c>
      <c r="H10" s="83">
        <v>38</v>
      </c>
      <c r="I10" s="83">
        <v>34</v>
      </c>
      <c r="J10" s="83">
        <v>34</v>
      </c>
      <c r="K10" s="84">
        <v>140</v>
      </c>
      <c r="L10" s="83">
        <v>28</v>
      </c>
      <c r="M10" s="83">
        <v>25</v>
      </c>
      <c r="N10" s="83">
        <v>32</v>
      </c>
      <c r="O10" s="83">
        <v>29</v>
      </c>
      <c r="P10" s="84">
        <v>114</v>
      </c>
      <c r="Q10" s="83">
        <v>33</v>
      </c>
      <c r="R10" s="83">
        <v>27</v>
      </c>
      <c r="S10" s="83" t="s">
        <v>125</v>
      </c>
      <c r="T10" s="83" t="s">
        <v>125</v>
      </c>
      <c r="U10" s="84">
        <v>60</v>
      </c>
    </row>
    <row r="11" spans="1:21" s="58" customFormat="1" ht="12.75" customHeight="1" x14ac:dyDescent="0.25">
      <c r="A11" s="87" t="s">
        <v>24</v>
      </c>
      <c r="B11" s="83">
        <v>386</v>
      </c>
      <c r="C11" s="83">
        <v>353</v>
      </c>
      <c r="D11" s="83">
        <v>373</v>
      </c>
      <c r="E11" s="83">
        <v>342</v>
      </c>
      <c r="F11" s="84">
        <v>1455</v>
      </c>
      <c r="G11" s="83">
        <v>800</v>
      </c>
      <c r="H11" s="83">
        <v>239</v>
      </c>
      <c r="I11" s="83">
        <v>1119</v>
      </c>
      <c r="J11" s="83">
        <v>420</v>
      </c>
      <c r="K11" s="84">
        <v>2579</v>
      </c>
      <c r="L11" s="83">
        <v>385</v>
      </c>
      <c r="M11" s="83">
        <v>443</v>
      </c>
      <c r="N11" s="83">
        <v>536</v>
      </c>
      <c r="O11" s="83">
        <v>652</v>
      </c>
      <c r="P11" s="84">
        <v>2015</v>
      </c>
      <c r="Q11" s="83">
        <v>313</v>
      </c>
      <c r="R11" s="83">
        <v>218</v>
      </c>
      <c r="S11" s="83" t="s">
        <v>125</v>
      </c>
      <c r="T11" s="83" t="s">
        <v>125</v>
      </c>
      <c r="U11" s="84">
        <v>531</v>
      </c>
    </row>
    <row r="12" spans="1:21" s="58" customFormat="1" ht="12.75" customHeight="1" x14ac:dyDescent="0.25">
      <c r="A12" s="87" t="s">
        <v>25</v>
      </c>
      <c r="B12" s="83">
        <v>9</v>
      </c>
      <c r="C12" s="83">
        <v>10</v>
      </c>
      <c r="D12" s="83">
        <v>16</v>
      </c>
      <c r="E12" s="83">
        <v>16</v>
      </c>
      <c r="F12" s="84">
        <v>51</v>
      </c>
      <c r="G12" s="83">
        <v>20</v>
      </c>
      <c r="H12" s="83">
        <v>31</v>
      </c>
      <c r="I12" s="83">
        <v>34</v>
      </c>
      <c r="J12" s="83">
        <v>37</v>
      </c>
      <c r="K12" s="84">
        <v>122</v>
      </c>
      <c r="L12" s="83">
        <v>33</v>
      </c>
      <c r="M12" s="83">
        <v>8</v>
      </c>
      <c r="N12" s="83">
        <v>16</v>
      </c>
      <c r="O12" s="83">
        <v>27</v>
      </c>
      <c r="P12" s="84">
        <v>84</v>
      </c>
      <c r="Q12" s="83">
        <v>25</v>
      </c>
      <c r="R12" s="83">
        <v>20</v>
      </c>
      <c r="S12" s="83" t="s">
        <v>125</v>
      </c>
      <c r="T12" s="83" t="s">
        <v>125</v>
      </c>
      <c r="U12" s="84">
        <v>45</v>
      </c>
    </row>
    <row r="13" spans="1:21" s="58" customFormat="1" ht="12.75" customHeight="1" x14ac:dyDescent="0.25">
      <c r="A13" s="87" t="s">
        <v>26</v>
      </c>
      <c r="B13" s="83">
        <v>2372</v>
      </c>
      <c r="C13" s="83">
        <v>2820</v>
      </c>
      <c r="D13" s="83">
        <v>2906</v>
      </c>
      <c r="E13" s="83">
        <v>3193</v>
      </c>
      <c r="F13" s="84">
        <v>11292</v>
      </c>
      <c r="G13" s="83">
        <v>3554</v>
      </c>
      <c r="H13" s="83">
        <v>2695</v>
      </c>
      <c r="I13" s="83">
        <v>2291</v>
      </c>
      <c r="J13" s="83">
        <v>2349</v>
      </c>
      <c r="K13" s="84">
        <v>10888</v>
      </c>
      <c r="L13" s="83">
        <v>2607</v>
      </c>
      <c r="M13" s="83">
        <v>1867</v>
      </c>
      <c r="N13" s="83">
        <v>2168</v>
      </c>
      <c r="O13" s="83">
        <v>2295</v>
      </c>
      <c r="P13" s="84">
        <v>8937</v>
      </c>
      <c r="Q13" s="83">
        <v>2402</v>
      </c>
      <c r="R13" s="83">
        <v>2499</v>
      </c>
      <c r="S13" s="83" t="s">
        <v>125</v>
      </c>
      <c r="T13" s="83" t="s">
        <v>125</v>
      </c>
      <c r="U13" s="84">
        <v>4901</v>
      </c>
    </row>
    <row r="14" spans="1:21" s="58" customFormat="1" ht="12.75" customHeight="1" x14ac:dyDescent="0.25">
      <c r="A14" s="87" t="s">
        <v>27</v>
      </c>
      <c r="B14" s="83">
        <v>479</v>
      </c>
      <c r="C14" s="83">
        <v>389</v>
      </c>
      <c r="D14" s="83">
        <v>465</v>
      </c>
      <c r="E14" s="83">
        <v>389</v>
      </c>
      <c r="F14" s="84">
        <v>1722</v>
      </c>
      <c r="G14" s="83">
        <v>476</v>
      </c>
      <c r="H14" s="83">
        <v>461</v>
      </c>
      <c r="I14" s="83">
        <v>472</v>
      </c>
      <c r="J14" s="83">
        <v>334</v>
      </c>
      <c r="K14" s="84">
        <v>1742</v>
      </c>
      <c r="L14" s="83">
        <v>303</v>
      </c>
      <c r="M14" s="83">
        <v>287</v>
      </c>
      <c r="N14" s="83">
        <v>307</v>
      </c>
      <c r="O14" s="83">
        <v>210</v>
      </c>
      <c r="P14" s="84">
        <v>1106</v>
      </c>
      <c r="Q14" s="83">
        <v>151</v>
      </c>
      <c r="R14" s="83">
        <v>188</v>
      </c>
      <c r="S14" s="83" t="s">
        <v>125</v>
      </c>
      <c r="T14" s="83" t="s">
        <v>125</v>
      </c>
      <c r="U14" s="84">
        <v>339</v>
      </c>
    </row>
    <row r="15" spans="1:21" s="58" customFormat="1" ht="12.75" customHeight="1" x14ac:dyDescent="0.25">
      <c r="A15" s="87" t="s">
        <v>28</v>
      </c>
      <c r="B15" s="83">
        <v>723</v>
      </c>
      <c r="C15" s="83">
        <v>508</v>
      </c>
      <c r="D15" s="83">
        <v>556</v>
      </c>
      <c r="E15" s="83">
        <v>616</v>
      </c>
      <c r="F15" s="84">
        <v>2403</v>
      </c>
      <c r="G15" s="83">
        <v>775</v>
      </c>
      <c r="H15" s="83">
        <v>693</v>
      </c>
      <c r="I15" s="83">
        <v>641</v>
      </c>
      <c r="J15" s="83">
        <v>681</v>
      </c>
      <c r="K15" s="84">
        <v>2790</v>
      </c>
      <c r="L15" s="83">
        <v>1339</v>
      </c>
      <c r="M15" s="83">
        <v>871</v>
      </c>
      <c r="N15" s="83">
        <v>810</v>
      </c>
      <c r="O15" s="83">
        <v>671</v>
      </c>
      <c r="P15" s="84">
        <v>3691</v>
      </c>
      <c r="Q15" s="83">
        <v>793</v>
      </c>
      <c r="R15" s="83">
        <v>736</v>
      </c>
      <c r="S15" s="83" t="s">
        <v>125</v>
      </c>
      <c r="T15" s="83" t="s">
        <v>125</v>
      </c>
      <c r="U15" s="84">
        <v>1529</v>
      </c>
    </row>
    <row r="16" spans="1:21" s="58" customFormat="1" ht="12.75" customHeight="1" x14ac:dyDescent="0.25">
      <c r="A16" s="87" t="s">
        <v>1</v>
      </c>
      <c r="B16" s="83">
        <v>399</v>
      </c>
      <c r="C16" s="83">
        <v>482</v>
      </c>
      <c r="D16" s="83">
        <v>494</v>
      </c>
      <c r="E16" s="83">
        <v>499</v>
      </c>
      <c r="F16" s="84">
        <v>1874</v>
      </c>
      <c r="G16" s="83">
        <v>477</v>
      </c>
      <c r="H16" s="83">
        <v>494</v>
      </c>
      <c r="I16" s="83">
        <v>483</v>
      </c>
      <c r="J16" s="83">
        <v>481</v>
      </c>
      <c r="K16" s="84">
        <v>1935</v>
      </c>
      <c r="L16" s="83">
        <v>486</v>
      </c>
      <c r="M16" s="83">
        <v>374</v>
      </c>
      <c r="N16" s="83">
        <v>493</v>
      </c>
      <c r="O16" s="83">
        <v>468</v>
      </c>
      <c r="P16" s="84">
        <v>1820</v>
      </c>
      <c r="Q16" s="83">
        <v>446</v>
      </c>
      <c r="R16" s="83">
        <v>342</v>
      </c>
      <c r="S16" s="83" t="s">
        <v>125</v>
      </c>
      <c r="T16" s="83" t="s">
        <v>125</v>
      </c>
      <c r="U16" s="84">
        <v>789</v>
      </c>
    </row>
    <row r="17" spans="1:21" s="58" customFormat="1" ht="12.75" customHeight="1" x14ac:dyDescent="0.25">
      <c r="A17" s="87" t="s">
        <v>0</v>
      </c>
      <c r="B17" s="83">
        <v>52</v>
      </c>
      <c r="C17" s="83">
        <v>59</v>
      </c>
      <c r="D17" s="83">
        <v>74</v>
      </c>
      <c r="E17" s="83">
        <v>85</v>
      </c>
      <c r="F17" s="84">
        <v>271</v>
      </c>
      <c r="G17" s="83">
        <v>75</v>
      </c>
      <c r="H17" s="83">
        <v>97</v>
      </c>
      <c r="I17" s="83">
        <v>122</v>
      </c>
      <c r="J17" s="83">
        <v>119</v>
      </c>
      <c r="K17" s="84">
        <v>413</v>
      </c>
      <c r="L17" s="83">
        <v>103</v>
      </c>
      <c r="M17" s="83">
        <v>125</v>
      </c>
      <c r="N17" s="83">
        <v>151</v>
      </c>
      <c r="O17" s="83">
        <v>197</v>
      </c>
      <c r="P17" s="84">
        <v>575</v>
      </c>
      <c r="Q17" s="83">
        <v>148</v>
      </c>
      <c r="R17" s="83">
        <v>96</v>
      </c>
      <c r="S17" s="83" t="s">
        <v>125</v>
      </c>
      <c r="T17" s="83" t="s">
        <v>125</v>
      </c>
      <c r="U17" s="84">
        <v>245</v>
      </c>
    </row>
    <row r="18" spans="1:21" s="58" customFormat="1" ht="15.55" x14ac:dyDescent="0.25">
      <c r="A18" s="109" t="s">
        <v>17</v>
      </c>
      <c r="B18" s="113">
        <v>4830</v>
      </c>
      <c r="C18" s="113">
        <v>5049</v>
      </c>
      <c r="D18" s="113">
        <v>5334</v>
      </c>
      <c r="E18" s="113">
        <v>5580</v>
      </c>
      <c r="F18" s="115">
        <v>20793</v>
      </c>
      <c r="G18" s="113">
        <v>6614</v>
      </c>
      <c r="H18" s="113">
        <v>5158</v>
      </c>
      <c r="I18" s="113">
        <v>5607</v>
      </c>
      <c r="J18" s="113">
        <v>4880</v>
      </c>
      <c r="K18" s="115">
        <v>22259</v>
      </c>
      <c r="L18" s="113">
        <v>5727</v>
      </c>
      <c r="M18" s="113">
        <v>4370</v>
      </c>
      <c r="N18" s="113">
        <v>4975</v>
      </c>
      <c r="O18" s="113">
        <v>4938</v>
      </c>
      <c r="P18" s="115">
        <v>20010</v>
      </c>
      <c r="Q18" s="113">
        <v>4688</v>
      </c>
      <c r="R18" s="113">
        <v>4521</v>
      </c>
      <c r="S18" s="113" t="s">
        <v>125</v>
      </c>
      <c r="T18" s="113" t="s">
        <v>125</v>
      </c>
      <c r="U18" s="115">
        <v>9209</v>
      </c>
    </row>
    <row r="19" spans="1:21" s="58" customFormat="1" ht="12.75" customHeight="1" x14ac:dyDescent="0.25">
      <c r="A19" s="24"/>
      <c r="B19" s="43"/>
      <c r="C19" s="43"/>
      <c r="D19" s="43"/>
      <c r="E19" s="43"/>
      <c r="F19" s="43"/>
      <c r="G19" s="43"/>
      <c r="H19" s="43"/>
      <c r="I19" s="43"/>
      <c r="J19" s="43"/>
      <c r="K19" s="43"/>
      <c r="L19" s="43"/>
      <c r="M19" s="43"/>
      <c r="N19" s="43"/>
      <c r="O19" s="43"/>
      <c r="P19" s="43"/>
      <c r="Q19" s="43"/>
      <c r="R19" s="43"/>
      <c r="S19" s="43"/>
      <c r="T19" s="43"/>
      <c r="U19" s="43"/>
    </row>
    <row r="20" spans="1:21" s="58" customFormat="1" ht="20.25" customHeight="1" x14ac:dyDescent="0.3">
      <c r="A20" s="108" t="s">
        <v>30</v>
      </c>
      <c r="B20" s="43"/>
      <c r="C20" s="43"/>
      <c r="D20" s="43"/>
      <c r="E20" s="43"/>
      <c r="F20" s="43"/>
      <c r="G20" s="43"/>
      <c r="H20" s="43"/>
      <c r="I20" s="43"/>
      <c r="J20" s="43"/>
      <c r="K20" s="43"/>
      <c r="L20" s="43"/>
      <c r="M20" s="43"/>
      <c r="N20" s="43"/>
      <c r="O20" s="43"/>
      <c r="P20" s="43"/>
      <c r="Q20" s="43"/>
      <c r="R20" s="43"/>
      <c r="S20" s="43"/>
      <c r="T20" s="43"/>
      <c r="U20" s="43"/>
    </row>
    <row r="21" spans="1:21" s="58" customFormat="1" ht="12.75" customHeight="1" x14ac:dyDescent="0.25">
      <c r="A21" s="116" t="s">
        <v>21</v>
      </c>
      <c r="B21" s="83">
        <v>889</v>
      </c>
      <c r="C21" s="83">
        <v>848</v>
      </c>
      <c r="D21" s="83">
        <v>934</v>
      </c>
      <c r="E21" s="83">
        <v>936</v>
      </c>
      <c r="F21" s="84">
        <v>3608</v>
      </c>
      <c r="G21" s="83">
        <v>908</v>
      </c>
      <c r="H21" s="83">
        <v>909</v>
      </c>
      <c r="I21" s="83">
        <v>964</v>
      </c>
      <c r="J21" s="83">
        <v>990</v>
      </c>
      <c r="K21" s="84">
        <v>3770</v>
      </c>
      <c r="L21" s="83">
        <v>1018</v>
      </c>
      <c r="M21" s="83">
        <v>895</v>
      </c>
      <c r="N21" s="83">
        <v>963</v>
      </c>
      <c r="O21" s="83">
        <v>985</v>
      </c>
      <c r="P21" s="84">
        <v>3860</v>
      </c>
      <c r="Q21" s="83">
        <v>994</v>
      </c>
      <c r="R21" s="83">
        <v>1024</v>
      </c>
      <c r="S21" s="83" t="s">
        <v>125</v>
      </c>
      <c r="T21" s="83" t="s">
        <v>125</v>
      </c>
      <c r="U21" s="84">
        <v>2019</v>
      </c>
    </row>
    <row r="22" spans="1:21" s="58" customFormat="1" ht="12.75" customHeight="1" x14ac:dyDescent="0.25">
      <c r="A22" s="116" t="s">
        <v>22</v>
      </c>
      <c r="B22" s="83">
        <v>23</v>
      </c>
      <c r="C22" s="83">
        <v>27</v>
      </c>
      <c r="D22" s="83">
        <v>32</v>
      </c>
      <c r="E22" s="83">
        <v>33</v>
      </c>
      <c r="F22" s="84">
        <v>114</v>
      </c>
      <c r="G22" s="83">
        <v>26</v>
      </c>
      <c r="H22" s="83">
        <v>20</v>
      </c>
      <c r="I22" s="83">
        <v>21</v>
      </c>
      <c r="J22" s="83">
        <v>27</v>
      </c>
      <c r="K22" s="84">
        <v>95</v>
      </c>
      <c r="L22" s="83">
        <v>23</v>
      </c>
      <c r="M22" s="83">
        <v>24</v>
      </c>
      <c r="N22" s="83">
        <v>29</v>
      </c>
      <c r="O22" s="83">
        <v>26</v>
      </c>
      <c r="P22" s="84">
        <v>102</v>
      </c>
      <c r="Q22" s="83">
        <v>22</v>
      </c>
      <c r="R22" s="83">
        <v>29</v>
      </c>
      <c r="S22" s="83" t="s">
        <v>125</v>
      </c>
      <c r="T22" s="83" t="s">
        <v>125</v>
      </c>
      <c r="U22" s="84">
        <v>52</v>
      </c>
    </row>
    <row r="23" spans="1:21" s="58" customFormat="1" ht="12.75" customHeight="1" x14ac:dyDescent="0.25">
      <c r="A23" s="116" t="s">
        <v>23</v>
      </c>
      <c r="B23" s="83">
        <v>88</v>
      </c>
      <c r="C23" s="83">
        <v>80</v>
      </c>
      <c r="D23" s="83">
        <v>95</v>
      </c>
      <c r="E23" s="83">
        <v>83</v>
      </c>
      <c r="F23" s="84">
        <v>346</v>
      </c>
      <c r="G23" s="83">
        <v>83</v>
      </c>
      <c r="H23" s="83">
        <v>94</v>
      </c>
      <c r="I23" s="83">
        <v>90</v>
      </c>
      <c r="J23" s="83">
        <v>99</v>
      </c>
      <c r="K23" s="84">
        <v>366</v>
      </c>
      <c r="L23" s="83">
        <v>105</v>
      </c>
      <c r="M23" s="83">
        <v>89</v>
      </c>
      <c r="N23" s="83">
        <v>76</v>
      </c>
      <c r="O23" s="83">
        <v>82</v>
      </c>
      <c r="P23" s="84">
        <v>352</v>
      </c>
      <c r="Q23" s="83">
        <v>73</v>
      </c>
      <c r="R23" s="83">
        <v>86</v>
      </c>
      <c r="S23" s="83" t="s">
        <v>125</v>
      </c>
      <c r="T23" s="83" t="s">
        <v>125</v>
      </c>
      <c r="U23" s="84">
        <v>159</v>
      </c>
    </row>
    <row r="24" spans="1:21" s="58" customFormat="1" ht="12.75" customHeight="1" x14ac:dyDescent="0.25">
      <c r="A24" s="116" t="s">
        <v>24</v>
      </c>
      <c r="B24" s="83">
        <v>167</v>
      </c>
      <c r="C24" s="83">
        <v>157</v>
      </c>
      <c r="D24" s="83">
        <v>128</v>
      </c>
      <c r="E24" s="83">
        <v>154</v>
      </c>
      <c r="F24" s="84">
        <v>606</v>
      </c>
      <c r="G24" s="83">
        <v>178</v>
      </c>
      <c r="H24" s="83">
        <v>116</v>
      </c>
      <c r="I24" s="83">
        <v>143</v>
      </c>
      <c r="J24" s="83">
        <v>224</v>
      </c>
      <c r="K24" s="84">
        <v>661</v>
      </c>
      <c r="L24" s="83">
        <v>418</v>
      </c>
      <c r="M24" s="83">
        <v>252</v>
      </c>
      <c r="N24" s="83">
        <v>527</v>
      </c>
      <c r="O24" s="83">
        <v>365</v>
      </c>
      <c r="P24" s="84">
        <v>1563</v>
      </c>
      <c r="Q24" s="83">
        <v>629</v>
      </c>
      <c r="R24" s="83">
        <v>157</v>
      </c>
      <c r="S24" s="83" t="s">
        <v>125</v>
      </c>
      <c r="T24" s="83" t="s">
        <v>125</v>
      </c>
      <c r="U24" s="84">
        <v>785</v>
      </c>
    </row>
    <row r="25" spans="1:21" s="58" customFormat="1" ht="12.75" customHeight="1" x14ac:dyDescent="0.25">
      <c r="A25" s="87" t="s">
        <v>25</v>
      </c>
      <c r="B25" s="83">
        <v>41</v>
      </c>
      <c r="C25" s="83">
        <v>35</v>
      </c>
      <c r="D25" s="83">
        <v>40</v>
      </c>
      <c r="E25" s="83">
        <v>46</v>
      </c>
      <c r="F25" s="84">
        <v>161</v>
      </c>
      <c r="G25" s="83">
        <v>36</v>
      </c>
      <c r="H25" s="83">
        <v>31</v>
      </c>
      <c r="I25" s="83">
        <v>39</v>
      </c>
      <c r="J25" s="83">
        <v>31</v>
      </c>
      <c r="K25" s="84">
        <v>137</v>
      </c>
      <c r="L25" s="83">
        <v>44</v>
      </c>
      <c r="M25" s="83">
        <v>34</v>
      </c>
      <c r="N25" s="83">
        <v>35</v>
      </c>
      <c r="O25" s="83">
        <v>31</v>
      </c>
      <c r="P25" s="84">
        <v>144</v>
      </c>
      <c r="Q25" s="83">
        <v>24</v>
      </c>
      <c r="R25" s="83">
        <v>39</v>
      </c>
      <c r="S25" s="83" t="s">
        <v>125</v>
      </c>
      <c r="T25" s="83" t="s">
        <v>125</v>
      </c>
      <c r="U25" s="84">
        <v>63</v>
      </c>
    </row>
    <row r="26" spans="1:21" s="58" customFormat="1" ht="12.75" customHeight="1" x14ac:dyDescent="0.25">
      <c r="A26" s="116" t="s">
        <v>26</v>
      </c>
      <c r="B26" s="83">
        <v>2802</v>
      </c>
      <c r="C26" s="83">
        <v>3149</v>
      </c>
      <c r="D26" s="83">
        <v>2893</v>
      </c>
      <c r="E26" s="83">
        <v>2573</v>
      </c>
      <c r="F26" s="84">
        <v>11417</v>
      </c>
      <c r="G26" s="83">
        <v>2745</v>
      </c>
      <c r="H26" s="83">
        <v>2203</v>
      </c>
      <c r="I26" s="83">
        <v>2034</v>
      </c>
      <c r="J26" s="83">
        <v>1973</v>
      </c>
      <c r="K26" s="84">
        <v>8955</v>
      </c>
      <c r="L26" s="83">
        <v>2181</v>
      </c>
      <c r="M26" s="83">
        <v>1587</v>
      </c>
      <c r="N26" s="83">
        <v>1828</v>
      </c>
      <c r="O26" s="83">
        <v>1574</v>
      </c>
      <c r="P26" s="84">
        <v>7170</v>
      </c>
      <c r="Q26" s="83">
        <v>1604</v>
      </c>
      <c r="R26" s="83">
        <v>1345</v>
      </c>
      <c r="S26" s="83" t="s">
        <v>125</v>
      </c>
      <c r="T26" s="83" t="s">
        <v>125</v>
      </c>
      <c r="U26" s="84">
        <v>2949</v>
      </c>
    </row>
    <row r="27" spans="1:21" s="58" customFormat="1" ht="12.75" customHeight="1" x14ac:dyDescent="0.25">
      <c r="A27" s="116" t="s">
        <v>27</v>
      </c>
      <c r="B27" s="83">
        <v>931</v>
      </c>
      <c r="C27" s="83">
        <v>951</v>
      </c>
      <c r="D27" s="83">
        <v>1166</v>
      </c>
      <c r="E27" s="83">
        <v>965</v>
      </c>
      <c r="F27" s="84">
        <v>4014</v>
      </c>
      <c r="G27" s="83">
        <v>1093</v>
      </c>
      <c r="H27" s="83">
        <v>1021</v>
      </c>
      <c r="I27" s="83">
        <v>1075</v>
      </c>
      <c r="J27" s="83">
        <v>1108</v>
      </c>
      <c r="K27" s="84">
        <v>4298</v>
      </c>
      <c r="L27" s="83">
        <v>1091</v>
      </c>
      <c r="M27" s="83">
        <v>863</v>
      </c>
      <c r="N27" s="83">
        <v>972</v>
      </c>
      <c r="O27" s="83">
        <v>812</v>
      </c>
      <c r="P27" s="84">
        <v>3739</v>
      </c>
      <c r="Q27" s="83">
        <v>648</v>
      </c>
      <c r="R27" s="83">
        <v>520</v>
      </c>
      <c r="S27" s="83" t="s">
        <v>125</v>
      </c>
      <c r="T27" s="83" t="s">
        <v>125</v>
      </c>
      <c r="U27" s="84">
        <v>1167</v>
      </c>
    </row>
    <row r="28" spans="1:21" s="58" customFormat="1" ht="12.75" customHeight="1" x14ac:dyDescent="0.25">
      <c r="A28" s="87" t="s">
        <v>28</v>
      </c>
      <c r="B28" s="83">
        <v>1976</v>
      </c>
      <c r="C28" s="83">
        <v>2487</v>
      </c>
      <c r="D28" s="83">
        <v>1977</v>
      </c>
      <c r="E28" s="83">
        <v>1876</v>
      </c>
      <c r="F28" s="84">
        <v>8316</v>
      </c>
      <c r="G28" s="83">
        <v>2149</v>
      </c>
      <c r="H28" s="83">
        <v>1972</v>
      </c>
      <c r="I28" s="83">
        <v>1893</v>
      </c>
      <c r="J28" s="83">
        <v>2015</v>
      </c>
      <c r="K28" s="84">
        <v>8029</v>
      </c>
      <c r="L28" s="83">
        <v>2043</v>
      </c>
      <c r="M28" s="83">
        <v>1623</v>
      </c>
      <c r="N28" s="83">
        <v>1835</v>
      </c>
      <c r="O28" s="83">
        <v>1578</v>
      </c>
      <c r="P28" s="84">
        <v>7079</v>
      </c>
      <c r="Q28" s="83">
        <v>3005</v>
      </c>
      <c r="R28" s="83">
        <v>2700</v>
      </c>
      <c r="S28" s="83" t="s">
        <v>125</v>
      </c>
      <c r="T28" s="83" t="s">
        <v>125</v>
      </c>
      <c r="U28" s="84">
        <v>5704</v>
      </c>
    </row>
    <row r="29" spans="1:21" s="58" customFormat="1" ht="12.75" customHeight="1" x14ac:dyDescent="0.25">
      <c r="A29" s="116" t="s">
        <v>1</v>
      </c>
      <c r="B29" s="83">
        <v>972</v>
      </c>
      <c r="C29" s="83">
        <v>1191</v>
      </c>
      <c r="D29" s="83">
        <v>1302</v>
      </c>
      <c r="E29" s="83">
        <v>1469</v>
      </c>
      <c r="F29" s="84">
        <v>4935</v>
      </c>
      <c r="G29" s="83">
        <v>1133</v>
      </c>
      <c r="H29" s="83">
        <v>1198</v>
      </c>
      <c r="I29" s="83">
        <v>1347</v>
      </c>
      <c r="J29" s="83">
        <v>1417</v>
      </c>
      <c r="K29" s="84">
        <v>5094</v>
      </c>
      <c r="L29" s="83">
        <v>1118</v>
      </c>
      <c r="M29" s="83">
        <v>1381</v>
      </c>
      <c r="N29" s="83">
        <v>1319</v>
      </c>
      <c r="O29" s="83">
        <v>1363</v>
      </c>
      <c r="P29" s="84">
        <v>5180</v>
      </c>
      <c r="Q29" s="83">
        <v>1150</v>
      </c>
      <c r="R29" s="83">
        <v>789</v>
      </c>
      <c r="S29" s="83" t="s">
        <v>125</v>
      </c>
      <c r="T29" s="83" t="s">
        <v>125</v>
      </c>
      <c r="U29" s="84">
        <v>1939</v>
      </c>
    </row>
    <row r="30" spans="1:21" s="58" customFormat="1" ht="12.75" customHeight="1" x14ac:dyDescent="0.25">
      <c r="A30" s="116" t="s">
        <v>0</v>
      </c>
      <c r="B30" s="83">
        <v>214</v>
      </c>
      <c r="C30" s="83">
        <v>203</v>
      </c>
      <c r="D30" s="83">
        <v>187</v>
      </c>
      <c r="E30" s="83">
        <v>262</v>
      </c>
      <c r="F30" s="84">
        <v>865</v>
      </c>
      <c r="G30" s="83">
        <v>212</v>
      </c>
      <c r="H30" s="83">
        <v>207</v>
      </c>
      <c r="I30" s="83">
        <v>191</v>
      </c>
      <c r="J30" s="83">
        <v>260</v>
      </c>
      <c r="K30" s="84">
        <v>871</v>
      </c>
      <c r="L30" s="83">
        <v>201</v>
      </c>
      <c r="M30" s="83">
        <v>212</v>
      </c>
      <c r="N30" s="83">
        <v>209</v>
      </c>
      <c r="O30" s="83">
        <v>293</v>
      </c>
      <c r="P30" s="84">
        <v>915</v>
      </c>
      <c r="Q30" s="83">
        <v>188</v>
      </c>
      <c r="R30" s="83">
        <v>142</v>
      </c>
      <c r="S30" s="83" t="s">
        <v>125</v>
      </c>
      <c r="T30" s="83" t="s">
        <v>125</v>
      </c>
      <c r="U30" s="84">
        <v>330</v>
      </c>
    </row>
    <row r="31" spans="1:21" s="58" customFormat="1" ht="12.75" customHeight="1" x14ac:dyDescent="0.25">
      <c r="A31" s="110" t="s">
        <v>18</v>
      </c>
      <c r="B31" s="89">
        <v>8102</v>
      </c>
      <c r="C31" s="89">
        <v>9128</v>
      </c>
      <c r="D31" s="89">
        <v>8754</v>
      </c>
      <c r="E31" s="89">
        <v>8397</v>
      </c>
      <c r="F31" s="90">
        <v>34380</v>
      </c>
      <c r="G31" s="89">
        <v>8564</v>
      </c>
      <c r="H31" s="89">
        <v>7771</v>
      </c>
      <c r="I31" s="89">
        <v>7796</v>
      </c>
      <c r="J31" s="89">
        <v>8146</v>
      </c>
      <c r="K31" s="90">
        <v>32276</v>
      </c>
      <c r="L31" s="89">
        <v>8242</v>
      </c>
      <c r="M31" s="89">
        <v>6961</v>
      </c>
      <c r="N31" s="89">
        <v>7791</v>
      </c>
      <c r="O31" s="89">
        <v>7108</v>
      </c>
      <c r="P31" s="90">
        <v>30102</v>
      </c>
      <c r="Q31" s="89">
        <v>8336</v>
      </c>
      <c r="R31" s="89">
        <v>6832</v>
      </c>
      <c r="S31" s="89" t="s">
        <v>125</v>
      </c>
      <c r="T31" s="89" t="s">
        <v>125</v>
      </c>
      <c r="U31" s="90">
        <v>15168</v>
      </c>
    </row>
    <row r="32" spans="1:21" s="58" customFormat="1" ht="12.75" customHeight="1" x14ac:dyDescent="0.25">
      <c r="A32" s="96"/>
      <c r="B32" s="43"/>
      <c r="C32" s="43"/>
      <c r="D32" s="43"/>
      <c r="E32" s="43"/>
      <c r="F32" s="43"/>
    </row>
    <row r="33" spans="1:21" s="58" customFormat="1" ht="12.75" customHeight="1" x14ac:dyDescent="0.25">
      <c r="A33" s="96"/>
      <c r="B33" s="119"/>
      <c r="C33" s="119"/>
      <c r="D33" s="119"/>
      <c r="E33" s="119"/>
      <c r="F33" s="119"/>
      <c r="G33" s="48"/>
      <c r="H33" s="98"/>
      <c r="I33" s="98"/>
      <c r="J33" s="98"/>
      <c r="K33" s="98"/>
      <c r="L33" s="98"/>
      <c r="M33" s="98"/>
      <c r="N33" s="98"/>
      <c r="O33" s="98"/>
      <c r="P33" s="98"/>
      <c r="Q33" s="98"/>
      <c r="R33" s="98"/>
      <c r="S33" s="98"/>
      <c r="T33" s="98"/>
      <c r="U33" s="98"/>
    </row>
    <row r="34" spans="1:21" s="58" customFormat="1" x14ac:dyDescent="0.25">
      <c r="A34" s="95" t="s">
        <v>29</v>
      </c>
      <c r="B34" s="91" t="s">
        <v>111</v>
      </c>
      <c r="C34" s="91" t="s">
        <v>112</v>
      </c>
      <c r="D34" s="91" t="s">
        <v>113</v>
      </c>
      <c r="E34" s="91" t="s">
        <v>114</v>
      </c>
      <c r="F34" s="91" t="s">
        <v>115</v>
      </c>
      <c r="G34" s="92" t="s">
        <v>116</v>
      </c>
      <c r="H34" s="92" t="s">
        <v>117</v>
      </c>
      <c r="I34" s="92" t="s">
        <v>118</v>
      </c>
      <c r="J34" s="92" t="s">
        <v>119</v>
      </c>
      <c r="K34" s="91" t="s">
        <v>135</v>
      </c>
      <c r="L34" s="92" t="s">
        <v>121</v>
      </c>
      <c r="M34" s="92" t="s">
        <v>122</v>
      </c>
      <c r="N34" s="92" t="s">
        <v>123</v>
      </c>
      <c r="O34" s="92" t="s">
        <v>124</v>
      </c>
      <c r="P34" s="91" t="s">
        <v>136</v>
      </c>
      <c r="Q34" s="92" t="s">
        <v>128</v>
      </c>
      <c r="R34" s="92" t="s">
        <v>129</v>
      </c>
      <c r="S34" s="92" t="s">
        <v>130</v>
      </c>
      <c r="T34" s="92" t="s">
        <v>131</v>
      </c>
      <c r="U34" s="91" t="s">
        <v>137</v>
      </c>
    </row>
    <row r="35" spans="1:21" s="58" customFormat="1" ht="20.25" customHeight="1" x14ac:dyDescent="0.3">
      <c r="A35" s="111" t="s">
        <v>37</v>
      </c>
      <c r="B35" s="43"/>
      <c r="C35" s="43"/>
      <c r="D35" s="43"/>
      <c r="E35" s="43"/>
      <c r="F35" s="43"/>
    </row>
    <row r="36" spans="1:21" s="58" customFormat="1" ht="12.75" customHeight="1" x14ac:dyDescent="0.25">
      <c r="A36" s="87" t="s">
        <v>33</v>
      </c>
      <c r="B36" s="83">
        <v>346</v>
      </c>
      <c r="C36" s="83">
        <v>355</v>
      </c>
      <c r="D36" s="83">
        <v>443</v>
      </c>
      <c r="E36" s="83">
        <v>405</v>
      </c>
      <c r="F36" s="84">
        <v>1550</v>
      </c>
      <c r="G36" s="83">
        <v>433</v>
      </c>
      <c r="H36" s="83">
        <v>462</v>
      </c>
      <c r="I36" s="83">
        <v>843</v>
      </c>
      <c r="J36" s="83">
        <v>401</v>
      </c>
      <c r="K36" s="84">
        <v>2138</v>
      </c>
      <c r="L36" s="83">
        <v>427</v>
      </c>
      <c r="M36" s="83">
        <v>539</v>
      </c>
      <c r="N36" s="83">
        <v>511</v>
      </c>
      <c r="O36" s="83">
        <v>587</v>
      </c>
      <c r="P36" s="84">
        <v>2063</v>
      </c>
      <c r="Q36" s="83">
        <v>485</v>
      </c>
      <c r="R36" s="83">
        <v>390</v>
      </c>
      <c r="S36" s="83" t="s">
        <v>125</v>
      </c>
      <c r="T36" s="83" t="s">
        <v>125</v>
      </c>
      <c r="U36" s="84">
        <v>875</v>
      </c>
    </row>
    <row r="37" spans="1:21" s="58" customFormat="1" ht="12.75" customHeight="1" x14ac:dyDescent="0.25">
      <c r="A37" s="87" t="s">
        <v>71</v>
      </c>
      <c r="B37" s="83">
        <v>96</v>
      </c>
      <c r="C37" s="83">
        <v>45</v>
      </c>
      <c r="D37" s="83">
        <v>62</v>
      </c>
      <c r="E37" s="83">
        <v>55</v>
      </c>
      <c r="F37" s="84">
        <v>259</v>
      </c>
      <c r="G37" s="83">
        <v>77</v>
      </c>
      <c r="H37" s="83">
        <v>51</v>
      </c>
      <c r="I37" s="83">
        <v>57</v>
      </c>
      <c r="J37" s="83">
        <v>51</v>
      </c>
      <c r="K37" s="84">
        <v>237</v>
      </c>
      <c r="L37" s="83">
        <v>59</v>
      </c>
      <c r="M37" s="83">
        <v>80</v>
      </c>
      <c r="N37" s="83">
        <v>61</v>
      </c>
      <c r="O37" s="83">
        <v>75</v>
      </c>
      <c r="P37" s="84">
        <v>275</v>
      </c>
      <c r="Q37" s="83">
        <v>50</v>
      </c>
      <c r="R37" s="83">
        <v>39</v>
      </c>
      <c r="S37" s="83" t="s">
        <v>125</v>
      </c>
      <c r="T37" s="83" t="s">
        <v>125</v>
      </c>
      <c r="U37" s="84">
        <v>89</v>
      </c>
    </row>
    <row r="38" spans="1:21" s="58" customFormat="1" ht="12.75" customHeight="1" x14ac:dyDescent="0.25">
      <c r="A38" s="87" t="s">
        <v>82</v>
      </c>
      <c r="B38" s="83">
        <v>3566</v>
      </c>
      <c r="C38" s="83">
        <v>3801</v>
      </c>
      <c r="D38" s="83">
        <v>3542</v>
      </c>
      <c r="E38" s="83">
        <v>3431</v>
      </c>
      <c r="F38" s="84">
        <v>14340</v>
      </c>
      <c r="G38" s="83">
        <v>4356</v>
      </c>
      <c r="H38" s="83">
        <v>3257</v>
      </c>
      <c r="I38" s="83">
        <v>3477</v>
      </c>
      <c r="J38" s="83">
        <v>2743</v>
      </c>
      <c r="K38" s="84">
        <v>13832</v>
      </c>
      <c r="L38" s="83">
        <v>3879</v>
      </c>
      <c r="M38" s="83">
        <v>2352</v>
      </c>
      <c r="N38" s="83">
        <v>2766</v>
      </c>
      <c r="O38" s="83">
        <v>2782</v>
      </c>
      <c r="P38" s="84">
        <v>11778</v>
      </c>
      <c r="Q38" s="83">
        <v>2307</v>
      </c>
      <c r="R38" s="83">
        <v>2505</v>
      </c>
      <c r="S38" s="83" t="s">
        <v>125</v>
      </c>
      <c r="T38" s="83" t="s">
        <v>125</v>
      </c>
      <c r="U38" s="84">
        <v>4812</v>
      </c>
    </row>
    <row r="39" spans="1:21" s="58" customFormat="1" ht="12.75" customHeight="1" x14ac:dyDescent="0.25">
      <c r="A39" s="87" t="s">
        <v>35</v>
      </c>
      <c r="B39" s="83">
        <v>41</v>
      </c>
      <c r="C39" s="83">
        <v>129</v>
      </c>
      <c r="D39" s="83">
        <v>69</v>
      </c>
      <c r="E39" s="83">
        <v>69</v>
      </c>
      <c r="F39" s="84">
        <v>308</v>
      </c>
      <c r="G39" s="83">
        <v>60</v>
      </c>
      <c r="H39" s="83">
        <v>58</v>
      </c>
      <c r="I39" s="83">
        <v>70</v>
      </c>
      <c r="J39" s="83">
        <v>43</v>
      </c>
      <c r="K39" s="84">
        <v>231</v>
      </c>
      <c r="L39" s="83">
        <v>55</v>
      </c>
      <c r="M39" s="83">
        <v>51</v>
      </c>
      <c r="N39" s="83">
        <v>56</v>
      </c>
      <c r="O39" s="83">
        <v>51</v>
      </c>
      <c r="P39" s="84">
        <v>212</v>
      </c>
      <c r="Q39" s="83">
        <v>78</v>
      </c>
      <c r="R39" s="83">
        <v>159</v>
      </c>
      <c r="S39" s="83" t="s">
        <v>125</v>
      </c>
      <c r="T39" s="83" t="s">
        <v>125</v>
      </c>
      <c r="U39" s="84">
        <v>238</v>
      </c>
    </row>
    <row r="40" spans="1:21" s="58" customFormat="1" ht="12.75" customHeight="1" x14ac:dyDescent="0.25">
      <c r="A40" s="87" t="s">
        <v>72</v>
      </c>
      <c r="B40" s="83">
        <v>138</v>
      </c>
      <c r="C40" s="83">
        <v>99</v>
      </c>
      <c r="D40" s="83">
        <v>159</v>
      </c>
      <c r="E40" s="83">
        <v>186</v>
      </c>
      <c r="F40" s="84">
        <v>583</v>
      </c>
      <c r="G40" s="83">
        <v>138</v>
      </c>
      <c r="H40" s="83">
        <v>130</v>
      </c>
      <c r="I40" s="83">
        <v>166</v>
      </c>
      <c r="J40" s="83">
        <v>164</v>
      </c>
      <c r="K40" s="84">
        <v>598</v>
      </c>
      <c r="L40" s="83">
        <v>128</v>
      </c>
      <c r="M40" s="83">
        <v>131</v>
      </c>
      <c r="N40" s="83">
        <v>192</v>
      </c>
      <c r="O40" s="83">
        <v>187</v>
      </c>
      <c r="P40" s="84">
        <v>639</v>
      </c>
      <c r="Q40" s="83">
        <v>99</v>
      </c>
      <c r="R40" s="83">
        <v>104</v>
      </c>
      <c r="S40" s="83" t="s">
        <v>125</v>
      </c>
      <c r="T40" s="83" t="s">
        <v>125</v>
      </c>
      <c r="U40" s="84">
        <v>203</v>
      </c>
    </row>
    <row r="41" spans="1:21" s="58" customFormat="1" ht="12.75" customHeight="1" x14ac:dyDescent="0.25">
      <c r="A41" s="87" t="s">
        <v>36</v>
      </c>
      <c r="B41" s="83">
        <v>339</v>
      </c>
      <c r="C41" s="83">
        <v>379</v>
      </c>
      <c r="D41" s="83">
        <v>794</v>
      </c>
      <c r="E41" s="83">
        <v>1180</v>
      </c>
      <c r="F41" s="84">
        <v>2692</v>
      </c>
      <c r="G41" s="83">
        <v>1221</v>
      </c>
      <c r="H41" s="83">
        <v>941</v>
      </c>
      <c r="I41" s="83">
        <v>774</v>
      </c>
      <c r="J41" s="83">
        <v>1232</v>
      </c>
      <c r="K41" s="84">
        <v>4168</v>
      </c>
      <c r="L41" s="83">
        <v>934</v>
      </c>
      <c r="M41" s="83">
        <v>964</v>
      </c>
      <c r="N41" s="83">
        <v>1063</v>
      </c>
      <c r="O41" s="83">
        <v>1039</v>
      </c>
      <c r="P41" s="84">
        <v>4001</v>
      </c>
      <c r="Q41" s="83">
        <v>1423</v>
      </c>
      <c r="R41" s="83">
        <v>1171</v>
      </c>
      <c r="S41" s="83" t="s">
        <v>125</v>
      </c>
      <c r="T41" s="83" t="s">
        <v>125</v>
      </c>
      <c r="U41" s="84">
        <v>2594</v>
      </c>
    </row>
    <row r="42" spans="1:21" s="58" customFormat="1" ht="12.75" customHeight="1" x14ac:dyDescent="0.25">
      <c r="A42" s="87" t="s">
        <v>34</v>
      </c>
      <c r="B42" s="83">
        <v>156</v>
      </c>
      <c r="C42" s="83">
        <v>31</v>
      </c>
      <c r="D42" s="83">
        <v>43</v>
      </c>
      <c r="E42" s="83">
        <v>45</v>
      </c>
      <c r="F42" s="84">
        <v>275</v>
      </c>
      <c r="G42" s="83">
        <v>48</v>
      </c>
      <c r="H42" s="83">
        <v>49</v>
      </c>
      <c r="I42" s="83">
        <v>42</v>
      </c>
      <c r="J42" s="83">
        <v>46</v>
      </c>
      <c r="K42" s="84">
        <v>186</v>
      </c>
      <c r="L42" s="83">
        <v>46</v>
      </c>
      <c r="M42" s="83">
        <v>39</v>
      </c>
      <c r="N42" s="83">
        <v>56</v>
      </c>
      <c r="O42" s="83">
        <v>52</v>
      </c>
      <c r="P42" s="84">
        <v>194</v>
      </c>
      <c r="Q42" s="83">
        <v>41</v>
      </c>
      <c r="R42" s="83">
        <v>33</v>
      </c>
      <c r="S42" s="83" t="s">
        <v>125</v>
      </c>
      <c r="T42" s="83" t="s">
        <v>125</v>
      </c>
      <c r="U42" s="84">
        <v>74</v>
      </c>
    </row>
    <row r="43" spans="1:21" s="58" customFormat="1" ht="12.75" customHeight="1" x14ac:dyDescent="0.25">
      <c r="A43" s="87" t="s">
        <v>73</v>
      </c>
      <c r="B43" s="83">
        <v>148</v>
      </c>
      <c r="C43" s="83">
        <v>207</v>
      </c>
      <c r="D43" s="83">
        <v>205</v>
      </c>
      <c r="E43" s="83">
        <v>209</v>
      </c>
      <c r="F43" s="84">
        <v>770</v>
      </c>
      <c r="G43" s="83">
        <v>273</v>
      </c>
      <c r="H43" s="83">
        <v>209</v>
      </c>
      <c r="I43" s="83">
        <v>174</v>
      </c>
      <c r="J43" s="83">
        <v>196</v>
      </c>
      <c r="K43" s="84">
        <v>851</v>
      </c>
      <c r="L43" s="83">
        <v>196</v>
      </c>
      <c r="M43" s="83">
        <v>207</v>
      </c>
      <c r="N43" s="83">
        <v>266</v>
      </c>
      <c r="O43" s="83">
        <v>159</v>
      </c>
      <c r="P43" s="84">
        <v>828</v>
      </c>
      <c r="Q43" s="83">
        <v>202</v>
      </c>
      <c r="R43" s="83">
        <v>107</v>
      </c>
      <c r="S43" s="83" t="s">
        <v>125</v>
      </c>
      <c r="T43" s="83" t="s">
        <v>125</v>
      </c>
      <c r="U43" s="84">
        <v>309</v>
      </c>
    </row>
    <row r="44" spans="1:21" s="58" customFormat="1" ht="12.75" customHeight="1" x14ac:dyDescent="0.25">
      <c r="A44" s="87" t="s">
        <v>86</v>
      </c>
      <c r="B44" s="83" t="s">
        <v>125</v>
      </c>
      <c r="C44" s="83">
        <v>2</v>
      </c>
      <c r="D44" s="83">
        <v>15</v>
      </c>
      <c r="E44" s="83">
        <v>0</v>
      </c>
      <c r="F44" s="84">
        <v>17</v>
      </c>
      <c r="G44" s="83">
        <v>8</v>
      </c>
      <c r="H44" s="83">
        <v>0</v>
      </c>
      <c r="I44" s="83">
        <v>4</v>
      </c>
      <c r="J44" s="83">
        <v>5</v>
      </c>
      <c r="K44" s="84">
        <v>17</v>
      </c>
      <c r="L44" s="83">
        <v>3</v>
      </c>
      <c r="M44" s="83">
        <v>6</v>
      </c>
      <c r="N44" s="83">
        <v>5</v>
      </c>
      <c r="O44" s="83">
        <v>5</v>
      </c>
      <c r="P44" s="84">
        <v>19</v>
      </c>
      <c r="Q44" s="83">
        <v>3</v>
      </c>
      <c r="R44" s="83">
        <v>13</v>
      </c>
      <c r="S44" s="83" t="s">
        <v>125</v>
      </c>
      <c r="T44" s="83" t="s">
        <v>125</v>
      </c>
      <c r="U44" s="84">
        <v>16</v>
      </c>
    </row>
    <row r="45" spans="1:21" s="58" customFormat="1" ht="12.75" customHeight="1" x14ac:dyDescent="0.25">
      <c r="A45" s="109" t="s">
        <v>17</v>
      </c>
      <c r="B45" s="113">
        <v>4830</v>
      </c>
      <c r="C45" s="113">
        <v>5049</v>
      </c>
      <c r="D45" s="113">
        <v>5334</v>
      </c>
      <c r="E45" s="113">
        <v>5580</v>
      </c>
      <c r="F45" s="114">
        <v>20793</v>
      </c>
      <c r="G45" s="113">
        <v>6614</v>
      </c>
      <c r="H45" s="113">
        <v>5158</v>
      </c>
      <c r="I45" s="113">
        <v>5607</v>
      </c>
      <c r="J45" s="113">
        <v>4880</v>
      </c>
      <c r="K45" s="114">
        <v>22259</v>
      </c>
      <c r="L45" s="113">
        <v>5727</v>
      </c>
      <c r="M45" s="113">
        <v>4370</v>
      </c>
      <c r="N45" s="113">
        <v>4975</v>
      </c>
      <c r="O45" s="113">
        <v>4938</v>
      </c>
      <c r="P45" s="114">
        <v>20010</v>
      </c>
      <c r="Q45" s="113">
        <v>4688</v>
      </c>
      <c r="R45" s="113">
        <v>4521</v>
      </c>
      <c r="S45" s="113" t="s">
        <v>125</v>
      </c>
      <c r="T45" s="113" t="s">
        <v>125</v>
      </c>
      <c r="U45" s="114">
        <v>9209</v>
      </c>
    </row>
    <row r="46" spans="1:21" s="58" customFormat="1" x14ac:dyDescent="0.25">
      <c r="A46" s="88"/>
      <c r="B46" s="43"/>
      <c r="C46" s="43"/>
      <c r="D46" s="43"/>
      <c r="E46" s="43"/>
      <c r="F46" s="43"/>
      <c r="G46" s="43"/>
      <c r="H46" s="43"/>
      <c r="I46" s="43"/>
      <c r="J46" s="43"/>
      <c r="K46" s="43"/>
      <c r="L46" s="43"/>
      <c r="M46" s="43"/>
      <c r="N46" s="43"/>
      <c r="O46" s="43"/>
      <c r="P46" s="43"/>
      <c r="Q46" s="43"/>
      <c r="R46" s="43"/>
      <c r="S46" s="43"/>
      <c r="T46" s="43"/>
      <c r="U46" s="43"/>
    </row>
    <row r="47" spans="1:21" s="58" customFormat="1" ht="20.25" customHeight="1" x14ac:dyDescent="0.3">
      <c r="A47" s="102" t="s">
        <v>32</v>
      </c>
      <c r="B47" s="90"/>
      <c r="C47" s="90"/>
      <c r="D47" s="90"/>
      <c r="E47" s="90"/>
      <c r="F47" s="43"/>
      <c r="G47" s="90"/>
      <c r="H47" s="90"/>
      <c r="I47" s="90"/>
      <c r="J47" s="90"/>
      <c r="K47" s="43"/>
      <c r="L47" s="90"/>
      <c r="M47" s="90"/>
      <c r="N47" s="90"/>
      <c r="O47" s="90"/>
      <c r="P47" s="43"/>
      <c r="Q47" s="90"/>
      <c r="R47" s="90"/>
      <c r="S47" s="90"/>
      <c r="T47" s="90"/>
      <c r="U47" s="43"/>
    </row>
    <row r="48" spans="1:21" s="58" customFormat="1" ht="12.75" customHeight="1" x14ac:dyDescent="0.25">
      <c r="A48" s="87" t="s">
        <v>33</v>
      </c>
      <c r="B48" s="83">
        <v>929</v>
      </c>
      <c r="C48" s="83">
        <v>922</v>
      </c>
      <c r="D48" s="83">
        <v>1096</v>
      </c>
      <c r="E48" s="83">
        <v>1384</v>
      </c>
      <c r="F48" s="84">
        <v>4331</v>
      </c>
      <c r="G48" s="83">
        <v>1161</v>
      </c>
      <c r="H48" s="83">
        <v>1141</v>
      </c>
      <c r="I48" s="83">
        <v>1373</v>
      </c>
      <c r="J48" s="83">
        <v>1453</v>
      </c>
      <c r="K48" s="84">
        <v>5128</v>
      </c>
      <c r="L48" s="83">
        <v>1170</v>
      </c>
      <c r="M48" s="83">
        <v>1108</v>
      </c>
      <c r="N48" s="83">
        <v>1375</v>
      </c>
      <c r="O48" s="83">
        <v>1380</v>
      </c>
      <c r="P48" s="84">
        <v>5033</v>
      </c>
      <c r="Q48" s="83">
        <v>2236</v>
      </c>
      <c r="R48" s="83">
        <v>2468</v>
      </c>
      <c r="S48" s="83" t="s">
        <v>125</v>
      </c>
      <c r="T48" s="83" t="s">
        <v>125</v>
      </c>
      <c r="U48" s="84">
        <v>4705</v>
      </c>
    </row>
    <row r="49" spans="1:21" s="58" customFormat="1" ht="12.75" customHeight="1" x14ac:dyDescent="0.25">
      <c r="A49" s="87" t="s">
        <v>71</v>
      </c>
      <c r="B49" s="83">
        <v>55</v>
      </c>
      <c r="C49" s="83">
        <v>46</v>
      </c>
      <c r="D49" s="83">
        <v>58</v>
      </c>
      <c r="E49" s="83">
        <v>67</v>
      </c>
      <c r="F49" s="84">
        <v>226</v>
      </c>
      <c r="G49" s="83">
        <v>100</v>
      </c>
      <c r="H49" s="83">
        <v>34</v>
      </c>
      <c r="I49" s="83">
        <v>51</v>
      </c>
      <c r="J49" s="83">
        <v>145</v>
      </c>
      <c r="K49" s="84">
        <v>330</v>
      </c>
      <c r="L49" s="83">
        <v>140</v>
      </c>
      <c r="M49" s="83">
        <v>93</v>
      </c>
      <c r="N49" s="83">
        <v>73</v>
      </c>
      <c r="O49" s="83">
        <v>60</v>
      </c>
      <c r="P49" s="84">
        <v>365</v>
      </c>
      <c r="Q49" s="83">
        <v>336</v>
      </c>
      <c r="R49" s="83">
        <v>40</v>
      </c>
      <c r="S49" s="83" t="s">
        <v>125</v>
      </c>
      <c r="T49" s="83" t="s">
        <v>125</v>
      </c>
      <c r="U49" s="84">
        <v>376</v>
      </c>
    </row>
    <row r="50" spans="1:21" s="58" customFormat="1" ht="12.75" customHeight="1" x14ac:dyDescent="0.25">
      <c r="A50" s="87" t="s">
        <v>82</v>
      </c>
      <c r="B50" s="83">
        <v>5090</v>
      </c>
      <c r="C50" s="83">
        <v>5460</v>
      </c>
      <c r="D50" s="83">
        <v>5648</v>
      </c>
      <c r="E50" s="83">
        <v>5288</v>
      </c>
      <c r="F50" s="84">
        <v>21485</v>
      </c>
      <c r="G50" s="83">
        <v>5302</v>
      </c>
      <c r="H50" s="83">
        <v>5158</v>
      </c>
      <c r="I50" s="83">
        <v>5175</v>
      </c>
      <c r="J50" s="83">
        <v>5302</v>
      </c>
      <c r="K50" s="84">
        <v>20938</v>
      </c>
      <c r="L50" s="83">
        <v>5552</v>
      </c>
      <c r="M50" s="83">
        <v>4514</v>
      </c>
      <c r="N50" s="83">
        <v>5147</v>
      </c>
      <c r="O50" s="83">
        <v>4442</v>
      </c>
      <c r="P50" s="84">
        <v>19655</v>
      </c>
      <c r="Q50" s="83">
        <v>4350</v>
      </c>
      <c r="R50" s="83">
        <v>3360</v>
      </c>
      <c r="S50" s="83" t="s">
        <v>125</v>
      </c>
      <c r="T50" s="83" t="s">
        <v>125</v>
      </c>
      <c r="U50" s="84">
        <v>7710</v>
      </c>
    </row>
    <row r="51" spans="1:21" s="58" customFormat="1" ht="12.75" customHeight="1" x14ac:dyDescent="0.25">
      <c r="A51" s="87" t="s">
        <v>35</v>
      </c>
      <c r="B51" s="83">
        <v>148</v>
      </c>
      <c r="C51" s="83">
        <v>83</v>
      </c>
      <c r="D51" s="83">
        <v>77</v>
      </c>
      <c r="E51" s="83">
        <v>89</v>
      </c>
      <c r="F51" s="84">
        <v>397</v>
      </c>
      <c r="G51" s="83">
        <v>86</v>
      </c>
      <c r="H51" s="83">
        <v>92</v>
      </c>
      <c r="I51" s="83">
        <v>103</v>
      </c>
      <c r="J51" s="83">
        <v>116</v>
      </c>
      <c r="K51" s="84">
        <v>397</v>
      </c>
      <c r="L51" s="83">
        <v>114</v>
      </c>
      <c r="M51" s="83">
        <v>124</v>
      </c>
      <c r="N51" s="83">
        <v>126</v>
      </c>
      <c r="O51" s="83">
        <v>157</v>
      </c>
      <c r="P51" s="84">
        <v>521</v>
      </c>
      <c r="Q51" s="83">
        <v>131</v>
      </c>
      <c r="R51" s="83">
        <v>107</v>
      </c>
      <c r="S51" s="83" t="s">
        <v>125</v>
      </c>
      <c r="T51" s="83" t="s">
        <v>125</v>
      </c>
      <c r="U51" s="84">
        <v>239</v>
      </c>
    </row>
    <row r="52" spans="1:21" s="58" customFormat="1" ht="12.75" customHeight="1" x14ac:dyDescent="0.25">
      <c r="A52" s="87" t="s">
        <v>72</v>
      </c>
      <c r="B52" s="83">
        <v>60</v>
      </c>
      <c r="C52" s="83">
        <v>96</v>
      </c>
      <c r="D52" s="83">
        <v>49</v>
      </c>
      <c r="E52" s="83">
        <v>64</v>
      </c>
      <c r="F52" s="84">
        <v>269</v>
      </c>
      <c r="G52" s="83">
        <v>73</v>
      </c>
      <c r="H52" s="83">
        <v>92</v>
      </c>
      <c r="I52" s="83">
        <v>70</v>
      </c>
      <c r="J52" s="83">
        <v>75</v>
      </c>
      <c r="K52" s="84">
        <v>310</v>
      </c>
      <c r="L52" s="83">
        <v>80</v>
      </c>
      <c r="M52" s="83">
        <v>84</v>
      </c>
      <c r="N52" s="83">
        <v>115</v>
      </c>
      <c r="O52" s="83">
        <v>118</v>
      </c>
      <c r="P52" s="84">
        <v>397</v>
      </c>
      <c r="Q52" s="83">
        <v>123</v>
      </c>
      <c r="R52" s="83">
        <v>121</v>
      </c>
      <c r="S52" s="83" t="s">
        <v>125</v>
      </c>
      <c r="T52" s="83" t="s">
        <v>125</v>
      </c>
      <c r="U52" s="84">
        <v>244</v>
      </c>
    </row>
    <row r="53" spans="1:21" s="58" customFormat="1" ht="12.75" customHeight="1" x14ac:dyDescent="0.25">
      <c r="A53" s="87" t="s">
        <v>36</v>
      </c>
      <c r="B53" s="83">
        <v>789</v>
      </c>
      <c r="C53" s="83">
        <v>1286</v>
      </c>
      <c r="D53" s="83">
        <v>821</v>
      </c>
      <c r="E53" s="83">
        <v>663</v>
      </c>
      <c r="F53" s="84">
        <v>3559</v>
      </c>
      <c r="G53" s="83">
        <v>678</v>
      </c>
      <c r="H53" s="83">
        <v>602</v>
      </c>
      <c r="I53" s="83">
        <v>552</v>
      </c>
      <c r="J53" s="83">
        <v>616</v>
      </c>
      <c r="K53" s="84">
        <v>2448</v>
      </c>
      <c r="L53" s="83">
        <v>618</v>
      </c>
      <c r="M53" s="83">
        <v>587</v>
      </c>
      <c r="N53" s="83">
        <v>603</v>
      </c>
      <c r="O53" s="83">
        <v>573</v>
      </c>
      <c r="P53" s="84">
        <v>2382</v>
      </c>
      <c r="Q53" s="83">
        <v>747</v>
      </c>
      <c r="R53" s="83">
        <v>441</v>
      </c>
      <c r="S53" s="83" t="s">
        <v>125</v>
      </c>
      <c r="T53" s="83" t="s">
        <v>125</v>
      </c>
      <c r="U53" s="84">
        <v>1188</v>
      </c>
    </row>
    <row r="54" spans="1:21" s="58" customFormat="1" ht="12.75" customHeight="1" x14ac:dyDescent="0.25">
      <c r="A54" s="87" t="s">
        <v>34</v>
      </c>
      <c r="B54" s="83">
        <v>117</v>
      </c>
      <c r="C54" s="83">
        <v>77</v>
      </c>
      <c r="D54" s="83">
        <v>119</v>
      </c>
      <c r="E54" s="83">
        <v>91</v>
      </c>
      <c r="F54" s="84">
        <v>405</v>
      </c>
      <c r="G54" s="83">
        <v>99</v>
      </c>
      <c r="H54" s="83">
        <v>106</v>
      </c>
      <c r="I54" s="83">
        <v>117</v>
      </c>
      <c r="J54" s="83">
        <v>117</v>
      </c>
      <c r="K54" s="84">
        <v>439</v>
      </c>
      <c r="L54" s="83">
        <v>126</v>
      </c>
      <c r="M54" s="83">
        <v>126</v>
      </c>
      <c r="N54" s="83">
        <v>106</v>
      </c>
      <c r="O54" s="83">
        <v>83</v>
      </c>
      <c r="P54" s="84">
        <v>441</v>
      </c>
      <c r="Q54" s="83">
        <v>162</v>
      </c>
      <c r="R54" s="83">
        <v>124</v>
      </c>
      <c r="S54" s="83" t="s">
        <v>125</v>
      </c>
      <c r="T54" s="83" t="s">
        <v>125</v>
      </c>
      <c r="U54" s="84">
        <v>286</v>
      </c>
    </row>
    <row r="55" spans="1:21" s="58" customFormat="1" ht="12.75" customHeight="1" x14ac:dyDescent="0.25">
      <c r="A55" s="87" t="s">
        <v>73</v>
      </c>
      <c r="B55" s="83">
        <v>913</v>
      </c>
      <c r="C55" s="83">
        <v>1157</v>
      </c>
      <c r="D55" s="83">
        <v>886</v>
      </c>
      <c r="E55" s="83">
        <v>751</v>
      </c>
      <c r="F55" s="84">
        <v>3708</v>
      </c>
      <c r="G55" s="83">
        <v>1065</v>
      </c>
      <c r="H55" s="83">
        <v>546</v>
      </c>
      <c r="I55" s="83">
        <v>355</v>
      </c>
      <c r="J55" s="83">
        <v>321</v>
      </c>
      <c r="K55" s="84">
        <v>2287</v>
      </c>
      <c r="L55" s="83">
        <v>442</v>
      </c>
      <c r="M55" s="83">
        <v>324</v>
      </c>
      <c r="N55" s="83">
        <v>247</v>
      </c>
      <c r="O55" s="83">
        <v>296</v>
      </c>
      <c r="P55" s="84">
        <v>1309</v>
      </c>
      <c r="Q55" s="83">
        <v>251</v>
      </c>
      <c r="R55" s="83">
        <v>169</v>
      </c>
      <c r="S55" s="83" t="s">
        <v>125</v>
      </c>
      <c r="T55" s="83" t="s">
        <v>125</v>
      </c>
      <c r="U55" s="84">
        <v>421</v>
      </c>
    </row>
    <row r="56" spans="1:21" s="58" customFormat="1" ht="12.75" customHeight="1" x14ac:dyDescent="0.25">
      <c r="A56" s="87" t="s">
        <v>86</v>
      </c>
      <c r="B56" s="83" t="s">
        <v>125</v>
      </c>
      <c r="C56" s="83" t="s">
        <v>125</v>
      </c>
      <c r="D56" s="83" t="s">
        <v>125</v>
      </c>
      <c r="E56" s="83" t="s">
        <v>125</v>
      </c>
      <c r="F56" s="84" t="s">
        <v>125</v>
      </c>
      <c r="G56" s="83" t="s">
        <v>125</v>
      </c>
      <c r="H56" s="83" t="s">
        <v>125</v>
      </c>
      <c r="I56" s="83" t="s">
        <v>125</v>
      </c>
      <c r="J56" s="83" t="s">
        <v>125</v>
      </c>
      <c r="K56" s="84" t="s">
        <v>125</v>
      </c>
      <c r="L56" s="83" t="s">
        <v>125</v>
      </c>
      <c r="M56" s="83" t="s">
        <v>125</v>
      </c>
      <c r="N56" s="83" t="s">
        <v>125</v>
      </c>
      <c r="O56" s="83" t="s">
        <v>125</v>
      </c>
      <c r="P56" s="84" t="s">
        <v>125</v>
      </c>
      <c r="Q56" s="83" t="s">
        <v>125</v>
      </c>
      <c r="R56" s="83" t="s">
        <v>125</v>
      </c>
      <c r="S56" s="83" t="s">
        <v>125</v>
      </c>
      <c r="T56" s="83" t="s">
        <v>125</v>
      </c>
      <c r="U56" s="84" t="s">
        <v>125</v>
      </c>
    </row>
    <row r="57" spans="1:21" s="58" customFormat="1" ht="15.55" x14ac:dyDescent="0.25">
      <c r="A57" s="110" t="s">
        <v>18</v>
      </c>
      <c r="B57" s="89">
        <v>8102</v>
      </c>
      <c r="C57" s="89">
        <v>9128</v>
      </c>
      <c r="D57" s="89">
        <v>8754</v>
      </c>
      <c r="E57" s="89">
        <v>8397</v>
      </c>
      <c r="F57" s="112">
        <v>34380</v>
      </c>
      <c r="G57" s="89">
        <v>8564</v>
      </c>
      <c r="H57" s="89">
        <v>7771</v>
      </c>
      <c r="I57" s="89">
        <v>7796</v>
      </c>
      <c r="J57" s="89">
        <v>8146</v>
      </c>
      <c r="K57" s="112">
        <v>32276</v>
      </c>
      <c r="L57" s="89">
        <v>8242</v>
      </c>
      <c r="M57" s="89">
        <v>6961</v>
      </c>
      <c r="N57" s="89">
        <v>7791</v>
      </c>
      <c r="O57" s="89">
        <v>7108</v>
      </c>
      <c r="P57" s="112">
        <v>30102</v>
      </c>
      <c r="Q57" s="89">
        <v>8336</v>
      </c>
      <c r="R57" s="89">
        <v>6832</v>
      </c>
      <c r="S57" s="89" t="s">
        <v>125</v>
      </c>
      <c r="T57" s="89" t="s">
        <v>125</v>
      </c>
      <c r="U57" s="112">
        <v>15168</v>
      </c>
    </row>
    <row r="58" spans="1:21" ht="13.85" x14ac:dyDescent="0.25">
      <c r="A58" s="5"/>
    </row>
    <row r="59" spans="1:21" ht="14.4" x14ac:dyDescent="0.25">
      <c r="A59" s="94" t="s">
        <v>85</v>
      </c>
    </row>
    <row r="60" spans="1:21" x14ac:dyDescent="0.25">
      <c r="A60" s="28" t="s">
        <v>88</v>
      </c>
    </row>
    <row r="61" spans="1:21" x14ac:dyDescent="0.25">
      <c r="A61" s="44" t="s">
        <v>120</v>
      </c>
    </row>
    <row r="62" spans="1:21" x14ac:dyDescent="0.25">
      <c r="A62" s="35" t="s">
        <v>84</v>
      </c>
    </row>
    <row r="63" spans="1:21" x14ac:dyDescent="0.25">
      <c r="A63" s="58" t="s">
        <v>134</v>
      </c>
    </row>
    <row r="65" spans="1:1" ht="14.4" x14ac:dyDescent="0.3">
      <c r="A65" s="79" t="s">
        <v>153</v>
      </c>
    </row>
  </sheetData>
  <phoneticPr fontId="0" type="noConversion"/>
  <hyperlinks>
    <hyperlink ref="A65" location="Title!A1" display="Return to Title and Contents" xr:uid="{BA005011-884B-4A39-BE4E-5BB8B121CFB2}"/>
  </hyperlinks>
  <pageMargins left="0.74803149606299213" right="0.70866141732283472" top="0.78740157480314965" bottom="0.6692913385826772" header="0.55118110236220474" footer="0.35433070866141736"/>
  <pageSetup paperSize="9" scale="55" orientation="landscape" r:id="rId1"/>
  <headerFooter alignWithMargins="0">
    <oddFooter>&amp;C&amp;1#&amp;"Calibri"&amp;10&amp;K000000OFFICIAL</oddFooter>
  </headerFooter>
  <tableParts count="2">
    <tablePart r:id="rId2"/>
    <tablePart r:id="rId3"/>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5">
    <pageSetUpPr fitToPage="1"/>
  </sheetPr>
  <dimension ref="A1:U65"/>
  <sheetViews>
    <sheetView showGridLines="0" zoomScaleNormal="100" workbookViewId="0"/>
  </sheetViews>
  <sheetFormatPr defaultColWidth="9.09765625" defaultRowHeight="12.75" x14ac:dyDescent="0.25"/>
  <cols>
    <col min="1" max="1" width="34.09765625" style="28" customWidth="1"/>
    <col min="2" max="16384" width="9.09765625" style="28"/>
  </cols>
  <sheetData>
    <row r="1" spans="1:21" s="11" customFormat="1" ht="17.75" x14ac:dyDescent="0.35">
      <c r="A1" s="74" t="s">
        <v>138</v>
      </c>
      <c r="F1" s="75"/>
      <c r="P1" s="75"/>
      <c r="U1" s="75" t="s">
        <v>129</v>
      </c>
    </row>
    <row r="2" spans="1:21" s="11" customFormat="1" ht="17.75" x14ac:dyDescent="0.35">
      <c r="F2" s="75"/>
      <c r="P2" s="75"/>
      <c r="U2" s="75" t="s">
        <v>132</v>
      </c>
    </row>
    <row r="3" spans="1:21" s="11" customFormat="1" ht="19.399999999999999" x14ac:dyDescent="0.35">
      <c r="A3" s="76" t="s">
        <v>156</v>
      </c>
      <c r="B3" s="76"/>
      <c r="C3" s="76"/>
      <c r="D3" s="76"/>
      <c r="E3" s="76"/>
      <c r="F3" s="76"/>
      <c r="G3" s="76"/>
      <c r="H3" s="76"/>
      <c r="I3" s="76"/>
      <c r="J3" s="76"/>
      <c r="K3" s="76"/>
      <c r="L3" s="76"/>
      <c r="M3" s="76"/>
      <c r="N3" s="76"/>
      <c r="O3" s="76"/>
      <c r="P3" s="76"/>
      <c r="Q3" s="76"/>
      <c r="R3" s="76"/>
      <c r="S3" s="76"/>
      <c r="T3" s="76"/>
      <c r="U3" s="76"/>
    </row>
    <row r="4" spans="1:21" ht="16.100000000000001" x14ac:dyDescent="0.3">
      <c r="A4" s="107" t="s">
        <v>90</v>
      </c>
    </row>
    <row r="5" spans="1:21" ht="12.75" customHeight="1" x14ac:dyDescent="0.25">
      <c r="B5" s="47"/>
      <c r="C5" s="47"/>
      <c r="D5" s="47"/>
      <c r="E5" s="47"/>
      <c r="F5" s="47"/>
      <c r="G5" s="45"/>
      <c r="H5" s="53"/>
      <c r="I5" s="53"/>
      <c r="J5" s="53"/>
      <c r="K5" s="53"/>
      <c r="L5" s="53"/>
      <c r="M5" s="53"/>
      <c r="N5" s="53"/>
      <c r="O5" s="53"/>
      <c r="P5" s="53"/>
      <c r="Q5" s="53"/>
      <c r="R5" s="53"/>
      <c r="S5" s="53"/>
      <c r="T5" s="53"/>
      <c r="U5" s="53"/>
    </row>
    <row r="6" spans="1:21" s="58" customFormat="1" x14ac:dyDescent="0.25">
      <c r="A6" s="95" t="s">
        <v>29</v>
      </c>
      <c r="B6" s="91" t="s">
        <v>111</v>
      </c>
      <c r="C6" s="91" t="s">
        <v>112</v>
      </c>
      <c r="D6" s="91" t="s">
        <v>113</v>
      </c>
      <c r="E6" s="91" t="s">
        <v>114</v>
      </c>
      <c r="F6" s="91" t="s">
        <v>115</v>
      </c>
      <c r="G6" s="92" t="s">
        <v>116</v>
      </c>
      <c r="H6" s="92" t="s">
        <v>117</v>
      </c>
      <c r="I6" s="92" t="s">
        <v>118</v>
      </c>
      <c r="J6" s="92" t="s">
        <v>119</v>
      </c>
      <c r="K6" s="91" t="s">
        <v>135</v>
      </c>
      <c r="L6" s="92" t="s">
        <v>121</v>
      </c>
      <c r="M6" s="92" t="s">
        <v>122</v>
      </c>
      <c r="N6" s="92" t="s">
        <v>123</v>
      </c>
      <c r="O6" s="92" t="s">
        <v>124</v>
      </c>
      <c r="P6" s="91" t="s">
        <v>136</v>
      </c>
      <c r="Q6" s="92" t="s">
        <v>128</v>
      </c>
      <c r="R6" s="92" t="s">
        <v>129</v>
      </c>
      <c r="S6" s="92" t="s">
        <v>130</v>
      </c>
      <c r="T6" s="92" t="s">
        <v>131</v>
      </c>
      <c r="U6" s="91" t="s">
        <v>137</v>
      </c>
    </row>
    <row r="7" spans="1:21" s="58" customFormat="1" ht="20.25" customHeight="1" x14ac:dyDescent="0.3">
      <c r="A7" s="108" t="s">
        <v>31</v>
      </c>
      <c r="B7" s="43"/>
      <c r="C7" s="43"/>
      <c r="D7" s="43"/>
      <c r="E7" s="43"/>
      <c r="F7" s="43"/>
    </row>
    <row r="8" spans="1:21" s="58" customFormat="1" ht="12.75" customHeight="1" x14ac:dyDescent="0.25">
      <c r="A8" s="87" t="s">
        <v>21</v>
      </c>
      <c r="B8" s="83">
        <v>95</v>
      </c>
      <c r="C8" s="83">
        <v>95</v>
      </c>
      <c r="D8" s="83">
        <v>84</v>
      </c>
      <c r="E8" s="83">
        <v>90</v>
      </c>
      <c r="F8" s="84">
        <v>364</v>
      </c>
      <c r="G8" s="83">
        <v>73</v>
      </c>
      <c r="H8" s="83">
        <v>76</v>
      </c>
      <c r="I8" s="83">
        <v>92</v>
      </c>
      <c r="J8" s="83">
        <v>111</v>
      </c>
      <c r="K8" s="84">
        <v>352</v>
      </c>
      <c r="L8" s="83">
        <v>109</v>
      </c>
      <c r="M8" s="83">
        <v>105</v>
      </c>
      <c r="N8" s="83">
        <v>129</v>
      </c>
      <c r="O8" s="83">
        <v>155</v>
      </c>
      <c r="P8" s="84">
        <v>499</v>
      </c>
      <c r="Q8" s="83">
        <v>99</v>
      </c>
      <c r="R8" s="83">
        <v>60</v>
      </c>
      <c r="S8" s="83" t="s">
        <v>125</v>
      </c>
      <c r="T8" s="83" t="s">
        <v>125</v>
      </c>
      <c r="U8" s="84">
        <v>159</v>
      </c>
    </row>
    <row r="9" spans="1:21" s="58" customFormat="1" ht="12.75" customHeight="1" x14ac:dyDescent="0.25">
      <c r="A9" s="87" t="s">
        <v>22</v>
      </c>
      <c r="B9" s="83">
        <v>5</v>
      </c>
      <c r="C9" s="83">
        <v>8</v>
      </c>
      <c r="D9" s="83">
        <v>7</v>
      </c>
      <c r="E9" s="83">
        <v>8</v>
      </c>
      <c r="F9" s="84">
        <v>28</v>
      </c>
      <c r="G9" s="83">
        <v>10</v>
      </c>
      <c r="H9" s="83">
        <v>9</v>
      </c>
      <c r="I9" s="83">
        <v>7</v>
      </c>
      <c r="J9" s="83">
        <v>9</v>
      </c>
      <c r="K9" s="84">
        <v>35</v>
      </c>
      <c r="L9" s="83">
        <v>9</v>
      </c>
      <c r="M9" s="83">
        <v>12</v>
      </c>
      <c r="N9" s="83">
        <v>8</v>
      </c>
      <c r="O9" s="83">
        <v>8</v>
      </c>
      <c r="P9" s="84">
        <v>36</v>
      </c>
      <c r="Q9" s="83">
        <v>7</v>
      </c>
      <c r="R9" s="83">
        <v>13</v>
      </c>
      <c r="S9" s="83" t="s">
        <v>125</v>
      </c>
      <c r="T9" s="83" t="s">
        <v>125</v>
      </c>
      <c r="U9" s="84">
        <v>20</v>
      </c>
    </row>
    <row r="10" spans="1:21" s="58" customFormat="1" ht="12.75" customHeight="1" x14ac:dyDescent="0.25">
      <c r="A10" s="87" t="s">
        <v>23</v>
      </c>
      <c r="B10" s="83">
        <v>149</v>
      </c>
      <c r="C10" s="83">
        <v>157</v>
      </c>
      <c r="D10" s="83">
        <v>152</v>
      </c>
      <c r="E10" s="83">
        <v>160</v>
      </c>
      <c r="F10" s="84">
        <v>618</v>
      </c>
      <c r="G10" s="83">
        <v>157</v>
      </c>
      <c r="H10" s="83">
        <v>160</v>
      </c>
      <c r="I10" s="83">
        <v>187</v>
      </c>
      <c r="J10" s="83">
        <v>202</v>
      </c>
      <c r="K10" s="84">
        <v>706</v>
      </c>
      <c r="L10" s="83">
        <v>199</v>
      </c>
      <c r="M10" s="83">
        <v>231</v>
      </c>
      <c r="N10" s="83">
        <v>193</v>
      </c>
      <c r="O10" s="83">
        <v>172</v>
      </c>
      <c r="P10" s="84">
        <v>795</v>
      </c>
      <c r="Q10" s="83">
        <v>158</v>
      </c>
      <c r="R10" s="83">
        <v>85</v>
      </c>
      <c r="S10" s="83" t="s">
        <v>125</v>
      </c>
      <c r="T10" s="83" t="s">
        <v>125</v>
      </c>
      <c r="U10" s="84">
        <v>243</v>
      </c>
    </row>
    <row r="11" spans="1:21" s="58" customFormat="1" ht="12.75" customHeight="1" x14ac:dyDescent="0.25">
      <c r="A11" s="87" t="s">
        <v>24</v>
      </c>
      <c r="B11" s="83">
        <v>1</v>
      </c>
      <c r="C11" s="83">
        <v>2</v>
      </c>
      <c r="D11" s="83">
        <v>32</v>
      </c>
      <c r="E11" s="83">
        <v>1</v>
      </c>
      <c r="F11" s="84">
        <v>36</v>
      </c>
      <c r="G11" s="83">
        <v>11</v>
      </c>
      <c r="H11" s="83">
        <v>18</v>
      </c>
      <c r="I11" s="83">
        <v>16</v>
      </c>
      <c r="J11" s="83">
        <v>12</v>
      </c>
      <c r="K11" s="84">
        <v>56</v>
      </c>
      <c r="L11" s="83">
        <v>55</v>
      </c>
      <c r="M11" s="83">
        <v>4</v>
      </c>
      <c r="N11" s="83">
        <v>40</v>
      </c>
      <c r="O11" s="83">
        <v>13</v>
      </c>
      <c r="P11" s="84">
        <v>113</v>
      </c>
      <c r="Q11" s="83">
        <v>10</v>
      </c>
      <c r="R11" s="83">
        <v>14</v>
      </c>
      <c r="S11" s="83" t="s">
        <v>125</v>
      </c>
      <c r="T11" s="83" t="s">
        <v>125</v>
      </c>
      <c r="U11" s="84">
        <v>24</v>
      </c>
    </row>
    <row r="12" spans="1:21" s="58" customFormat="1" ht="12.75" customHeight="1" x14ac:dyDescent="0.25">
      <c r="A12" s="87" t="s">
        <v>25</v>
      </c>
      <c r="B12" s="83">
        <v>1</v>
      </c>
      <c r="C12" s="83">
        <v>1</v>
      </c>
      <c r="D12" s="83">
        <v>1</v>
      </c>
      <c r="E12" s="83">
        <v>4</v>
      </c>
      <c r="F12" s="84">
        <v>6</v>
      </c>
      <c r="G12" s="83">
        <v>1</v>
      </c>
      <c r="H12" s="83">
        <v>1</v>
      </c>
      <c r="I12" s="83">
        <v>0</v>
      </c>
      <c r="J12" s="83">
        <v>1</v>
      </c>
      <c r="K12" s="84">
        <v>3</v>
      </c>
      <c r="L12" s="83">
        <v>1</v>
      </c>
      <c r="M12" s="83">
        <v>1</v>
      </c>
      <c r="N12" s="83">
        <v>2</v>
      </c>
      <c r="O12" s="83">
        <v>1</v>
      </c>
      <c r="P12" s="84">
        <v>4</v>
      </c>
      <c r="Q12" s="83">
        <v>1</v>
      </c>
      <c r="R12" s="83">
        <v>0</v>
      </c>
      <c r="S12" s="83" t="s">
        <v>125</v>
      </c>
      <c r="T12" s="83" t="s">
        <v>125</v>
      </c>
      <c r="U12" s="84">
        <v>1</v>
      </c>
    </row>
    <row r="13" spans="1:21" s="58" customFormat="1" ht="12.75" customHeight="1" x14ac:dyDescent="0.25">
      <c r="A13" s="87" t="s">
        <v>26</v>
      </c>
      <c r="B13" s="83">
        <v>797</v>
      </c>
      <c r="C13" s="83">
        <v>270</v>
      </c>
      <c r="D13" s="83">
        <v>74</v>
      </c>
      <c r="E13" s="83">
        <v>91</v>
      </c>
      <c r="F13" s="84">
        <v>1233</v>
      </c>
      <c r="G13" s="83">
        <v>76</v>
      </c>
      <c r="H13" s="83">
        <v>108</v>
      </c>
      <c r="I13" s="83">
        <v>76</v>
      </c>
      <c r="J13" s="83">
        <v>88</v>
      </c>
      <c r="K13" s="84">
        <v>347</v>
      </c>
      <c r="L13" s="83">
        <v>71</v>
      </c>
      <c r="M13" s="83">
        <v>72</v>
      </c>
      <c r="N13" s="83">
        <v>74</v>
      </c>
      <c r="O13" s="83">
        <v>74</v>
      </c>
      <c r="P13" s="84">
        <v>290</v>
      </c>
      <c r="Q13" s="83">
        <v>45</v>
      </c>
      <c r="R13" s="83">
        <v>49</v>
      </c>
      <c r="S13" s="83" t="s">
        <v>125</v>
      </c>
      <c r="T13" s="83" t="s">
        <v>125</v>
      </c>
      <c r="U13" s="84">
        <v>94</v>
      </c>
    </row>
    <row r="14" spans="1:21" s="58" customFormat="1" ht="12.75" customHeight="1" x14ac:dyDescent="0.25">
      <c r="A14" s="87" t="s">
        <v>27</v>
      </c>
      <c r="B14" s="83">
        <v>45</v>
      </c>
      <c r="C14" s="83">
        <v>56</v>
      </c>
      <c r="D14" s="83">
        <v>57</v>
      </c>
      <c r="E14" s="83">
        <v>74</v>
      </c>
      <c r="F14" s="84">
        <v>232</v>
      </c>
      <c r="G14" s="83">
        <v>36</v>
      </c>
      <c r="H14" s="83">
        <v>88</v>
      </c>
      <c r="I14" s="83">
        <v>77</v>
      </c>
      <c r="J14" s="83">
        <v>66</v>
      </c>
      <c r="K14" s="84">
        <v>267</v>
      </c>
      <c r="L14" s="83">
        <v>40</v>
      </c>
      <c r="M14" s="83">
        <v>49</v>
      </c>
      <c r="N14" s="83">
        <v>52</v>
      </c>
      <c r="O14" s="83">
        <v>76</v>
      </c>
      <c r="P14" s="84">
        <v>216</v>
      </c>
      <c r="Q14" s="83">
        <v>73</v>
      </c>
      <c r="R14" s="83">
        <v>44</v>
      </c>
      <c r="S14" s="83" t="s">
        <v>125</v>
      </c>
      <c r="T14" s="83" t="s">
        <v>125</v>
      </c>
      <c r="U14" s="84">
        <v>117</v>
      </c>
    </row>
    <row r="15" spans="1:21" s="58" customFormat="1" ht="12.75" customHeight="1" x14ac:dyDescent="0.25">
      <c r="A15" s="87" t="s">
        <v>28</v>
      </c>
      <c r="B15" s="83">
        <v>274</v>
      </c>
      <c r="C15" s="83">
        <v>278</v>
      </c>
      <c r="D15" s="83">
        <v>285</v>
      </c>
      <c r="E15" s="83">
        <v>288</v>
      </c>
      <c r="F15" s="84">
        <v>1126</v>
      </c>
      <c r="G15" s="83">
        <v>265</v>
      </c>
      <c r="H15" s="83">
        <v>264</v>
      </c>
      <c r="I15" s="83">
        <v>261</v>
      </c>
      <c r="J15" s="83">
        <v>278</v>
      </c>
      <c r="K15" s="84">
        <v>1068</v>
      </c>
      <c r="L15" s="83">
        <v>251</v>
      </c>
      <c r="M15" s="83">
        <v>251</v>
      </c>
      <c r="N15" s="83">
        <v>340</v>
      </c>
      <c r="O15" s="83">
        <v>299</v>
      </c>
      <c r="P15" s="84">
        <v>1141</v>
      </c>
      <c r="Q15" s="83">
        <v>234</v>
      </c>
      <c r="R15" s="83">
        <v>131</v>
      </c>
      <c r="S15" s="83" t="s">
        <v>125</v>
      </c>
      <c r="T15" s="83" t="s">
        <v>125</v>
      </c>
      <c r="U15" s="84">
        <v>365</v>
      </c>
    </row>
    <row r="16" spans="1:21" s="58" customFormat="1" ht="12.75" customHeight="1" x14ac:dyDescent="0.25">
      <c r="A16" s="87" t="s">
        <v>1</v>
      </c>
      <c r="B16" s="83">
        <v>253</v>
      </c>
      <c r="C16" s="83">
        <v>279</v>
      </c>
      <c r="D16" s="83">
        <v>168</v>
      </c>
      <c r="E16" s="83">
        <v>294</v>
      </c>
      <c r="F16" s="84">
        <v>994</v>
      </c>
      <c r="G16" s="83">
        <v>229</v>
      </c>
      <c r="H16" s="83">
        <v>295</v>
      </c>
      <c r="I16" s="83">
        <v>224</v>
      </c>
      <c r="J16" s="83">
        <v>340</v>
      </c>
      <c r="K16" s="84">
        <v>1090</v>
      </c>
      <c r="L16" s="83">
        <v>203</v>
      </c>
      <c r="M16" s="83">
        <v>446</v>
      </c>
      <c r="N16" s="83">
        <v>505</v>
      </c>
      <c r="O16" s="83">
        <v>813</v>
      </c>
      <c r="P16" s="84">
        <v>1968</v>
      </c>
      <c r="Q16" s="83">
        <v>253</v>
      </c>
      <c r="R16" s="83">
        <v>122</v>
      </c>
      <c r="S16" s="83" t="s">
        <v>125</v>
      </c>
      <c r="T16" s="83" t="s">
        <v>125</v>
      </c>
      <c r="U16" s="84">
        <v>375</v>
      </c>
    </row>
    <row r="17" spans="1:21" s="58" customFormat="1" ht="12.75" customHeight="1" x14ac:dyDescent="0.25">
      <c r="A17" s="87" t="s">
        <v>0</v>
      </c>
      <c r="B17" s="83">
        <v>1102</v>
      </c>
      <c r="C17" s="83">
        <v>1134</v>
      </c>
      <c r="D17" s="83">
        <v>1678</v>
      </c>
      <c r="E17" s="83">
        <v>1845</v>
      </c>
      <c r="F17" s="84">
        <v>5760</v>
      </c>
      <c r="G17" s="83">
        <v>1305</v>
      </c>
      <c r="H17" s="83">
        <v>1454</v>
      </c>
      <c r="I17" s="83">
        <v>1581</v>
      </c>
      <c r="J17" s="83">
        <v>1654</v>
      </c>
      <c r="K17" s="84">
        <v>5995</v>
      </c>
      <c r="L17" s="83">
        <v>1603</v>
      </c>
      <c r="M17" s="83">
        <v>1845</v>
      </c>
      <c r="N17" s="83">
        <v>1781</v>
      </c>
      <c r="O17" s="83">
        <v>2019</v>
      </c>
      <c r="P17" s="84">
        <v>7247</v>
      </c>
      <c r="Q17" s="83">
        <v>1782</v>
      </c>
      <c r="R17" s="83">
        <v>1751</v>
      </c>
      <c r="S17" s="83" t="s">
        <v>125</v>
      </c>
      <c r="T17" s="83" t="s">
        <v>125</v>
      </c>
      <c r="U17" s="84">
        <v>3533</v>
      </c>
    </row>
    <row r="18" spans="1:21" s="58" customFormat="1" ht="15.55" x14ac:dyDescent="0.25">
      <c r="A18" s="109" t="s">
        <v>17</v>
      </c>
      <c r="B18" s="113">
        <v>2722</v>
      </c>
      <c r="C18" s="113">
        <v>2280</v>
      </c>
      <c r="D18" s="113">
        <v>2539</v>
      </c>
      <c r="E18" s="113">
        <v>2855</v>
      </c>
      <c r="F18" s="115">
        <v>10396</v>
      </c>
      <c r="G18" s="113">
        <v>2163</v>
      </c>
      <c r="H18" s="113">
        <v>2473</v>
      </c>
      <c r="I18" s="113">
        <v>2521</v>
      </c>
      <c r="J18" s="113">
        <v>2760</v>
      </c>
      <c r="K18" s="115">
        <v>9919</v>
      </c>
      <c r="L18" s="113">
        <v>2539</v>
      </c>
      <c r="M18" s="113">
        <v>3016</v>
      </c>
      <c r="N18" s="113">
        <v>3122</v>
      </c>
      <c r="O18" s="113">
        <v>3632</v>
      </c>
      <c r="P18" s="115">
        <v>12309</v>
      </c>
      <c r="Q18" s="113">
        <v>2662</v>
      </c>
      <c r="R18" s="113">
        <v>2270</v>
      </c>
      <c r="S18" s="113" t="s">
        <v>125</v>
      </c>
      <c r="T18" s="113" t="s">
        <v>125</v>
      </c>
      <c r="U18" s="115">
        <v>4931</v>
      </c>
    </row>
    <row r="19" spans="1:21" s="58" customFormat="1" ht="12.75" customHeight="1" x14ac:dyDescent="0.25">
      <c r="A19" s="24"/>
      <c r="B19" s="43"/>
      <c r="C19" s="43"/>
      <c r="D19" s="43"/>
      <c r="E19" s="43"/>
      <c r="F19" s="43"/>
      <c r="G19" s="43"/>
      <c r="H19" s="43"/>
      <c r="I19" s="43"/>
      <c r="J19" s="43"/>
      <c r="K19" s="43"/>
      <c r="L19" s="43"/>
      <c r="M19" s="43"/>
      <c r="N19" s="43"/>
      <c r="O19" s="43"/>
      <c r="P19" s="43"/>
      <c r="Q19" s="43"/>
      <c r="R19" s="43"/>
      <c r="S19" s="43"/>
      <c r="T19" s="43"/>
      <c r="U19" s="43"/>
    </row>
    <row r="20" spans="1:21" s="58" customFormat="1" ht="20.25" customHeight="1" x14ac:dyDescent="0.3">
      <c r="A20" s="108" t="s">
        <v>30</v>
      </c>
      <c r="B20" s="43"/>
      <c r="C20" s="43"/>
      <c r="D20" s="43"/>
      <c r="E20" s="43"/>
      <c r="F20" s="43"/>
      <c r="G20" s="43"/>
      <c r="H20" s="43"/>
      <c r="I20" s="43"/>
      <c r="J20" s="43"/>
      <c r="K20" s="43"/>
      <c r="L20" s="43"/>
      <c r="M20" s="43"/>
      <c r="N20" s="43"/>
      <c r="O20" s="43"/>
      <c r="P20" s="43"/>
      <c r="Q20" s="43"/>
      <c r="R20" s="43"/>
      <c r="S20" s="43"/>
      <c r="T20" s="43"/>
      <c r="U20" s="43"/>
    </row>
    <row r="21" spans="1:21" s="58" customFormat="1" ht="12.75" customHeight="1" x14ac:dyDescent="0.25">
      <c r="A21" s="116" t="s">
        <v>21</v>
      </c>
      <c r="B21" s="83">
        <v>123</v>
      </c>
      <c r="C21" s="83">
        <v>138</v>
      </c>
      <c r="D21" s="83">
        <v>120</v>
      </c>
      <c r="E21" s="83">
        <v>105</v>
      </c>
      <c r="F21" s="84">
        <v>486</v>
      </c>
      <c r="G21" s="83">
        <v>116</v>
      </c>
      <c r="H21" s="83">
        <v>143</v>
      </c>
      <c r="I21" s="83">
        <v>138</v>
      </c>
      <c r="J21" s="83">
        <v>156</v>
      </c>
      <c r="K21" s="84">
        <v>553</v>
      </c>
      <c r="L21" s="83">
        <v>146</v>
      </c>
      <c r="M21" s="83">
        <v>124</v>
      </c>
      <c r="N21" s="83">
        <v>135</v>
      </c>
      <c r="O21" s="83">
        <v>145</v>
      </c>
      <c r="P21" s="84">
        <v>550</v>
      </c>
      <c r="Q21" s="83">
        <v>117</v>
      </c>
      <c r="R21" s="83">
        <v>112</v>
      </c>
      <c r="S21" s="83" t="s">
        <v>125</v>
      </c>
      <c r="T21" s="83" t="s">
        <v>125</v>
      </c>
      <c r="U21" s="84">
        <v>229</v>
      </c>
    </row>
    <row r="22" spans="1:21" s="58" customFormat="1" ht="12.75" customHeight="1" x14ac:dyDescent="0.25">
      <c r="A22" s="116" t="s">
        <v>22</v>
      </c>
      <c r="B22" s="83">
        <v>9</v>
      </c>
      <c r="C22" s="83">
        <v>2</v>
      </c>
      <c r="D22" s="83">
        <v>3</v>
      </c>
      <c r="E22" s="83">
        <v>23</v>
      </c>
      <c r="F22" s="84">
        <v>36</v>
      </c>
      <c r="G22" s="83">
        <v>3</v>
      </c>
      <c r="H22" s="83">
        <v>3</v>
      </c>
      <c r="I22" s="83">
        <v>5</v>
      </c>
      <c r="J22" s="83">
        <v>6</v>
      </c>
      <c r="K22" s="84">
        <v>17</v>
      </c>
      <c r="L22" s="83">
        <v>3</v>
      </c>
      <c r="M22" s="83">
        <v>5</v>
      </c>
      <c r="N22" s="83">
        <v>2</v>
      </c>
      <c r="O22" s="83">
        <v>2</v>
      </c>
      <c r="P22" s="84">
        <v>12</v>
      </c>
      <c r="Q22" s="83">
        <v>2</v>
      </c>
      <c r="R22" s="83">
        <v>2</v>
      </c>
      <c r="S22" s="83" t="s">
        <v>125</v>
      </c>
      <c r="T22" s="83" t="s">
        <v>125</v>
      </c>
      <c r="U22" s="84">
        <v>4</v>
      </c>
    </row>
    <row r="23" spans="1:21" s="58" customFormat="1" ht="12.75" customHeight="1" x14ac:dyDescent="0.25">
      <c r="A23" s="116" t="s">
        <v>23</v>
      </c>
      <c r="B23" s="83">
        <v>36</v>
      </c>
      <c r="C23" s="83">
        <v>27</v>
      </c>
      <c r="D23" s="83">
        <v>37</v>
      </c>
      <c r="E23" s="83">
        <v>32</v>
      </c>
      <c r="F23" s="84">
        <v>131</v>
      </c>
      <c r="G23" s="83">
        <v>23</v>
      </c>
      <c r="H23" s="83">
        <v>20</v>
      </c>
      <c r="I23" s="83">
        <v>28</v>
      </c>
      <c r="J23" s="83">
        <v>17</v>
      </c>
      <c r="K23" s="84">
        <v>88</v>
      </c>
      <c r="L23" s="83">
        <v>15</v>
      </c>
      <c r="M23" s="83">
        <v>22</v>
      </c>
      <c r="N23" s="83">
        <v>31</v>
      </c>
      <c r="O23" s="83">
        <v>24</v>
      </c>
      <c r="P23" s="84">
        <v>92</v>
      </c>
      <c r="Q23" s="83">
        <v>14</v>
      </c>
      <c r="R23" s="83">
        <v>14</v>
      </c>
      <c r="S23" s="83" t="s">
        <v>125</v>
      </c>
      <c r="T23" s="83" t="s">
        <v>125</v>
      </c>
      <c r="U23" s="84">
        <v>28</v>
      </c>
    </row>
    <row r="24" spans="1:21" s="58" customFormat="1" ht="12.75" customHeight="1" x14ac:dyDescent="0.25">
      <c r="A24" s="116" t="s">
        <v>24</v>
      </c>
      <c r="B24" s="83">
        <v>806</v>
      </c>
      <c r="C24" s="83">
        <v>703</v>
      </c>
      <c r="D24" s="83">
        <v>714</v>
      </c>
      <c r="E24" s="83">
        <v>815</v>
      </c>
      <c r="F24" s="84">
        <v>3038</v>
      </c>
      <c r="G24" s="83">
        <v>811</v>
      </c>
      <c r="H24" s="83">
        <v>945</v>
      </c>
      <c r="I24" s="83">
        <v>957</v>
      </c>
      <c r="J24" s="83">
        <v>844</v>
      </c>
      <c r="K24" s="84">
        <v>3557</v>
      </c>
      <c r="L24" s="83">
        <v>944</v>
      </c>
      <c r="M24" s="83">
        <v>976</v>
      </c>
      <c r="N24" s="83">
        <v>1048</v>
      </c>
      <c r="O24" s="83">
        <v>340</v>
      </c>
      <c r="P24" s="84">
        <v>3308</v>
      </c>
      <c r="Q24" s="83">
        <v>44</v>
      </c>
      <c r="R24" s="83">
        <v>39</v>
      </c>
      <c r="S24" s="83" t="s">
        <v>125</v>
      </c>
      <c r="T24" s="83" t="s">
        <v>125</v>
      </c>
      <c r="U24" s="84">
        <v>83</v>
      </c>
    </row>
    <row r="25" spans="1:21" s="58" customFormat="1" ht="12.75" customHeight="1" x14ac:dyDescent="0.25">
      <c r="A25" s="87" t="s">
        <v>25</v>
      </c>
      <c r="B25" s="83">
        <v>0</v>
      </c>
      <c r="C25" s="83">
        <v>2</v>
      </c>
      <c r="D25" s="83">
        <v>2</v>
      </c>
      <c r="E25" s="83">
        <v>1</v>
      </c>
      <c r="F25" s="84">
        <v>5</v>
      </c>
      <c r="G25" s="83">
        <v>2</v>
      </c>
      <c r="H25" s="83">
        <v>1</v>
      </c>
      <c r="I25" s="83">
        <v>0</v>
      </c>
      <c r="J25" s="83">
        <v>1</v>
      </c>
      <c r="K25" s="84">
        <v>4</v>
      </c>
      <c r="L25" s="83">
        <v>1</v>
      </c>
      <c r="M25" s="83">
        <v>3</v>
      </c>
      <c r="N25" s="83">
        <v>1</v>
      </c>
      <c r="O25" s="83">
        <v>14</v>
      </c>
      <c r="P25" s="84">
        <v>19</v>
      </c>
      <c r="Q25" s="83">
        <v>0</v>
      </c>
      <c r="R25" s="83">
        <v>1</v>
      </c>
      <c r="S25" s="83" t="s">
        <v>125</v>
      </c>
      <c r="T25" s="83" t="s">
        <v>125</v>
      </c>
      <c r="U25" s="84">
        <v>1</v>
      </c>
    </row>
    <row r="26" spans="1:21" s="58" customFormat="1" ht="12.75" customHeight="1" x14ac:dyDescent="0.25">
      <c r="A26" s="116" t="s">
        <v>26</v>
      </c>
      <c r="B26" s="83">
        <v>17</v>
      </c>
      <c r="C26" s="83">
        <v>16</v>
      </c>
      <c r="D26" s="83">
        <v>22</v>
      </c>
      <c r="E26" s="83">
        <v>21</v>
      </c>
      <c r="F26" s="84">
        <v>75</v>
      </c>
      <c r="G26" s="83">
        <v>21</v>
      </c>
      <c r="H26" s="83">
        <v>25</v>
      </c>
      <c r="I26" s="83">
        <v>33</v>
      </c>
      <c r="J26" s="83">
        <v>31</v>
      </c>
      <c r="K26" s="84">
        <v>110</v>
      </c>
      <c r="L26" s="83">
        <v>63</v>
      </c>
      <c r="M26" s="83">
        <v>65</v>
      </c>
      <c r="N26" s="83">
        <v>29</v>
      </c>
      <c r="O26" s="83">
        <v>32</v>
      </c>
      <c r="P26" s="84">
        <v>189</v>
      </c>
      <c r="Q26" s="83">
        <v>41</v>
      </c>
      <c r="R26" s="83">
        <v>27</v>
      </c>
      <c r="S26" s="83" t="s">
        <v>125</v>
      </c>
      <c r="T26" s="83" t="s">
        <v>125</v>
      </c>
      <c r="U26" s="84">
        <v>69</v>
      </c>
    </row>
    <row r="27" spans="1:21" s="58" customFormat="1" ht="12.75" customHeight="1" x14ac:dyDescent="0.25">
      <c r="A27" s="116" t="s">
        <v>27</v>
      </c>
      <c r="B27" s="83">
        <v>38</v>
      </c>
      <c r="C27" s="83">
        <v>106</v>
      </c>
      <c r="D27" s="83">
        <v>44</v>
      </c>
      <c r="E27" s="83">
        <v>34</v>
      </c>
      <c r="F27" s="84">
        <v>222</v>
      </c>
      <c r="G27" s="83">
        <v>43</v>
      </c>
      <c r="H27" s="83">
        <v>49</v>
      </c>
      <c r="I27" s="83">
        <v>42</v>
      </c>
      <c r="J27" s="83">
        <v>61</v>
      </c>
      <c r="K27" s="84">
        <v>196</v>
      </c>
      <c r="L27" s="83">
        <v>29</v>
      </c>
      <c r="M27" s="83">
        <v>38</v>
      </c>
      <c r="N27" s="83">
        <v>29</v>
      </c>
      <c r="O27" s="83">
        <v>44</v>
      </c>
      <c r="P27" s="84">
        <v>141</v>
      </c>
      <c r="Q27" s="83">
        <v>35</v>
      </c>
      <c r="R27" s="83">
        <v>32</v>
      </c>
      <c r="S27" s="83" t="s">
        <v>125</v>
      </c>
      <c r="T27" s="83" t="s">
        <v>125</v>
      </c>
      <c r="U27" s="84">
        <v>67</v>
      </c>
    </row>
    <row r="28" spans="1:21" s="58" customFormat="1" ht="12.75" customHeight="1" x14ac:dyDescent="0.25">
      <c r="A28" s="87" t="s">
        <v>28</v>
      </c>
      <c r="B28" s="83">
        <v>75</v>
      </c>
      <c r="C28" s="83">
        <v>63</v>
      </c>
      <c r="D28" s="83">
        <v>81</v>
      </c>
      <c r="E28" s="83">
        <v>118</v>
      </c>
      <c r="F28" s="84">
        <v>338</v>
      </c>
      <c r="G28" s="83">
        <v>127</v>
      </c>
      <c r="H28" s="83">
        <v>714</v>
      </c>
      <c r="I28" s="83">
        <v>810</v>
      </c>
      <c r="J28" s="83">
        <v>256</v>
      </c>
      <c r="K28" s="84">
        <v>1906</v>
      </c>
      <c r="L28" s="83">
        <v>110</v>
      </c>
      <c r="M28" s="83">
        <v>147</v>
      </c>
      <c r="N28" s="83">
        <v>744</v>
      </c>
      <c r="O28" s="83">
        <v>125</v>
      </c>
      <c r="P28" s="84">
        <v>1127</v>
      </c>
      <c r="Q28" s="83">
        <v>337</v>
      </c>
      <c r="R28" s="83">
        <v>128</v>
      </c>
      <c r="S28" s="83" t="s">
        <v>125</v>
      </c>
      <c r="T28" s="83" t="s">
        <v>125</v>
      </c>
      <c r="U28" s="84">
        <v>465</v>
      </c>
    </row>
    <row r="29" spans="1:21" s="58" customFormat="1" ht="12.75" customHeight="1" x14ac:dyDescent="0.25">
      <c r="A29" s="116" t="s">
        <v>1</v>
      </c>
      <c r="B29" s="83">
        <v>224</v>
      </c>
      <c r="C29" s="83">
        <v>369</v>
      </c>
      <c r="D29" s="83">
        <v>342</v>
      </c>
      <c r="E29" s="83">
        <v>555</v>
      </c>
      <c r="F29" s="84">
        <v>1490</v>
      </c>
      <c r="G29" s="83">
        <v>339</v>
      </c>
      <c r="H29" s="83">
        <v>481</v>
      </c>
      <c r="I29" s="83">
        <v>411</v>
      </c>
      <c r="J29" s="83">
        <v>340</v>
      </c>
      <c r="K29" s="84">
        <v>1572</v>
      </c>
      <c r="L29" s="83">
        <v>345</v>
      </c>
      <c r="M29" s="83">
        <v>429</v>
      </c>
      <c r="N29" s="83">
        <v>472</v>
      </c>
      <c r="O29" s="83">
        <v>372</v>
      </c>
      <c r="P29" s="84">
        <v>1618</v>
      </c>
      <c r="Q29" s="83">
        <v>287</v>
      </c>
      <c r="R29" s="83">
        <v>200</v>
      </c>
      <c r="S29" s="83" t="s">
        <v>125</v>
      </c>
      <c r="T29" s="83" t="s">
        <v>125</v>
      </c>
      <c r="U29" s="84">
        <v>487</v>
      </c>
    </row>
    <row r="30" spans="1:21" s="58" customFormat="1" ht="12.75" customHeight="1" x14ac:dyDescent="0.25">
      <c r="A30" s="116" t="s">
        <v>0</v>
      </c>
      <c r="B30" s="83">
        <v>1349</v>
      </c>
      <c r="C30" s="83">
        <v>1395</v>
      </c>
      <c r="D30" s="83">
        <v>1417</v>
      </c>
      <c r="E30" s="83">
        <v>1461</v>
      </c>
      <c r="F30" s="84">
        <v>5622</v>
      </c>
      <c r="G30" s="83">
        <v>1319</v>
      </c>
      <c r="H30" s="83">
        <v>1365</v>
      </c>
      <c r="I30" s="83">
        <v>1403</v>
      </c>
      <c r="J30" s="83">
        <v>1556</v>
      </c>
      <c r="K30" s="84">
        <v>5644</v>
      </c>
      <c r="L30" s="83">
        <v>1366</v>
      </c>
      <c r="M30" s="83">
        <v>1415</v>
      </c>
      <c r="N30" s="83">
        <v>1469</v>
      </c>
      <c r="O30" s="83">
        <v>1590</v>
      </c>
      <c r="P30" s="84">
        <v>5840</v>
      </c>
      <c r="Q30" s="83">
        <v>1268</v>
      </c>
      <c r="R30" s="83">
        <v>1066</v>
      </c>
      <c r="S30" s="83" t="s">
        <v>125</v>
      </c>
      <c r="T30" s="83" t="s">
        <v>125</v>
      </c>
      <c r="U30" s="84">
        <v>2334</v>
      </c>
    </row>
    <row r="31" spans="1:21" s="58" customFormat="1" ht="12.75" customHeight="1" x14ac:dyDescent="0.25">
      <c r="A31" s="110" t="s">
        <v>18</v>
      </c>
      <c r="B31" s="89">
        <v>2677</v>
      </c>
      <c r="C31" s="89">
        <v>2821</v>
      </c>
      <c r="D31" s="89">
        <v>2781</v>
      </c>
      <c r="E31" s="89">
        <v>3164</v>
      </c>
      <c r="F31" s="90">
        <v>11443</v>
      </c>
      <c r="G31" s="89">
        <v>2804</v>
      </c>
      <c r="H31" s="89">
        <v>3746</v>
      </c>
      <c r="I31" s="89">
        <v>3829</v>
      </c>
      <c r="J31" s="89">
        <v>3268</v>
      </c>
      <c r="K31" s="90">
        <v>13647</v>
      </c>
      <c r="L31" s="89">
        <v>3022</v>
      </c>
      <c r="M31" s="89">
        <v>3224</v>
      </c>
      <c r="N31" s="89">
        <v>3959</v>
      </c>
      <c r="O31" s="89">
        <v>2690</v>
      </c>
      <c r="P31" s="90">
        <v>12895</v>
      </c>
      <c r="Q31" s="89">
        <v>2147</v>
      </c>
      <c r="R31" s="89">
        <v>1621</v>
      </c>
      <c r="S31" s="89" t="s">
        <v>125</v>
      </c>
      <c r="T31" s="89" t="s">
        <v>125</v>
      </c>
      <c r="U31" s="90">
        <v>3768</v>
      </c>
    </row>
    <row r="32" spans="1:21" s="58" customFormat="1" ht="12.75" customHeight="1" x14ac:dyDescent="0.25">
      <c r="A32" s="96"/>
      <c r="B32" s="43"/>
      <c r="C32" s="43"/>
      <c r="D32" s="43"/>
      <c r="E32" s="43"/>
      <c r="F32" s="43"/>
    </row>
    <row r="33" spans="1:21" s="58" customFormat="1" ht="12.75" customHeight="1" x14ac:dyDescent="0.25">
      <c r="A33" s="96"/>
      <c r="B33" s="119"/>
      <c r="C33" s="119"/>
      <c r="D33" s="119"/>
      <c r="E33" s="119"/>
      <c r="F33" s="119"/>
      <c r="G33" s="48"/>
      <c r="H33" s="98"/>
      <c r="I33" s="98"/>
      <c r="J33" s="98"/>
      <c r="K33" s="98"/>
      <c r="L33" s="98"/>
      <c r="M33" s="98"/>
      <c r="N33" s="98"/>
      <c r="O33" s="98"/>
      <c r="P33" s="98"/>
      <c r="Q33" s="98"/>
      <c r="R33" s="98"/>
      <c r="S33" s="98"/>
      <c r="T33" s="98"/>
      <c r="U33" s="98"/>
    </row>
    <row r="34" spans="1:21" s="58" customFormat="1" x14ac:dyDescent="0.25">
      <c r="A34" s="95" t="s">
        <v>29</v>
      </c>
      <c r="B34" s="91" t="s">
        <v>111</v>
      </c>
      <c r="C34" s="91" t="s">
        <v>112</v>
      </c>
      <c r="D34" s="91" t="s">
        <v>113</v>
      </c>
      <c r="E34" s="91" t="s">
        <v>114</v>
      </c>
      <c r="F34" s="91" t="s">
        <v>115</v>
      </c>
      <c r="G34" s="92" t="s">
        <v>116</v>
      </c>
      <c r="H34" s="92" t="s">
        <v>117</v>
      </c>
      <c r="I34" s="92" t="s">
        <v>118</v>
      </c>
      <c r="J34" s="92" t="s">
        <v>119</v>
      </c>
      <c r="K34" s="91" t="s">
        <v>135</v>
      </c>
      <c r="L34" s="92" t="s">
        <v>121</v>
      </c>
      <c r="M34" s="92" t="s">
        <v>122</v>
      </c>
      <c r="N34" s="92" t="s">
        <v>123</v>
      </c>
      <c r="O34" s="92" t="s">
        <v>124</v>
      </c>
      <c r="P34" s="91" t="s">
        <v>136</v>
      </c>
      <c r="Q34" s="92" t="s">
        <v>128</v>
      </c>
      <c r="R34" s="92" t="s">
        <v>129</v>
      </c>
      <c r="S34" s="92" t="s">
        <v>130</v>
      </c>
      <c r="T34" s="92" t="s">
        <v>131</v>
      </c>
      <c r="U34" s="91" t="s">
        <v>137</v>
      </c>
    </row>
    <row r="35" spans="1:21" s="58" customFormat="1" ht="20.25" customHeight="1" x14ac:dyDescent="0.3">
      <c r="A35" s="111" t="s">
        <v>37</v>
      </c>
      <c r="B35" s="43"/>
      <c r="C35" s="43"/>
      <c r="D35" s="43"/>
      <c r="E35" s="43"/>
      <c r="F35" s="43"/>
    </row>
    <row r="36" spans="1:21" s="58" customFormat="1" ht="12.75" customHeight="1" x14ac:dyDescent="0.25">
      <c r="A36" s="87" t="s">
        <v>33</v>
      </c>
      <c r="B36" s="83">
        <v>395</v>
      </c>
      <c r="C36" s="83">
        <v>405</v>
      </c>
      <c r="D36" s="83">
        <v>379</v>
      </c>
      <c r="E36" s="83">
        <v>419</v>
      </c>
      <c r="F36" s="84">
        <v>1598</v>
      </c>
      <c r="G36" s="83">
        <v>347</v>
      </c>
      <c r="H36" s="83">
        <v>397</v>
      </c>
      <c r="I36" s="83">
        <v>405</v>
      </c>
      <c r="J36" s="83">
        <v>420</v>
      </c>
      <c r="K36" s="84">
        <v>1568</v>
      </c>
      <c r="L36" s="83">
        <v>444</v>
      </c>
      <c r="M36" s="83">
        <v>418</v>
      </c>
      <c r="N36" s="83">
        <v>470</v>
      </c>
      <c r="O36" s="83">
        <v>400</v>
      </c>
      <c r="P36" s="84">
        <v>1732</v>
      </c>
      <c r="Q36" s="83">
        <v>314</v>
      </c>
      <c r="R36" s="83">
        <v>201</v>
      </c>
      <c r="S36" s="83" t="s">
        <v>125</v>
      </c>
      <c r="T36" s="83" t="s">
        <v>125</v>
      </c>
      <c r="U36" s="84">
        <v>515</v>
      </c>
    </row>
    <row r="37" spans="1:21" s="58" customFormat="1" ht="12.75" customHeight="1" x14ac:dyDescent="0.25">
      <c r="A37" s="87" t="s">
        <v>71</v>
      </c>
      <c r="B37" s="83">
        <v>24</v>
      </c>
      <c r="C37" s="83">
        <v>23</v>
      </c>
      <c r="D37" s="83">
        <v>16</v>
      </c>
      <c r="E37" s="83">
        <v>14</v>
      </c>
      <c r="F37" s="84">
        <v>78</v>
      </c>
      <c r="G37" s="83">
        <v>12</v>
      </c>
      <c r="H37" s="83">
        <v>17</v>
      </c>
      <c r="I37" s="83">
        <v>29</v>
      </c>
      <c r="J37" s="83">
        <v>20</v>
      </c>
      <c r="K37" s="84">
        <v>78</v>
      </c>
      <c r="L37" s="83">
        <v>18</v>
      </c>
      <c r="M37" s="83">
        <v>23</v>
      </c>
      <c r="N37" s="83">
        <v>27</v>
      </c>
      <c r="O37" s="83">
        <v>23</v>
      </c>
      <c r="P37" s="84">
        <v>91</v>
      </c>
      <c r="Q37" s="83">
        <v>17</v>
      </c>
      <c r="R37" s="83">
        <v>9</v>
      </c>
      <c r="S37" s="83" t="s">
        <v>125</v>
      </c>
      <c r="T37" s="83" t="s">
        <v>125</v>
      </c>
      <c r="U37" s="84">
        <v>26</v>
      </c>
    </row>
    <row r="38" spans="1:21" s="58" customFormat="1" ht="12.75" customHeight="1" x14ac:dyDescent="0.25">
      <c r="A38" s="87" t="s">
        <v>82</v>
      </c>
      <c r="B38" s="83">
        <v>11</v>
      </c>
      <c r="C38" s="83">
        <v>11</v>
      </c>
      <c r="D38" s="83">
        <v>16</v>
      </c>
      <c r="E38" s="83">
        <v>13</v>
      </c>
      <c r="F38" s="84">
        <v>51</v>
      </c>
      <c r="G38" s="83">
        <v>16</v>
      </c>
      <c r="H38" s="83">
        <v>35</v>
      </c>
      <c r="I38" s="83">
        <v>30</v>
      </c>
      <c r="J38" s="83">
        <v>26</v>
      </c>
      <c r="K38" s="84">
        <v>107</v>
      </c>
      <c r="L38" s="83">
        <v>33</v>
      </c>
      <c r="M38" s="83">
        <v>24</v>
      </c>
      <c r="N38" s="83">
        <v>60</v>
      </c>
      <c r="O38" s="83">
        <v>38</v>
      </c>
      <c r="P38" s="84">
        <v>156</v>
      </c>
      <c r="Q38" s="83">
        <v>23</v>
      </c>
      <c r="R38" s="83">
        <v>31</v>
      </c>
      <c r="S38" s="83" t="s">
        <v>125</v>
      </c>
      <c r="T38" s="83" t="s">
        <v>125</v>
      </c>
      <c r="U38" s="84">
        <v>54</v>
      </c>
    </row>
    <row r="39" spans="1:21" s="58" customFormat="1" ht="12.75" customHeight="1" x14ac:dyDescent="0.25">
      <c r="A39" s="87" t="s">
        <v>35</v>
      </c>
      <c r="B39" s="83">
        <v>24</v>
      </c>
      <c r="C39" s="83">
        <v>20</v>
      </c>
      <c r="D39" s="83">
        <v>16</v>
      </c>
      <c r="E39" s="83">
        <v>23</v>
      </c>
      <c r="F39" s="84">
        <v>83</v>
      </c>
      <c r="G39" s="83">
        <v>19</v>
      </c>
      <c r="H39" s="83">
        <v>67</v>
      </c>
      <c r="I39" s="83">
        <v>14</v>
      </c>
      <c r="J39" s="83">
        <v>38</v>
      </c>
      <c r="K39" s="84">
        <v>138</v>
      </c>
      <c r="L39" s="83">
        <v>24</v>
      </c>
      <c r="M39" s="83">
        <v>17</v>
      </c>
      <c r="N39" s="83">
        <v>24</v>
      </c>
      <c r="O39" s="83">
        <v>45</v>
      </c>
      <c r="P39" s="84">
        <v>110</v>
      </c>
      <c r="Q39" s="83">
        <v>14</v>
      </c>
      <c r="R39" s="83">
        <v>11</v>
      </c>
      <c r="S39" s="83" t="s">
        <v>125</v>
      </c>
      <c r="T39" s="83" t="s">
        <v>125</v>
      </c>
      <c r="U39" s="84">
        <v>25</v>
      </c>
    </row>
    <row r="40" spans="1:21" s="58" customFormat="1" ht="12.75" customHeight="1" x14ac:dyDescent="0.25">
      <c r="A40" s="87" t="s">
        <v>72</v>
      </c>
      <c r="B40" s="83">
        <v>167</v>
      </c>
      <c r="C40" s="83">
        <v>89</v>
      </c>
      <c r="D40" s="83">
        <v>89</v>
      </c>
      <c r="E40" s="83">
        <v>95</v>
      </c>
      <c r="F40" s="84">
        <v>439</v>
      </c>
      <c r="G40" s="83">
        <v>66</v>
      </c>
      <c r="H40" s="83">
        <v>81</v>
      </c>
      <c r="I40" s="83">
        <v>101</v>
      </c>
      <c r="J40" s="83">
        <v>93</v>
      </c>
      <c r="K40" s="84">
        <v>341</v>
      </c>
      <c r="L40" s="83">
        <v>55</v>
      </c>
      <c r="M40" s="83">
        <v>75</v>
      </c>
      <c r="N40" s="83">
        <v>105</v>
      </c>
      <c r="O40" s="83">
        <v>100</v>
      </c>
      <c r="P40" s="84">
        <v>336</v>
      </c>
      <c r="Q40" s="83">
        <v>82</v>
      </c>
      <c r="R40" s="83">
        <v>43</v>
      </c>
      <c r="S40" s="83" t="s">
        <v>125</v>
      </c>
      <c r="T40" s="83" t="s">
        <v>125</v>
      </c>
      <c r="U40" s="84">
        <v>126</v>
      </c>
    </row>
    <row r="41" spans="1:21" s="58" customFormat="1" ht="12.75" customHeight="1" x14ac:dyDescent="0.25">
      <c r="A41" s="87" t="s">
        <v>36</v>
      </c>
      <c r="B41" s="83">
        <v>863</v>
      </c>
      <c r="C41" s="83">
        <v>350</v>
      </c>
      <c r="D41" s="83">
        <v>197</v>
      </c>
      <c r="E41" s="83">
        <v>252</v>
      </c>
      <c r="F41" s="84">
        <v>1662</v>
      </c>
      <c r="G41" s="83">
        <v>239</v>
      </c>
      <c r="H41" s="83">
        <v>232</v>
      </c>
      <c r="I41" s="83">
        <v>225</v>
      </c>
      <c r="J41" s="83">
        <v>335</v>
      </c>
      <c r="K41" s="84">
        <v>1030</v>
      </c>
      <c r="L41" s="83">
        <v>212</v>
      </c>
      <c r="M41" s="83">
        <v>360</v>
      </c>
      <c r="N41" s="83">
        <v>404</v>
      </c>
      <c r="O41" s="83">
        <v>455</v>
      </c>
      <c r="P41" s="84">
        <v>1430</v>
      </c>
      <c r="Q41" s="83">
        <v>218</v>
      </c>
      <c r="R41" s="83">
        <v>127</v>
      </c>
      <c r="S41" s="83" t="s">
        <v>125</v>
      </c>
      <c r="T41" s="83" t="s">
        <v>125</v>
      </c>
      <c r="U41" s="84">
        <v>345</v>
      </c>
    </row>
    <row r="42" spans="1:21" s="58" customFormat="1" ht="12.75" customHeight="1" x14ac:dyDescent="0.25">
      <c r="A42" s="87" t="s">
        <v>34</v>
      </c>
      <c r="B42" s="83">
        <v>79</v>
      </c>
      <c r="C42" s="83">
        <v>104</v>
      </c>
      <c r="D42" s="83">
        <v>90</v>
      </c>
      <c r="E42" s="83">
        <v>99</v>
      </c>
      <c r="F42" s="84">
        <v>373</v>
      </c>
      <c r="G42" s="83">
        <v>80</v>
      </c>
      <c r="H42" s="83">
        <v>97</v>
      </c>
      <c r="I42" s="83">
        <v>101</v>
      </c>
      <c r="J42" s="83">
        <v>107</v>
      </c>
      <c r="K42" s="84">
        <v>384</v>
      </c>
      <c r="L42" s="83">
        <v>95</v>
      </c>
      <c r="M42" s="83">
        <v>105</v>
      </c>
      <c r="N42" s="83">
        <v>104</v>
      </c>
      <c r="O42" s="83">
        <v>117</v>
      </c>
      <c r="P42" s="84">
        <v>421</v>
      </c>
      <c r="Q42" s="83">
        <v>96</v>
      </c>
      <c r="R42" s="83">
        <v>53</v>
      </c>
      <c r="S42" s="83" t="s">
        <v>125</v>
      </c>
      <c r="T42" s="83" t="s">
        <v>125</v>
      </c>
      <c r="U42" s="84">
        <v>149</v>
      </c>
    </row>
    <row r="43" spans="1:21" s="58" customFormat="1" ht="12.75" customHeight="1" x14ac:dyDescent="0.25">
      <c r="A43" s="87" t="s">
        <v>73</v>
      </c>
      <c r="B43" s="83">
        <v>59</v>
      </c>
      <c r="C43" s="83">
        <v>146</v>
      </c>
      <c r="D43" s="83">
        <v>58</v>
      </c>
      <c r="E43" s="83">
        <v>94</v>
      </c>
      <c r="F43" s="84">
        <v>357</v>
      </c>
      <c r="G43" s="83">
        <v>80</v>
      </c>
      <c r="H43" s="83">
        <v>95</v>
      </c>
      <c r="I43" s="83">
        <v>37</v>
      </c>
      <c r="J43" s="83">
        <v>68</v>
      </c>
      <c r="K43" s="84">
        <v>281</v>
      </c>
      <c r="L43" s="83">
        <v>56</v>
      </c>
      <c r="M43" s="83">
        <v>150</v>
      </c>
      <c r="N43" s="83">
        <v>147</v>
      </c>
      <c r="O43" s="83">
        <v>434</v>
      </c>
      <c r="P43" s="84">
        <v>786</v>
      </c>
      <c r="Q43" s="83">
        <v>117</v>
      </c>
      <c r="R43" s="83">
        <v>43</v>
      </c>
      <c r="S43" s="83" t="s">
        <v>125</v>
      </c>
      <c r="T43" s="83" t="s">
        <v>125</v>
      </c>
      <c r="U43" s="84">
        <v>160</v>
      </c>
    </row>
    <row r="44" spans="1:21" s="58" customFormat="1" ht="12.75" customHeight="1" x14ac:dyDescent="0.25">
      <c r="A44" s="87" t="s">
        <v>86</v>
      </c>
      <c r="B44" s="83">
        <v>1100</v>
      </c>
      <c r="C44" s="83">
        <v>1134</v>
      </c>
      <c r="D44" s="83">
        <v>1677</v>
      </c>
      <c r="E44" s="83">
        <v>1845</v>
      </c>
      <c r="F44" s="84">
        <v>5756</v>
      </c>
      <c r="G44" s="83">
        <v>1305</v>
      </c>
      <c r="H44" s="83">
        <v>1453</v>
      </c>
      <c r="I44" s="83">
        <v>1580</v>
      </c>
      <c r="J44" s="83">
        <v>1653</v>
      </c>
      <c r="K44" s="84">
        <v>5991</v>
      </c>
      <c r="L44" s="83">
        <v>1602</v>
      </c>
      <c r="M44" s="83">
        <v>1845</v>
      </c>
      <c r="N44" s="83">
        <v>1781</v>
      </c>
      <c r="O44" s="83">
        <v>2019</v>
      </c>
      <c r="P44" s="84">
        <v>7247</v>
      </c>
      <c r="Q44" s="83">
        <v>1782</v>
      </c>
      <c r="R44" s="83">
        <v>1751</v>
      </c>
      <c r="S44" s="83" t="s">
        <v>125</v>
      </c>
      <c r="T44" s="83" t="s">
        <v>125</v>
      </c>
      <c r="U44" s="84">
        <v>3533</v>
      </c>
    </row>
    <row r="45" spans="1:21" s="58" customFormat="1" ht="12.75" customHeight="1" x14ac:dyDescent="0.25">
      <c r="A45" s="109" t="s">
        <v>17</v>
      </c>
      <c r="B45" s="113">
        <v>2722</v>
      </c>
      <c r="C45" s="113">
        <v>2280</v>
      </c>
      <c r="D45" s="113">
        <v>2539</v>
      </c>
      <c r="E45" s="113">
        <v>2855</v>
      </c>
      <c r="F45" s="114">
        <v>10396</v>
      </c>
      <c r="G45" s="113">
        <v>2163</v>
      </c>
      <c r="H45" s="113">
        <v>2473</v>
      </c>
      <c r="I45" s="113">
        <v>2521</v>
      </c>
      <c r="J45" s="113">
        <v>2760</v>
      </c>
      <c r="K45" s="114">
        <v>9919</v>
      </c>
      <c r="L45" s="113">
        <v>2539</v>
      </c>
      <c r="M45" s="113">
        <v>3016</v>
      </c>
      <c r="N45" s="113">
        <v>3122</v>
      </c>
      <c r="O45" s="113">
        <v>3632</v>
      </c>
      <c r="P45" s="114">
        <v>12309</v>
      </c>
      <c r="Q45" s="113">
        <v>2662</v>
      </c>
      <c r="R45" s="113">
        <v>2270</v>
      </c>
      <c r="S45" s="113" t="s">
        <v>125</v>
      </c>
      <c r="T45" s="113" t="s">
        <v>125</v>
      </c>
      <c r="U45" s="114">
        <v>4931</v>
      </c>
    </row>
    <row r="46" spans="1:21" s="58" customFormat="1" x14ac:dyDescent="0.25">
      <c r="A46" s="88"/>
      <c r="B46" s="43"/>
      <c r="C46" s="43"/>
      <c r="D46" s="43"/>
      <c r="E46" s="43"/>
      <c r="F46" s="43"/>
      <c r="G46" s="43"/>
      <c r="H46" s="43"/>
      <c r="I46" s="43"/>
      <c r="J46" s="43"/>
      <c r="K46" s="43"/>
      <c r="L46" s="43"/>
      <c r="M46" s="43"/>
      <c r="N46" s="43"/>
      <c r="O46" s="43"/>
      <c r="P46" s="43"/>
      <c r="Q46" s="43"/>
      <c r="R46" s="43"/>
      <c r="S46" s="43"/>
      <c r="T46" s="43"/>
      <c r="U46" s="43"/>
    </row>
    <row r="47" spans="1:21" s="58" customFormat="1" ht="20.25" customHeight="1" x14ac:dyDescent="0.3">
      <c r="A47" s="102" t="s">
        <v>32</v>
      </c>
      <c r="B47" s="90"/>
      <c r="C47" s="90"/>
      <c r="D47" s="90"/>
      <c r="E47" s="90"/>
      <c r="F47" s="43"/>
      <c r="G47" s="90"/>
      <c r="H47" s="90"/>
      <c r="I47" s="90"/>
      <c r="J47" s="90"/>
      <c r="K47" s="43"/>
      <c r="L47" s="90"/>
      <c r="M47" s="90"/>
      <c r="N47" s="90"/>
      <c r="O47" s="90"/>
      <c r="P47" s="43"/>
      <c r="Q47" s="90"/>
      <c r="R47" s="90"/>
      <c r="S47" s="90"/>
      <c r="T47" s="90"/>
      <c r="U47" s="43"/>
    </row>
    <row r="48" spans="1:21" s="58" customFormat="1" ht="12.75" customHeight="1" x14ac:dyDescent="0.25">
      <c r="A48" s="87" t="s">
        <v>33</v>
      </c>
      <c r="B48" s="83">
        <v>63</v>
      </c>
      <c r="C48" s="83">
        <v>96</v>
      </c>
      <c r="D48" s="83">
        <v>127</v>
      </c>
      <c r="E48" s="83">
        <v>109</v>
      </c>
      <c r="F48" s="84">
        <v>395</v>
      </c>
      <c r="G48" s="83">
        <v>108</v>
      </c>
      <c r="H48" s="83">
        <v>269</v>
      </c>
      <c r="I48" s="83">
        <v>149</v>
      </c>
      <c r="J48" s="83">
        <v>132</v>
      </c>
      <c r="K48" s="84">
        <v>659</v>
      </c>
      <c r="L48" s="83">
        <v>126</v>
      </c>
      <c r="M48" s="83">
        <v>126</v>
      </c>
      <c r="N48" s="83">
        <v>163</v>
      </c>
      <c r="O48" s="83">
        <v>117</v>
      </c>
      <c r="P48" s="84">
        <v>532</v>
      </c>
      <c r="Q48" s="83">
        <v>91</v>
      </c>
      <c r="R48" s="83">
        <v>76</v>
      </c>
      <c r="S48" s="83" t="s">
        <v>125</v>
      </c>
      <c r="T48" s="83" t="s">
        <v>125</v>
      </c>
      <c r="U48" s="84">
        <v>167</v>
      </c>
    </row>
    <row r="49" spans="1:21" s="58" customFormat="1" ht="12.75" customHeight="1" x14ac:dyDescent="0.25">
      <c r="A49" s="87" t="s">
        <v>71</v>
      </c>
      <c r="B49" s="83">
        <v>2</v>
      </c>
      <c r="C49" s="83">
        <v>3</v>
      </c>
      <c r="D49" s="83">
        <v>3</v>
      </c>
      <c r="E49" s="83">
        <v>2</v>
      </c>
      <c r="F49" s="84">
        <v>11</v>
      </c>
      <c r="G49" s="83">
        <v>4</v>
      </c>
      <c r="H49" s="83">
        <v>2</v>
      </c>
      <c r="I49" s="83">
        <v>4</v>
      </c>
      <c r="J49" s="83">
        <v>1</v>
      </c>
      <c r="K49" s="84">
        <v>11</v>
      </c>
      <c r="L49" s="83">
        <v>2</v>
      </c>
      <c r="M49" s="83">
        <v>3</v>
      </c>
      <c r="N49" s="83">
        <v>2</v>
      </c>
      <c r="O49" s="83">
        <v>4</v>
      </c>
      <c r="P49" s="84">
        <v>11</v>
      </c>
      <c r="Q49" s="83">
        <v>3</v>
      </c>
      <c r="R49" s="83">
        <v>1</v>
      </c>
      <c r="S49" s="83" t="s">
        <v>125</v>
      </c>
      <c r="T49" s="83" t="s">
        <v>125</v>
      </c>
      <c r="U49" s="84">
        <v>4</v>
      </c>
    </row>
    <row r="50" spans="1:21" s="58" customFormat="1" ht="12.75" customHeight="1" x14ac:dyDescent="0.25">
      <c r="A50" s="87" t="s">
        <v>82</v>
      </c>
      <c r="B50" s="83">
        <v>150</v>
      </c>
      <c r="C50" s="83">
        <v>181</v>
      </c>
      <c r="D50" s="83">
        <v>120</v>
      </c>
      <c r="E50" s="83">
        <v>150</v>
      </c>
      <c r="F50" s="84">
        <v>602</v>
      </c>
      <c r="G50" s="83">
        <v>123</v>
      </c>
      <c r="H50" s="83">
        <v>115</v>
      </c>
      <c r="I50" s="83">
        <v>208</v>
      </c>
      <c r="J50" s="83">
        <v>112</v>
      </c>
      <c r="K50" s="84">
        <v>557</v>
      </c>
      <c r="L50" s="83">
        <v>166</v>
      </c>
      <c r="M50" s="83">
        <v>212</v>
      </c>
      <c r="N50" s="83">
        <v>149</v>
      </c>
      <c r="O50" s="83">
        <v>184</v>
      </c>
      <c r="P50" s="84">
        <v>711</v>
      </c>
      <c r="Q50" s="83">
        <v>140</v>
      </c>
      <c r="R50" s="83">
        <v>138</v>
      </c>
      <c r="S50" s="83" t="s">
        <v>125</v>
      </c>
      <c r="T50" s="83" t="s">
        <v>125</v>
      </c>
      <c r="U50" s="84">
        <v>277</v>
      </c>
    </row>
    <row r="51" spans="1:21" s="58" customFormat="1" ht="12.75" customHeight="1" x14ac:dyDescent="0.25">
      <c r="A51" s="87" t="s">
        <v>35</v>
      </c>
      <c r="B51" s="83">
        <v>22</v>
      </c>
      <c r="C51" s="83">
        <v>28</v>
      </c>
      <c r="D51" s="83">
        <v>23</v>
      </c>
      <c r="E51" s="83">
        <v>23</v>
      </c>
      <c r="F51" s="84">
        <v>96</v>
      </c>
      <c r="G51" s="83">
        <v>19</v>
      </c>
      <c r="H51" s="83">
        <v>33</v>
      </c>
      <c r="I51" s="83">
        <v>22</v>
      </c>
      <c r="J51" s="83">
        <v>36</v>
      </c>
      <c r="K51" s="84">
        <v>109</v>
      </c>
      <c r="L51" s="83">
        <v>16</v>
      </c>
      <c r="M51" s="83">
        <v>11</v>
      </c>
      <c r="N51" s="83">
        <v>15</v>
      </c>
      <c r="O51" s="83">
        <v>14</v>
      </c>
      <c r="P51" s="84">
        <v>55</v>
      </c>
      <c r="Q51" s="83">
        <v>10</v>
      </c>
      <c r="R51" s="83">
        <v>11</v>
      </c>
      <c r="S51" s="83" t="s">
        <v>125</v>
      </c>
      <c r="T51" s="83" t="s">
        <v>125</v>
      </c>
      <c r="U51" s="84">
        <v>21</v>
      </c>
    </row>
    <row r="52" spans="1:21" s="58" customFormat="1" ht="12.75" customHeight="1" x14ac:dyDescent="0.25">
      <c r="A52" s="87" t="s">
        <v>72</v>
      </c>
      <c r="B52" s="83">
        <v>7</v>
      </c>
      <c r="C52" s="83">
        <v>23</v>
      </c>
      <c r="D52" s="83">
        <v>36</v>
      </c>
      <c r="E52" s="83">
        <v>20</v>
      </c>
      <c r="F52" s="84">
        <v>87</v>
      </c>
      <c r="G52" s="83">
        <v>20</v>
      </c>
      <c r="H52" s="83">
        <v>28</v>
      </c>
      <c r="I52" s="83">
        <v>37</v>
      </c>
      <c r="J52" s="83">
        <v>19</v>
      </c>
      <c r="K52" s="84">
        <v>103</v>
      </c>
      <c r="L52" s="83">
        <v>20</v>
      </c>
      <c r="M52" s="83">
        <v>23</v>
      </c>
      <c r="N52" s="83">
        <v>37</v>
      </c>
      <c r="O52" s="83">
        <v>18</v>
      </c>
      <c r="P52" s="84">
        <v>98</v>
      </c>
      <c r="Q52" s="83">
        <v>20</v>
      </c>
      <c r="R52" s="83">
        <v>19</v>
      </c>
      <c r="S52" s="83" t="s">
        <v>125</v>
      </c>
      <c r="T52" s="83" t="s">
        <v>125</v>
      </c>
      <c r="U52" s="84">
        <v>39</v>
      </c>
    </row>
    <row r="53" spans="1:21" s="58" customFormat="1" ht="12.75" customHeight="1" x14ac:dyDescent="0.25">
      <c r="A53" s="87" t="s">
        <v>36</v>
      </c>
      <c r="B53" s="83">
        <v>172</v>
      </c>
      <c r="C53" s="83">
        <v>205</v>
      </c>
      <c r="D53" s="83">
        <v>201</v>
      </c>
      <c r="E53" s="83">
        <v>247</v>
      </c>
      <c r="F53" s="84">
        <v>824</v>
      </c>
      <c r="G53" s="83">
        <v>275</v>
      </c>
      <c r="H53" s="83">
        <v>837</v>
      </c>
      <c r="I53" s="83">
        <v>913</v>
      </c>
      <c r="J53" s="83">
        <v>393</v>
      </c>
      <c r="K53" s="84">
        <v>2417</v>
      </c>
      <c r="L53" s="83">
        <v>256</v>
      </c>
      <c r="M53" s="83">
        <v>395</v>
      </c>
      <c r="N53" s="83">
        <v>933</v>
      </c>
      <c r="O53" s="83">
        <v>283</v>
      </c>
      <c r="P53" s="84">
        <v>1867</v>
      </c>
      <c r="Q53" s="83">
        <v>491</v>
      </c>
      <c r="R53" s="83">
        <v>209</v>
      </c>
      <c r="S53" s="83" t="s">
        <v>125</v>
      </c>
      <c r="T53" s="83" t="s">
        <v>125</v>
      </c>
      <c r="U53" s="84">
        <v>700</v>
      </c>
    </row>
    <row r="54" spans="1:21" s="58" customFormat="1" ht="12.75" customHeight="1" x14ac:dyDescent="0.25">
      <c r="A54" s="87" t="s">
        <v>34</v>
      </c>
      <c r="B54" s="83">
        <v>28</v>
      </c>
      <c r="C54" s="83">
        <v>28</v>
      </c>
      <c r="D54" s="83">
        <v>35</v>
      </c>
      <c r="E54" s="83">
        <v>25</v>
      </c>
      <c r="F54" s="84">
        <v>115</v>
      </c>
      <c r="G54" s="83">
        <v>31</v>
      </c>
      <c r="H54" s="83">
        <v>34</v>
      </c>
      <c r="I54" s="83">
        <v>36</v>
      </c>
      <c r="J54" s="83">
        <v>26</v>
      </c>
      <c r="K54" s="84">
        <v>128</v>
      </c>
      <c r="L54" s="83">
        <v>16</v>
      </c>
      <c r="M54" s="83">
        <v>19</v>
      </c>
      <c r="N54" s="83">
        <v>27</v>
      </c>
      <c r="O54" s="83">
        <v>44</v>
      </c>
      <c r="P54" s="84">
        <v>106</v>
      </c>
      <c r="Q54" s="83">
        <v>21</v>
      </c>
      <c r="R54" s="83">
        <v>19</v>
      </c>
      <c r="S54" s="83" t="s">
        <v>125</v>
      </c>
      <c r="T54" s="83" t="s">
        <v>125</v>
      </c>
      <c r="U54" s="84">
        <v>40</v>
      </c>
    </row>
    <row r="55" spans="1:21" s="58" customFormat="1" ht="12.75" customHeight="1" x14ac:dyDescent="0.25">
      <c r="A55" s="87" t="s">
        <v>73</v>
      </c>
      <c r="B55" s="83">
        <v>885</v>
      </c>
      <c r="C55" s="83">
        <v>862</v>
      </c>
      <c r="D55" s="83">
        <v>819</v>
      </c>
      <c r="E55" s="83">
        <v>1128</v>
      </c>
      <c r="F55" s="84">
        <v>3694</v>
      </c>
      <c r="G55" s="83">
        <v>913</v>
      </c>
      <c r="H55" s="83">
        <v>1067</v>
      </c>
      <c r="I55" s="83">
        <v>1069</v>
      </c>
      <c r="J55" s="83">
        <v>997</v>
      </c>
      <c r="K55" s="84">
        <v>4046</v>
      </c>
      <c r="L55" s="83">
        <v>1054</v>
      </c>
      <c r="M55" s="83">
        <v>1020</v>
      </c>
      <c r="N55" s="83">
        <v>1165</v>
      </c>
      <c r="O55" s="83">
        <v>436</v>
      </c>
      <c r="P55" s="84">
        <v>3675</v>
      </c>
      <c r="Q55" s="83">
        <v>102</v>
      </c>
      <c r="R55" s="83">
        <v>85</v>
      </c>
      <c r="S55" s="83" t="s">
        <v>125</v>
      </c>
      <c r="T55" s="83" t="s">
        <v>125</v>
      </c>
      <c r="U55" s="84">
        <v>186</v>
      </c>
    </row>
    <row r="56" spans="1:21" s="58" customFormat="1" ht="12.75" customHeight="1" x14ac:dyDescent="0.25">
      <c r="A56" s="87" t="s">
        <v>86</v>
      </c>
      <c r="B56" s="83">
        <v>1349</v>
      </c>
      <c r="C56" s="83">
        <v>1395</v>
      </c>
      <c r="D56" s="83">
        <v>1417</v>
      </c>
      <c r="E56" s="83">
        <v>1459</v>
      </c>
      <c r="F56" s="84">
        <v>5620</v>
      </c>
      <c r="G56" s="83">
        <v>1311</v>
      </c>
      <c r="H56" s="83">
        <v>1362</v>
      </c>
      <c r="I56" s="83">
        <v>1391</v>
      </c>
      <c r="J56" s="83">
        <v>1553</v>
      </c>
      <c r="K56" s="84">
        <v>5617</v>
      </c>
      <c r="L56" s="83">
        <v>1366</v>
      </c>
      <c r="M56" s="83">
        <v>1415</v>
      </c>
      <c r="N56" s="83">
        <v>1468</v>
      </c>
      <c r="O56" s="83">
        <v>1590</v>
      </c>
      <c r="P56" s="84">
        <v>5839</v>
      </c>
      <c r="Q56" s="83">
        <v>1268</v>
      </c>
      <c r="R56" s="83">
        <v>1066</v>
      </c>
      <c r="S56" s="83" t="s">
        <v>125</v>
      </c>
      <c r="T56" s="83" t="s">
        <v>125</v>
      </c>
      <c r="U56" s="84">
        <v>2334</v>
      </c>
    </row>
    <row r="57" spans="1:21" s="58" customFormat="1" ht="15.55" x14ac:dyDescent="0.25">
      <c r="A57" s="110" t="s">
        <v>18</v>
      </c>
      <c r="B57" s="89">
        <v>2677</v>
      </c>
      <c r="C57" s="89">
        <v>2821</v>
      </c>
      <c r="D57" s="89">
        <v>2781</v>
      </c>
      <c r="E57" s="89">
        <v>3164</v>
      </c>
      <c r="F57" s="112">
        <v>11443</v>
      </c>
      <c r="G57" s="89">
        <v>2804</v>
      </c>
      <c r="H57" s="89">
        <v>3746</v>
      </c>
      <c r="I57" s="89">
        <v>3829</v>
      </c>
      <c r="J57" s="89">
        <v>3268</v>
      </c>
      <c r="K57" s="112">
        <v>13647</v>
      </c>
      <c r="L57" s="89">
        <v>3022</v>
      </c>
      <c r="M57" s="89">
        <v>3224</v>
      </c>
      <c r="N57" s="89">
        <v>3959</v>
      </c>
      <c r="O57" s="89">
        <v>2690</v>
      </c>
      <c r="P57" s="112">
        <v>12895</v>
      </c>
      <c r="Q57" s="89">
        <v>2147</v>
      </c>
      <c r="R57" s="89">
        <v>1621</v>
      </c>
      <c r="S57" s="89" t="s">
        <v>125</v>
      </c>
      <c r="T57" s="89" t="s">
        <v>125</v>
      </c>
      <c r="U57" s="112">
        <v>3768</v>
      </c>
    </row>
    <row r="58" spans="1:21" ht="13.85" x14ac:dyDescent="0.25">
      <c r="A58" s="5"/>
    </row>
    <row r="59" spans="1:21" ht="14.4" x14ac:dyDescent="0.25">
      <c r="A59" s="94" t="s">
        <v>85</v>
      </c>
    </row>
    <row r="60" spans="1:21" x14ac:dyDescent="0.25">
      <c r="A60" s="28" t="s">
        <v>88</v>
      </c>
    </row>
    <row r="61" spans="1:21" x14ac:dyDescent="0.25">
      <c r="A61" s="44" t="s">
        <v>120</v>
      </c>
    </row>
    <row r="62" spans="1:21" x14ac:dyDescent="0.25">
      <c r="A62" s="35" t="s">
        <v>84</v>
      </c>
    </row>
    <row r="63" spans="1:21" x14ac:dyDescent="0.25">
      <c r="A63" s="58" t="s">
        <v>134</v>
      </c>
    </row>
    <row r="65" spans="1:1" ht="14.4" x14ac:dyDescent="0.3">
      <c r="A65" s="79" t="s">
        <v>153</v>
      </c>
    </row>
  </sheetData>
  <hyperlinks>
    <hyperlink ref="A65" location="Title!A1" display="Return to Title and Contents" xr:uid="{C3EEAB98-646B-4387-956F-85E72B68D45D}"/>
  </hyperlinks>
  <pageMargins left="0.74803149606299213" right="0.70866141732283472" top="0.78740157480314965" bottom="0.6692913385826772" header="0.55118110236220474" footer="0.35433070866141736"/>
  <pageSetup paperSize="9" scale="55" orientation="landscape" r:id="rId1"/>
  <headerFooter alignWithMargins="0">
    <oddFooter>&amp;C&amp;1#&amp;"Calibri"&amp;10&amp;K000000OFFICIAL</oddFooter>
  </headerFooter>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pageSetUpPr fitToPage="1"/>
  </sheetPr>
  <dimension ref="A1:U75"/>
  <sheetViews>
    <sheetView showGridLines="0" zoomScaleNormal="100" workbookViewId="0">
      <selection activeCell="B7" sqref="B7"/>
    </sheetView>
  </sheetViews>
  <sheetFormatPr defaultColWidth="9.09765625" defaultRowHeight="12.75" x14ac:dyDescent="0.25"/>
  <cols>
    <col min="1" max="1" width="25.796875" style="28" bestFit="1" customWidth="1"/>
    <col min="2" max="16384" width="9.09765625" style="28"/>
  </cols>
  <sheetData>
    <row r="1" spans="1:21" ht="17.75" x14ac:dyDescent="0.35">
      <c r="A1" s="74" t="s">
        <v>138</v>
      </c>
      <c r="U1" s="75" t="s">
        <v>129</v>
      </c>
    </row>
    <row r="2" spans="1:21" ht="17.75" x14ac:dyDescent="0.35">
      <c r="A2" s="11"/>
      <c r="U2" s="75" t="s">
        <v>132</v>
      </c>
    </row>
    <row r="3" spans="1:21" ht="19.399999999999999" x14ac:dyDescent="0.35">
      <c r="A3" s="76" t="s">
        <v>146</v>
      </c>
      <c r="B3" s="54"/>
      <c r="C3" s="54"/>
      <c r="D3" s="54"/>
      <c r="E3" s="54"/>
      <c r="F3" s="54"/>
      <c r="G3" s="54"/>
      <c r="H3" s="54"/>
      <c r="I3" s="54"/>
      <c r="J3" s="54"/>
      <c r="K3" s="54"/>
      <c r="L3" s="54"/>
      <c r="M3" s="54"/>
      <c r="N3" s="54"/>
      <c r="O3" s="54"/>
      <c r="P3" s="54"/>
      <c r="Q3" s="54"/>
      <c r="R3" s="54"/>
      <c r="S3" s="54"/>
      <c r="T3" s="54"/>
      <c r="U3" s="54"/>
    </row>
    <row r="4" spans="1:21" ht="12.75" customHeight="1" x14ac:dyDescent="0.25">
      <c r="C4" s="34"/>
      <c r="D4" s="34"/>
      <c r="E4" s="34"/>
      <c r="F4" s="34"/>
      <c r="G4" s="45"/>
      <c r="H4" s="53"/>
      <c r="I4" s="53"/>
      <c r="J4" s="53"/>
      <c r="K4" s="53"/>
      <c r="L4" s="53"/>
      <c r="M4" s="53"/>
      <c r="N4" s="53"/>
      <c r="O4" s="53"/>
      <c r="P4" s="53"/>
      <c r="Q4" s="53"/>
      <c r="R4" s="53"/>
      <c r="S4" s="53"/>
      <c r="T4" s="53"/>
      <c r="U4" s="53"/>
    </row>
    <row r="5" spans="1:21" ht="15.55" x14ac:dyDescent="0.3">
      <c r="A5" s="100" t="s">
        <v>147</v>
      </c>
      <c r="B5" s="91" t="s">
        <v>111</v>
      </c>
      <c r="C5" s="91" t="s">
        <v>112</v>
      </c>
      <c r="D5" s="91" t="s">
        <v>113</v>
      </c>
      <c r="E5" s="91" t="s">
        <v>114</v>
      </c>
      <c r="F5" s="91" t="s">
        <v>115</v>
      </c>
      <c r="G5" s="92" t="s">
        <v>116</v>
      </c>
      <c r="H5" s="92" t="s">
        <v>117</v>
      </c>
      <c r="I5" s="92" t="s">
        <v>118</v>
      </c>
      <c r="J5" s="92" t="s">
        <v>119</v>
      </c>
      <c r="K5" s="91" t="s">
        <v>135</v>
      </c>
      <c r="L5" s="92" t="s">
        <v>121</v>
      </c>
      <c r="M5" s="92" t="s">
        <v>122</v>
      </c>
      <c r="N5" s="92" t="s">
        <v>123</v>
      </c>
      <c r="O5" s="92" t="s">
        <v>124</v>
      </c>
      <c r="P5" s="91" t="s">
        <v>136</v>
      </c>
      <c r="Q5" s="92" t="s">
        <v>128</v>
      </c>
      <c r="R5" s="92" t="s">
        <v>129</v>
      </c>
      <c r="S5" s="92" t="s">
        <v>130</v>
      </c>
      <c r="T5" s="92" t="s">
        <v>131</v>
      </c>
      <c r="U5" s="91" t="s">
        <v>137</v>
      </c>
    </row>
    <row r="6" spans="1:21" ht="14.95" customHeight="1" x14ac:dyDescent="0.25">
      <c r="A6" s="80" t="s">
        <v>3</v>
      </c>
      <c r="B6" s="81">
        <v>40583</v>
      </c>
      <c r="C6" s="81">
        <v>39736</v>
      </c>
      <c r="D6" s="81">
        <v>40283</v>
      </c>
      <c r="E6" s="81">
        <v>41590</v>
      </c>
      <c r="F6" s="81">
        <v>162193</v>
      </c>
      <c r="G6" s="81">
        <v>43171</v>
      </c>
      <c r="H6" s="81">
        <v>41961</v>
      </c>
      <c r="I6" s="81">
        <v>42254</v>
      </c>
      <c r="J6" s="81">
        <v>42616</v>
      </c>
      <c r="K6" s="81">
        <v>170003</v>
      </c>
      <c r="L6" s="81">
        <v>46516</v>
      </c>
      <c r="M6" s="81">
        <v>40047</v>
      </c>
      <c r="N6" s="81">
        <v>40777</v>
      </c>
      <c r="O6" s="81">
        <v>41146</v>
      </c>
      <c r="P6" s="81">
        <v>168486</v>
      </c>
      <c r="Q6" s="81">
        <v>38425</v>
      </c>
      <c r="R6" s="81">
        <v>28445</v>
      </c>
      <c r="S6" s="81" t="s">
        <v>125</v>
      </c>
      <c r="T6" s="81" t="s">
        <v>125</v>
      </c>
      <c r="U6" s="81">
        <v>66870</v>
      </c>
    </row>
    <row r="7" spans="1:21" x14ac:dyDescent="0.25">
      <c r="A7" s="82" t="s">
        <v>4</v>
      </c>
      <c r="B7" s="83">
        <v>1938</v>
      </c>
      <c r="C7" s="83">
        <v>1738</v>
      </c>
      <c r="D7" s="83">
        <v>1934</v>
      </c>
      <c r="E7" s="83">
        <v>2003</v>
      </c>
      <c r="F7" s="84">
        <v>7613</v>
      </c>
      <c r="G7" s="83">
        <v>2090</v>
      </c>
      <c r="H7" s="83">
        <v>2022</v>
      </c>
      <c r="I7" s="83">
        <v>1835</v>
      </c>
      <c r="J7" s="83">
        <v>1949</v>
      </c>
      <c r="K7" s="84">
        <v>7896</v>
      </c>
      <c r="L7" s="83">
        <v>2222</v>
      </c>
      <c r="M7" s="83">
        <v>1858</v>
      </c>
      <c r="N7" s="83">
        <v>1836</v>
      </c>
      <c r="O7" s="83">
        <v>1985</v>
      </c>
      <c r="P7" s="84">
        <v>7902</v>
      </c>
      <c r="Q7" s="83">
        <v>1926</v>
      </c>
      <c r="R7" s="83">
        <v>966</v>
      </c>
      <c r="S7" s="83" t="s">
        <v>125</v>
      </c>
      <c r="T7" s="83" t="s">
        <v>125</v>
      </c>
      <c r="U7" s="84">
        <v>2893</v>
      </c>
    </row>
    <row r="8" spans="1:21" x14ac:dyDescent="0.25">
      <c r="A8" s="85" t="s">
        <v>5</v>
      </c>
      <c r="B8" s="83">
        <v>3674</v>
      </c>
      <c r="C8" s="83">
        <v>3444</v>
      </c>
      <c r="D8" s="83">
        <v>3518</v>
      </c>
      <c r="E8" s="83">
        <v>3527</v>
      </c>
      <c r="F8" s="84">
        <v>14163</v>
      </c>
      <c r="G8" s="83">
        <v>3545</v>
      </c>
      <c r="H8" s="83">
        <v>3634</v>
      </c>
      <c r="I8" s="83">
        <v>3481</v>
      </c>
      <c r="J8" s="83">
        <v>3630</v>
      </c>
      <c r="K8" s="84">
        <v>14290</v>
      </c>
      <c r="L8" s="83">
        <v>3894</v>
      </c>
      <c r="M8" s="83">
        <v>3434</v>
      </c>
      <c r="N8" s="83">
        <v>3514</v>
      </c>
      <c r="O8" s="83">
        <v>3455</v>
      </c>
      <c r="P8" s="84">
        <v>14296</v>
      </c>
      <c r="Q8" s="83">
        <v>3294</v>
      </c>
      <c r="R8" s="83">
        <v>2563</v>
      </c>
      <c r="S8" s="83" t="s">
        <v>125</v>
      </c>
      <c r="T8" s="83" t="s">
        <v>125</v>
      </c>
      <c r="U8" s="84">
        <v>5857</v>
      </c>
    </row>
    <row r="9" spans="1:21" x14ac:dyDescent="0.25">
      <c r="A9" s="85" t="s">
        <v>81</v>
      </c>
      <c r="B9" s="83">
        <v>2446</v>
      </c>
      <c r="C9" s="83">
        <v>2391</v>
      </c>
      <c r="D9" s="83">
        <v>2336</v>
      </c>
      <c r="E9" s="83">
        <v>2525</v>
      </c>
      <c r="F9" s="84">
        <v>9697</v>
      </c>
      <c r="G9" s="83">
        <v>2702</v>
      </c>
      <c r="H9" s="83">
        <v>2747</v>
      </c>
      <c r="I9" s="83">
        <v>2732</v>
      </c>
      <c r="J9" s="83">
        <v>2725</v>
      </c>
      <c r="K9" s="84">
        <v>10907</v>
      </c>
      <c r="L9" s="83">
        <v>2775</v>
      </c>
      <c r="M9" s="83">
        <v>2390</v>
      </c>
      <c r="N9" s="83">
        <v>2297</v>
      </c>
      <c r="O9" s="83">
        <v>2443</v>
      </c>
      <c r="P9" s="84">
        <v>9906</v>
      </c>
      <c r="Q9" s="83">
        <v>2229</v>
      </c>
      <c r="R9" s="83">
        <v>1747</v>
      </c>
      <c r="S9" s="83" t="s">
        <v>125</v>
      </c>
      <c r="T9" s="83" t="s">
        <v>125</v>
      </c>
      <c r="U9" s="84">
        <v>3976</v>
      </c>
    </row>
    <row r="10" spans="1:21" ht="8.35" customHeight="1" x14ac:dyDescent="0.25">
      <c r="A10" s="86"/>
      <c r="B10" s="83"/>
      <c r="C10" s="83"/>
      <c r="D10" s="83"/>
      <c r="E10" s="83"/>
      <c r="F10" s="84"/>
      <c r="G10" s="83"/>
      <c r="H10" s="83"/>
      <c r="I10" s="83"/>
      <c r="J10" s="83"/>
      <c r="K10" s="84"/>
      <c r="L10" s="83"/>
      <c r="M10" s="83"/>
      <c r="N10" s="83"/>
      <c r="O10" s="83"/>
      <c r="P10" s="84"/>
      <c r="Q10" s="83"/>
      <c r="R10" s="83"/>
      <c r="S10" s="83"/>
      <c r="T10" s="83"/>
      <c r="U10" s="84"/>
    </row>
    <row r="11" spans="1:21" x14ac:dyDescent="0.25">
      <c r="A11" s="85" t="s">
        <v>7</v>
      </c>
      <c r="B11" s="83">
        <v>2498</v>
      </c>
      <c r="C11" s="83">
        <v>2633</v>
      </c>
      <c r="D11" s="83">
        <v>2668</v>
      </c>
      <c r="E11" s="83">
        <v>2913</v>
      </c>
      <c r="F11" s="84">
        <v>10712</v>
      </c>
      <c r="G11" s="83">
        <v>2969</v>
      </c>
      <c r="H11" s="83">
        <v>2859</v>
      </c>
      <c r="I11" s="83">
        <v>2753</v>
      </c>
      <c r="J11" s="83">
        <v>2810</v>
      </c>
      <c r="K11" s="84">
        <v>11391</v>
      </c>
      <c r="L11" s="83">
        <v>3182</v>
      </c>
      <c r="M11" s="83">
        <v>3008</v>
      </c>
      <c r="N11" s="83">
        <v>2938</v>
      </c>
      <c r="O11" s="83">
        <v>2981</v>
      </c>
      <c r="P11" s="84">
        <v>12109</v>
      </c>
      <c r="Q11" s="83">
        <v>2652</v>
      </c>
      <c r="R11" s="83">
        <v>1955</v>
      </c>
      <c r="S11" s="83" t="s">
        <v>125</v>
      </c>
      <c r="T11" s="83" t="s">
        <v>125</v>
      </c>
      <c r="U11" s="84">
        <v>4607</v>
      </c>
    </row>
    <row r="12" spans="1:21" x14ac:dyDescent="0.25">
      <c r="A12" s="85" t="s">
        <v>8</v>
      </c>
      <c r="B12" s="83">
        <v>3943</v>
      </c>
      <c r="C12" s="83">
        <v>3556</v>
      </c>
      <c r="D12" s="83">
        <v>3507</v>
      </c>
      <c r="E12" s="83">
        <v>3688</v>
      </c>
      <c r="F12" s="84">
        <v>14695</v>
      </c>
      <c r="G12" s="83">
        <v>3958</v>
      </c>
      <c r="H12" s="83">
        <v>3697</v>
      </c>
      <c r="I12" s="83">
        <v>3494</v>
      </c>
      <c r="J12" s="83">
        <v>3865</v>
      </c>
      <c r="K12" s="84">
        <v>15015</v>
      </c>
      <c r="L12" s="83">
        <v>4089</v>
      </c>
      <c r="M12" s="83">
        <v>3560</v>
      </c>
      <c r="N12" s="83">
        <v>3494</v>
      </c>
      <c r="O12" s="83">
        <v>3461</v>
      </c>
      <c r="P12" s="84">
        <v>14603</v>
      </c>
      <c r="Q12" s="83">
        <v>3313</v>
      </c>
      <c r="R12" s="83">
        <v>2036</v>
      </c>
      <c r="S12" s="83" t="s">
        <v>125</v>
      </c>
      <c r="T12" s="83" t="s">
        <v>125</v>
      </c>
      <c r="U12" s="84">
        <v>5349</v>
      </c>
    </row>
    <row r="13" spans="1:21" ht="8.35" customHeight="1" x14ac:dyDescent="0.25">
      <c r="A13" s="86"/>
      <c r="B13" s="83"/>
      <c r="C13" s="83"/>
      <c r="D13" s="83"/>
      <c r="E13" s="83"/>
      <c r="F13" s="43"/>
      <c r="G13" s="83"/>
      <c r="H13" s="83"/>
      <c r="I13" s="83"/>
      <c r="J13" s="83"/>
      <c r="K13" s="43"/>
      <c r="L13" s="83"/>
      <c r="M13" s="83"/>
      <c r="N13" s="83"/>
      <c r="O13" s="83"/>
      <c r="P13" s="43"/>
      <c r="Q13" s="83"/>
      <c r="R13" s="83"/>
      <c r="S13" s="83"/>
      <c r="T13" s="83"/>
      <c r="U13" s="43"/>
    </row>
    <row r="14" spans="1:21" x14ac:dyDescent="0.25">
      <c r="A14" s="82" t="s">
        <v>16</v>
      </c>
      <c r="B14" s="83">
        <v>3624</v>
      </c>
      <c r="C14" s="83">
        <v>3877</v>
      </c>
      <c r="D14" s="83">
        <v>3881</v>
      </c>
      <c r="E14" s="83">
        <v>3865</v>
      </c>
      <c r="F14" s="84">
        <v>15247</v>
      </c>
      <c r="G14" s="83">
        <v>3603</v>
      </c>
      <c r="H14" s="83">
        <v>3492</v>
      </c>
      <c r="I14" s="83">
        <v>4018</v>
      </c>
      <c r="J14" s="83">
        <v>3760</v>
      </c>
      <c r="K14" s="84">
        <v>14874</v>
      </c>
      <c r="L14" s="83">
        <v>3832</v>
      </c>
      <c r="M14" s="83">
        <v>3441</v>
      </c>
      <c r="N14" s="83">
        <v>3409</v>
      </c>
      <c r="O14" s="83">
        <v>3481</v>
      </c>
      <c r="P14" s="84">
        <v>14164</v>
      </c>
      <c r="Q14" s="83">
        <v>3232</v>
      </c>
      <c r="R14" s="83">
        <v>2420</v>
      </c>
      <c r="S14" s="83" t="s">
        <v>125</v>
      </c>
      <c r="T14" s="83" t="s">
        <v>125</v>
      </c>
      <c r="U14" s="84">
        <v>5652</v>
      </c>
    </row>
    <row r="15" spans="1:21" x14ac:dyDescent="0.25">
      <c r="A15" s="85" t="s">
        <v>9</v>
      </c>
      <c r="B15" s="83">
        <v>3751</v>
      </c>
      <c r="C15" s="83">
        <v>3677</v>
      </c>
      <c r="D15" s="83">
        <v>3913</v>
      </c>
      <c r="E15" s="83">
        <v>3820</v>
      </c>
      <c r="F15" s="84">
        <v>15162</v>
      </c>
      <c r="G15" s="83">
        <v>3774</v>
      </c>
      <c r="H15" s="83">
        <v>4021</v>
      </c>
      <c r="I15" s="83">
        <v>4220</v>
      </c>
      <c r="J15" s="83">
        <v>4124</v>
      </c>
      <c r="K15" s="84">
        <v>16139</v>
      </c>
      <c r="L15" s="83">
        <v>5256</v>
      </c>
      <c r="M15" s="83">
        <v>4632</v>
      </c>
      <c r="N15" s="83">
        <v>4669</v>
      </c>
      <c r="O15" s="83">
        <v>4746</v>
      </c>
      <c r="P15" s="84">
        <v>19303</v>
      </c>
      <c r="Q15" s="83">
        <v>4555</v>
      </c>
      <c r="R15" s="83">
        <v>3348</v>
      </c>
      <c r="S15" s="83" t="s">
        <v>125</v>
      </c>
      <c r="T15" s="83" t="s">
        <v>125</v>
      </c>
      <c r="U15" s="84">
        <v>7903</v>
      </c>
    </row>
    <row r="16" spans="1:21" x14ac:dyDescent="0.25">
      <c r="A16" s="85" t="s">
        <v>10</v>
      </c>
      <c r="B16" s="83">
        <v>5752</v>
      </c>
      <c r="C16" s="83">
        <v>5315</v>
      </c>
      <c r="D16" s="83">
        <v>5508</v>
      </c>
      <c r="E16" s="83">
        <v>5825</v>
      </c>
      <c r="F16" s="84">
        <v>22400</v>
      </c>
      <c r="G16" s="83">
        <v>5756</v>
      </c>
      <c r="H16" s="83">
        <v>5553</v>
      </c>
      <c r="I16" s="83">
        <v>5571</v>
      </c>
      <c r="J16" s="83">
        <v>5811</v>
      </c>
      <c r="K16" s="84">
        <v>22690</v>
      </c>
      <c r="L16" s="83">
        <v>6014</v>
      </c>
      <c r="M16" s="83">
        <v>5118</v>
      </c>
      <c r="N16" s="83">
        <v>5356</v>
      </c>
      <c r="O16" s="83">
        <v>5511</v>
      </c>
      <c r="P16" s="84">
        <v>21999</v>
      </c>
      <c r="Q16" s="83">
        <v>5209</v>
      </c>
      <c r="R16" s="83">
        <v>3786</v>
      </c>
      <c r="S16" s="83" t="s">
        <v>125</v>
      </c>
      <c r="T16" s="83" t="s">
        <v>125</v>
      </c>
      <c r="U16" s="84">
        <v>8995</v>
      </c>
    </row>
    <row r="17" spans="1:21" x14ac:dyDescent="0.25">
      <c r="A17" s="85" t="s">
        <v>11</v>
      </c>
      <c r="B17" s="83">
        <v>2325</v>
      </c>
      <c r="C17" s="83">
        <v>2289</v>
      </c>
      <c r="D17" s="83">
        <v>2264</v>
      </c>
      <c r="E17" s="83">
        <v>2376</v>
      </c>
      <c r="F17" s="84">
        <v>9254</v>
      </c>
      <c r="G17" s="83">
        <v>2468</v>
      </c>
      <c r="H17" s="83">
        <v>2501</v>
      </c>
      <c r="I17" s="83">
        <v>2308</v>
      </c>
      <c r="J17" s="83">
        <v>2403</v>
      </c>
      <c r="K17" s="84">
        <v>9681</v>
      </c>
      <c r="L17" s="83">
        <v>2622</v>
      </c>
      <c r="M17" s="83">
        <v>2300</v>
      </c>
      <c r="N17" s="83">
        <v>2218</v>
      </c>
      <c r="O17" s="83">
        <v>2233</v>
      </c>
      <c r="P17" s="84">
        <v>9373</v>
      </c>
      <c r="Q17" s="83">
        <v>2112</v>
      </c>
      <c r="R17" s="83">
        <v>1439</v>
      </c>
      <c r="S17" s="83" t="s">
        <v>125</v>
      </c>
      <c r="T17" s="83" t="s">
        <v>125</v>
      </c>
      <c r="U17" s="84">
        <v>3551</v>
      </c>
    </row>
    <row r="18" spans="1:21" ht="8.35" customHeight="1" x14ac:dyDescent="0.25">
      <c r="A18" s="86"/>
      <c r="B18" s="83"/>
      <c r="C18" s="83"/>
      <c r="D18" s="83"/>
      <c r="E18" s="83"/>
      <c r="F18" s="43"/>
      <c r="G18" s="83"/>
      <c r="H18" s="83"/>
      <c r="I18" s="83"/>
      <c r="J18" s="83"/>
      <c r="K18" s="43"/>
      <c r="L18" s="83"/>
      <c r="M18" s="83"/>
      <c r="N18" s="83"/>
      <c r="O18" s="83"/>
      <c r="P18" s="43"/>
      <c r="Q18" s="83"/>
      <c r="R18" s="83"/>
      <c r="S18" s="83"/>
      <c r="T18" s="83"/>
      <c r="U18" s="43"/>
    </row>
    <row r="19" spans="1:21" x14ac:dyDescent="0.25">
      <c r="A19" s="87" t="s">
        <v>12</v>
      </c>
      <c r="B19" s="93">
        <v>29951</v>
      </c>
      <c r="C19" s="93">
        <v>28921</v>
      </c>
      <c r="D19" s="93">
        <v>29530</v>
      </c>
      <c r="E19" s="93">
        <v>30542</v>
      </c>
      <c r="F19" s="84">
        <v>118943</v>
      </c>
      <c r="G19" s="93">
        <v>30866</v>
      </c>
      <c r="H19" s="93">
        <v>30525</v>
      </c>
      <c r="I19" s="93">
        <v>30413</v>
      </c>
      <c r="J19" s="93">
        <v>31078</v>
      </c>
      <c r="K19" s="84">
        <v>122882</v>
      </c>
      <c r="L19" s="93">
        <v>33886</v>
      </c>
      <c r="M19" s="93">
        <v>29741</v>
      </c>
      <c r="N19" s="93">
        <v>29731</v>
      </c>
      <c r="O19" s="93">
        <v>30296</v>
      </c>
      <c r="P19" s="84">
        <v>123654</v>
      </c>
      <c r="Q19" s="93">
        <v>28522</v>
      </c>
      <c r="R19" s="93">
        <v>20259</v>
      </c>
      <c r="S19" s="93" t="s">
        <v>125</v>
      </c>
      <c r="T19" s="93" t="s">
        <v>125</v>
      </c>
      <c r="U19" s="84">
        <v>48781</v>
      </c>
    </row>
    <row r="20" spans="1:21" x14ac:dyDescent="0.25">
      <c r="A20" s="87" t="s">
        <v>13</v>
      </c>
      <c r="B20" s="83">
        <v>2585</v>
      </c>
      <c r="C20" s="83">
        <v>2494</v>
      </c>
      <c r="D20" s="83">
        <v>2410</v>
      </c>
      <c r="E20" s="83">
        <v>2474</v>
      </c>
      <c r="F20" s="84">
        <v>9963</v>
      </c>
      <c r="G20" s="83">
        <v>2597</v>
      </c>
      <c r="H20" s="83">
        <v>2706</v>
      </c>
      <c r="I20" s="83">
        <v>2541</v>
      </c>
      <c r="J20" s="83">
        <v>2690</v>
      </c>
      <c r="K20" s="84">
        <v>10534</v>
      </c>
      <c r="L20" s="83">
        <v>2881</v>
      </c>
      <c r="M20" s="83">
        <v>2679</v>
      </c>
      <c r="N20" s="83">
        <v>2611</v>
      </c>
      <c r="O20" s="83">
        <v>2590</v>
      </c>
      <c r="P20" s="84">
        <v>10760</v>
      </c>
      <c r="Q20" s="83">
        <v>2471</v>
      </c>
      <c r="R20" s="83">
        <v>1525</v>
      </c>
      <c r="S20" s="83" t="s">
        <v>125</v>
      </c>
      <c r="T20" s="83" t="s">
        <v>125</v>
      </c>
      <c r="U20" s="84">
        <v>3997</v>
      </c>
    </row>
    <row r="21" spans="1:21" x14ac:dyDescent="0.25">
      <c r="A21" s="87" t="s">
        <v>14</v>
      </c>
      <c r="B21" s="83">
        <v>3283</v>
      </c>
      <c r="C21" s="83">
        <v>3261</v>
      </c>
      <c r="D21" s="83">
        <v>3539</v>
      </c>
      <c r="E21" s="83">
        <v>3853</v>
      </c>
      <c r="F21" s="84">
        <v>13937</v>
      </c>
      <c r="G21" s="83">
        <v>3974</v>
      </c>
      <c r="H21" s="83">
        <v>4077</v>
      </c>
      <c r="I21" s="83">
        <v>4486</v>
      </c>
      <c r="J21" s="83">
        <v>4718</v>
      </c>
      <c r="K21" s="84">
        <v>17255</v>
      </c>
      <c r="L21" s="83">
        <v>4431</v>
      </c>
      <c r="M21" s="83">
        <v>3898</v>
      </c>
      <c r="N21" s="83">
        <v>4281</v>
      </c>
      <c r="O21" s="83">
        <v>4131</v>
      </c>
      <c r="P21" s="84">
        <v>16741</v>
      </c>
      <c r="Q21" s="83">
        <v>3808</v>
      </c>
      <c r="R21" s="83">
        <v>3127</v>
      </c>
      <c r="S21" s="83" t="s">
        <v>125</v>
      </c>
      <c r="T21" s="83" t="s">
        <v>125</v>
      </c>
      <c r="U21" s="84">
        <v>6934</v>
      </c>
    </row>
    <row r="22" spans="1:21" x14ac:dyDescent="0.25">
      <c r="A22" s="87" t="s">
        <v>15</v>
      </c>
      <c r="B22" s="83">
        <v>1186</v>
      </c>
      <c r="C22" s="83">
        <v>1249</v>
      </c>
      <c r="D22" s="83">
        <v>1246</v>
      </c>
      <c r="E22" s="83">
        <v>1277</v>
      </c>
      <c r="F22" s="84">
        <v>4959</v>
      </c>
      <c r="G22" s="83">
        <v>1361</v>
      </c>
      <c r="H22" s="83">
        <v>1361</v>
      </c>
      <c r="I22" s="83">
        <v>1308</v>
      </c>
      <c r="J22" s="83">
        <v>1362</v>
      </c>
      <c r="K22" s="84">
        <v>5392</v>
      </c>
      <c r="L22" s="83">
        <v>1406</v>
      </c>
      <c r="M22" s="83">
        <v>1354</v>
      </c>
      <c r="N22" s="83">
        <v>1328</v>
      </c>
      <c r="O22" s="83">
        <v>1310</v>
      </c>
      <c r="P22" s="84">
        <v>5397</v>
      </c>
      <c r="Q22" s="83">
        <v>1294</v>
      </c>
      <c r="R22" s="83">
        <v>999</v>
      </c>
      <c r="S22" s="83" t="s">
        <v>125</v>
      </c>
      <c r="T22" s="83" t="s">
        <v>125</v>
      </c>
      <c r="U22" s="84">
        <v>2293</v>
      </c>
    </row>
    <row r="23" spans="1:21" x14ac:dyDescent="0.25">
      <c r="A23" s="87" t="s">
        <v>89</v>
      </c>
      <c r="B23" s="83">
        <v>3566</v>
      </c>
      <c r="C23" s="83">
        <v>3801</v>
      </c>
      <c r="D23" s="83">
        <v>3542</v>
      </c>
      <c r="E23" s="83">
        <v>3431</v>
      </c>
      <c r="F23" s="84">
        <v>14340</v>
      </c>
      <c r="G23" s="83">
        <v>4356</v>
      </c>
      <c r="H23" s="83">
        <v>3257</v>
      </c>
      <c r="I23" s="83">
        <v>3477</v>
      </c>
      <c r="J23" s="83">
        <v>2743</v>
      </c>
      <c r="K23" s="84">
        <v>13832</v>
      </c>
      <c r="L23" s="83">
        <v>3879</v>
      </c>
      <c r="M23" s="83">
        <v>2352</v>
      </c>
      <c r="N23" s="83">
        <v>2766</v>
      </c>
      <c r="O23" s="83">
        <v>2782</v>
      </c>
      <c r="P23" s="84">
        <v>11778</v>
      </c>
      <c r="Q23" s="83">
        <v>2307</v>
      </c>
      <c r="R23" s="83">
        <v>2505</v>
      </c>
      <c r="S23" s="83" t="s">
        <v>125</v>
      </c>
      <c r="T23" s="83" t="s">
        <v>125</v>
      </c>
      <c r="U23" s="84">
        <v>4812</v>
      </c>
    </row>
    <row r="24" spans="1:21" x14ac:dyDescent="0.25">
      <c r="A24" s="88" t="s">
        <v>90</v>
      </c>
      <c r="B24" s="89">
        <v>11</v>
      </c>
      <c r="C24" s="89">
        <v>11</v>
      </c>
      <c r="D24" s="89">
        <v>16</v>
      </c>
      <c r="E24" s="89">
        <v>13</v>
      </c>
      <c r="F24" s="90">
        <v>51</v>
      </c>
      <c r="G24" s="89">
        <v>16</v>
      </c>
      <c r="H24" s="89">
        <v>35</v>
      </c>
      <c r="I24" s="89">
        <v>30</v>
      </c>
      <c r="J24" s="89">
        <v>26</v>
      </c>
      <c r="K24" s="90">
        <v>107</v>
      </c>
      <c r="L24" s="89">
        <v>33</v>
      </c>
      <c r="M24" s="89">
        <v>24</v>
      </c>
      <c r="N24" s="89">
        <v>60</v>
      </c>
      <c r="O24" s="89">
        <v>38</v>
      </c>
      <c r="P24" s="90">
        <v>156</v>
      </c>
      <c r="Q24" s="89">
        <v>23</v>
      </c>
      <c r="R24" s="89">
        <v>31</v>
      </c>
      <c r="S24" s="89" t="s">
        <v>125</v>
      </c>
      <c r="T24" s="89" t="s">
        <v>125</v>
      </c>
      <c r="U24" s="90">
        <v>54</v>
      </c>
    </row>
    <row r="25" spans="1:21" x14ac:dyDescent="0.25">
      <c r="A25" s="2"/>
      <c r="B25" s="30"/>
      <c r="C25" s="30"/>
      <c r="D25" s="30"/>
      <c r="E25" s="30"/>
      <c r="F25" s="30"/>
    </row>
    <row r="26" spans="1:21" ht="12.75" customHeight="1" x14ac:dyDescent="0.25">
      <c r="A26" s="2"/>
      <c r="B26" s="45"/>
      <c r="C26" s="34"/>
      <c r="D26" s="34"/>
      <c r="E26" s="34"/>
      <c r="F26" s="34"/>
      <c r="G26" s="45"/>
      <c r="H26" s="53"/>
      <c r="I26" s="53"/>
      <c r="J26" s="53"/>
      <c r="K26" s="53"/>
      <c r="L26" s="53"/>
      <c r="M26" s="53"/>
      <c r="N26" s="53"/>
      <c r="O26" s="53"/>
      <c r="P26" s="53"/>
      <c r="Q26" s="53"/>
      <c r="R26" s="53"/>
      <c r="S26" s="53"/>
      <c r="T26" s="53"/>
      <c r="U26" s="53"/>
    </row>
    <row r="27" spans="1:21" ht="15.55" x14ac:dyDescent="0.3">
      <c r="A27" s="100" t="s">
        <v>70</v>
      </c>
      <c r="B27" s="91" t="s">
        <v>111</v>
      </c>
      <c r="C27" s="91" t="s">
        <v>112</v>
      </c>
      <c r="D27" s="91" t="s">
        <v>113</v>
      </c>
      <c r="E27" s="91" t="s">
        <v>114</v>
      </c>
      <c r="F27" s="91" t="s">
        <v>115</v>
      </c>
      <c r="G27" s="92" t="s">
        <v>116</v>
      </c>
      <c r="H27" s="92" t="s">
        <v>117</v>
      </c>
      <c r="I27" s="92" t="s">
        <v>118</v>
      </c>
      <c r="J27" s="92" t="s">
        <v>119</v>
      </c>
      <c r="K27" s="91" t="s">
        <v>135</v>
      </c>
      <c r="L27" s="92" t="s">
        <v>121</v>
      </c>
      <c r="M27" s="92" t="s">
        <v>122</v>
      </c>
      <c r="N27" s="92" t="s">
        <v>123</v>
      </c>
      <c r="O27" s="92" t="s">
        <v>124</v>
      </c>
      <c r="P27" s="91" t="s">
        <v>136</v>
      </c>
      <c r="Q27" s="92" t="s">
        <v>128</v>
      </c>
      <c r="R27" s="92" t="s">
        <v>129</v>
      </c>
      <c r="S27" s="92" t="s">
        <v>130</v>
      </c>
      <c r="T27" s="92" t="s">
        <v>131</v>
      </c>
      <c r="U27" s="91" t="s">
        <v>137</v>
      </c>
    </row>
    <row r="28" spans="1:21" ht="14.95" customHeight="1" x14ac:dyDescent="0.25">
      <c r="A28" s="80" t="s">
        <v>3</v>
      </c>
      <c r="B28" s="81">
        <v>40826</v>
      </c>
      <c r="C28" s="81">
        <v>41485</v>
      </c>
      <c r="D28" s="81">
        <v>39970</v>
      </c>
      <c r="E28" s="81">
        <v>43827</v>
      </c>
      <c r="F28" s="81">
        <v>166109</v>
      </c>
      <c r="G28" s="81">
        <v>40957</v>
      </c>
      <c r="H28" s="81">
        <v>41192</v>
      </c>
      <c r="I28" s="81">
        <v>42514</v>
      </c>
      <c r="J28" s="81">
        <v>44840</v>
      </c>
      <c r="K28" s="81">
        <v>169503</v>
      </c>
      <c r="L28" s="81">
        <v>42307</v>
      </c>
      <c r="M28" s="81">
        <v>43994</v>
      </c>
      <c r="N28" s="81">
        <v>45994</v>
      </c>
      <c r="O28" s="81">
        <v>47049</v>
      </c>
      <c r="P28" s="81">
        <v>179344</v>
      </c>
      <c r="Q28" s="81">
        <v>40853</v>
      </c>
      <c r="R28" s="81">
        <v>31501</v>
      </c>
      <c r="S28" s="81" t="s">
        <v>125</v>
      </c>
      <c r="T28" s="81" t="s">
        <v>125</v>
      </c>
      <c r="U28" s="81">
        <v>72354</v>
      </c>
    </row>
    <row r="29" spans="1:21" x14ac:dyDescent="0.25">
      <c r="A29" s="82" t="s">
        <v>4</v>
      </c>
      <c r="B29" s="83">
        <v>1259</v>
      </c>
      <c r="C29" s="83">
        <v>1366</v>
      </c>
      <c r="D29" s="83">
        <v>1238</v>
      </c>
      <c r="E29" s="83">
        <v>1435</v>
      </c>
      <c r="F29" s="84">
        <v>5299</v>
      </c>
      <c r="G29" s="83">
        <v>1252</v>
      </c>
      <c r="H29" s="83">
        <v>1377</v>
      </c>
      <c r="I29" s="83">
        <v>1345</v>
      </c>
      <c r="J29" s="83">
        <v>1299</v>
      </c>
      <c r="K29" s="84">
        <v>5273</v>
      </c>
      <c r="L29" s="83">
        <v>1293</v>
      </c>
      <c r="M29" s="83">
        <v>1318</v>
      </c>
      <c r="N29" s="83">
        <v>1421</v>
      </c>
      <c r="O29" s="83">
        <v>1340</v>
      </c>
      <c r="P29" s="84">
        <v>5372</v>
      </c>
      <c r="Q29" s="83">
        <v>1285</v>
      </c>
      <c r="R29" s="83">
        <v>980</v>
      </c>
      <c r="S29" s="83" t="s">
        <v>125</v>
      </c>
      <c r="T29" s="83" t="s">
        <v>125</v>
      </c>
      <c r="U29" s="84">
        <v>2265</v>
      </c>
    </row>
    <row r="30" spans="1:21" x14ac:dyDescent="0.25">
      <c r="A30" s="85" t="s">
        <v>5</v>
      </c>
      <c r="B30" s="83">
        <v>3645</v>
      </c>
      <c r="C30" s="83">
        <v>3687</v>
      </c>
      <c r="D30" s="83">
        <v>3366</v>
      </c>
      <c r="E30" s="83">
        <v>3840</v>
      </c>
      <c r="F30" s="84">
        <v>14538</v>
      </c>
      <c r="G30" s="83">
        <v>3259</v>
      </c>
      <c r="H30" s="83">
        <v>3387</v>
      </c>
      <c r="I30" s="83">
        <v>3461</v>
      </c>
      <c r="J30" s="83">
        <v>3465</v>
      </c>
      <c r="K30" s="84">
        <v>13572</v>
      </c>
      <c r="L30" s="83">
        <v>3121</v>
      </c>
      <c r="M30" s="83">
        <v>3036</v>
      </c>
      <c r="N30" s="83">
        <v>3325</v>
      </c>
      <c r="O30" s="83">
        <v>3568</v>
      </c>
      <c r="P30" s="84">
        <v>13049</v>
      </c>
      <c r="Q30" s="83">
        <v>3044</v>
      </c>
      <c r="R30" s="83">
        <v>2403</v>
      </c>
      <c r="S30" s="83" t="s">
        <v>125</v>
      </c>
      <c r="T30" s="83" t="s">
        <v>125</v>
      </c>
      <c r="U30" s="84">
        <v>5448</v>
      </c>
    </row>
    <row r="31" spans="1:21" x14ac:dyDescent="0.25">
      <c r="A31" s="85" t="s">
        <v>81</v>
      </c>
      <c r="B31" s="83">
        <v>1768</v>
      </c>
      <c r="C31" s="83">
        <v>1753</v>
      </c>
      <c r="D31" s="83">
        <v>1733</v>
      </c>
      <c r="E31" s="83">
        <v>1869</v>
      </c>
      <c r="F31" s="84">
        <v>7122</v>
      </c>
      <c r="G31" s="83">
        <v>1665</v>
      </c>
      <c r="H31" s="83">
        <v>1804</v>
      </c>
      <c r="I31" s="83">
        <v>1843</v>
      </c>
      <c r="J31" s="83">
        <v>1955</v>
      </c>
      <c r="K31" s="84">
        <v>7267</v>
      </c>
      <c r="L31" s="83">
        <v>1734</v>
      </c>
      <c r="M31" s="83">
        <v>1810</v>
      </c>
      <c r="N31" s="83">
        <v>1912</v>
      </c>
      <c r="O31" s="83">
        <v>1765</v>
      </c>
      <c r="P31" s="84">
        <v>7221</v>
      </c>
      <c r="Q31" s="83">
        <v>1630</v>
      </c>
      <c r="R31" s="83">
        <v>1479</v>
      </c>
      <c r="S31" s="83" t="s">
        <v>125</v>
      </c>
      <c r="T31" s="83" t="s">
        <v>125</v>
      </c>
      <c r="U31" s="84">
        <v>3109</v>
      </c>
    </row>
    <row r="32" spans="1:21" ht="8.35" customHeight="1" x14ac:dyDescent="0.25">
      <c r="A32" s="86"/>
      <c r="B32" s="83"/>
      <c r="C32" s="83"/>
      <c r="D32" s="83"/>
      <c r="E32" s="83"/>
      <c r="F32" s="84"/>
      <c r="G32" s="83"/>
      <c r="H32" s="83"/>
      <c r="I32" s="83"/>
      <c r="J32" s="83"/>
      <c r="K32" s="84"/>
      <c r="L32" s="83"/>
      <c r="M32" s="83"/>
      <c r="N32" s="83"/>
      <c r="O32" s="83"/>
      <c r="P32" s="84"/>
      <c r="Q32" s="83"/>
      <c r="R32" s="83"/>
      <c r="S32" s="83"/>
      <c r="T32" s="83"/>
      <c r="U32" s="84"/>
    </row>
    <row r="33" spans="1:21" x14ac:dyDescent="0.25">
      <c r="A33" s="85" t="s">
        <v>7</v>
      </c>
      <c r="B33" s="83">
        <v>2324</v>
      </c>
      <c r="C33" s="83">
        <v>2405</v>
      </c>
      <c r="D33" s="83">
        <v>2395</v>
      </c>
      <c r="E33" s="83">
        <v>2713</v>
      </c>
      <c r="F33" s="84">
        <v>9837</v>
      </c>
      <c r="G33" s="83">
        <v>2434</v>
      </c>
      <c r="H33" s="83">
        <v>2538</v>
      </c>
      <c r="I33" s="83">
        <v>2662</v>
      </c>
      <c r="J33" s="83">
        <v>3145</v>
      </c>
      <c r="K33" s="84">
        <v>10779</v>
      </c>
      <c r="L33" s="83">
        <v>2963</v>
      </c>
      <c r="M33" s="83">
        <v>3016</v>
      </c>
      <c r="N33" s="83">
        <v>3020</v>
      </c>
      <c r="O33" s="83">
        <v>3304</v>
      </c>
      <c r="P33" s="84">
        <v>12304</v>
      </c>
      <c r="Q33" s="83">
        <v>3173</v>
      </c>
      <c r="R33" s="83">
        <v>2752</v>
      </c>
      <c r="S33" s="83" t="s">
        <v>125</v>
      </c>
      <c r="T33" s="83" t="s">
        <v>125</v>
      </c>
      <c r="U33" s="84">
        <v>5925</v>
      </c>
    </row>
    <row r="34" spans="1:21" x14ac:dyDescent="0.25">
      <c r="A34" s="85" t="s">
        <v>8</v>
      </c>
      <c r="B34" s="83">
        <v>4618</v>
      </c>
      <c r="C34" s="83">
        <v>4601</v>
      </c>
      <c r="D34" s="83">
        <v>4342</v>
      </c>
      <c r="E34" s="83">
        <v>5202</v>
      </c>
      <c r="F34" s="84">
        <v>18763</v>
      </c>
      <c r="G34" s="83">
        <v>4939</v>
      </c>
      <c r="H34" s="83">
        <v>4296</v>
      </c>
      <c r="I34" s="83">
        <v>4640</v>
      </c>
      <c r="J34" s="83">
        <v>4549</v>
      </c>
      <c r="K34" s="84">
        <v>18424</v>
      </c>
      <c r="L34" s="83">
        <v>4002</v>
      </c>
      <c r="M34" s="83">
        <v>3888</v>
      </c>
      <c r="N34" s="83">
        <v>4501</v>
      </c>
      <c r="O34" s="83">
        <v>4712</v>
      </c>
      <c r="P34" s="84">
        <v>17103</v>
      </c>
      <c r="Q34" s="83">
        <v>4085</v>
      </c>
      <c r="R34" s="83">
        <v>1874</v>
      </c>
      <c r="S34" s="83" t="s">
        <v>125</v>
      </c>
      <c r="T34" s="83" t="s">
        <v>125</v>
      </c>
      <c r="U34" s="84">
        <v>5958</v>
      </c>
    </row>
    <row r="35" spans="1:21" ht="8.35" customHeight="1" x14ac:dyDescent="0.25">
      <c r="A35" s="86"/>
      <c r="B35" s="83"/>
      <c r="C35" s="83"/>
      <c r="D35" s="83"/>
      <c r="E35" s="83"/>
      <c r="F35" s="84"/>
      <c r="G35" s="83"/>
      <c r="H35" s="83"/>
      <c r="I35" s="83"/>
      <c r="J35" s="83"/>
      <c r="K35" s="84"/>
      <c r="L35" s="83"/>
      <c r="M35" s="83"/>
      <c r="N35" s="83"/>
      <c r="O35" s="83"/>
      <c r="P35" s="84"/>
      <c r="Q35" s="83"/>
      <c r="R35" s="83"/>
      <c r="S35" s="83"/>
      <c r="T35" s="83"/>
      <c r="U35" s="84"/>
    </row>
    <row r="36" spans="1:21" x14ac:dyDescent="0.25">
      <c r="A36" s="82" t="s">
        <v>16</v>
      </c>
      <c r="B36" s="83">
        <v>3477</v>
      </c>
      <c r="C36" s="83">
        <v>3494</v>
      </c>
      <c r="D36" s="83">
        <v>3302</v>
      </c>
      <c r="E36" s="83">
        <v>3428</v>
      </c>
      <c r="F36" s="84">
        <v>13702</v>
      </c>
      <c r="G36" s="83">
        <v>3271</v>
      </c>
      <c r="H36" s="83">
        <v>3240</v>
      </c>
      <c r="I36" s="83">
        <v>3342</v>
      </c>
      <c r="J36" s="83">
        <v>3552</v>
      </c>
      <c r="K36" s="84">
        <v>13405</v>
      </c>
      <c r="L36" s="83">
        <v>3571</v>
      </c>
      <c r="M36" s="83">
        <v>3592</v>
      </c>
      <c r="N36" s="83">
        <v>3812</v>
      </c>
      <c r="O36" s="83">
        <v>3913</v>
      </c>
      <c r="P36" s="84">
        <v>14888</v>
      </c>
      <c r="Q36" s="83">
        <v>3505</v>
      </c>
      <c r="R36" s="83">
        <v>3315</v>
      </c>
      <c r="S36" s="83" t="s">
        <v>125</v>
      </c>
      <c r="T36" s="83" t="s">
        <v>125</v>
      </c>
      <c r="U36" s="84">
        <v>6820</v>
      </c>
    </row>
    <row r="37" spans="1:21" x14ac:dyDescent="0.25">
      <c r="A37" s="85" t="s">
        <v>9</v>
      </c>
      <c r="B37" s="83">
        <v>5356</v>
      </c>
      <c r="C37" s="83">
        <v>5320</v>
      </c>
      <c r="D37" s="83">
        <v>4909</v>
      </c>
      <c r="E37" s="83">
        <v>5445</v>
      </c>
      <c r="F37" s="84">
        <v>21031</v>
      </c>
      <c r="G37" s="83">
        <v>5564</v>
      </c>
      <c r="H37" s="83">
        <v>5377</v>
      </c>
      <c r="I37" s="83">
        <v>4947</v>
      </c>
      <c r="J37" s="83">
        <v>5439</v>
      </c>
      <c r="K37" s="84">
        <v>21327</v>
      </c>
      <c r="L37" s="83">
        <v>5580</v>
      </c>
      <c r="M37" s="83">
        <v>6344</v>
      </c>
      <c r="N37" s="83">
        <v>6021</v>
      </c>
      <c r="O37" s="83">
        <v>6625</v>
      </c>
      <c r="P37" s="84">
        <v>24570</v>
      </c>
      <c r="Q37" s="83">
        <v>5361</v>
      </c>
      <c r="R37" s="83">
        <v>4175</v>
      </c>
      <c r="S37" s="83" t="s">
        <v>125</v>
      </c>
      <c r="T37" s="83" t="s">
        <v>125</v>
      </c>
      <c r="U37" s="84">
        <v>9535</v>
      </c>
    </row>
    <row r="38" spans="1:21" x14ac:dyDescent="0.25">
      <c r="A38" s="85" t="s">
        <v>10</v>
      </c>
      <c r="B38" s="83">
        <v>5446</v>
      </c>
      <c r="C38" s="83">
        <v>6079</v>
      </c>
      <c r="D38" s="83">
        <v>5513</v>
      </c>
      <c r="E38" s="83">
        <v>5882</v>
      </c>
      <c r="F38" s="84">
        <v>22920</v>
      </c>
      <c r="G38" s="83">
        <v>5560</v>
      </c>
      <c r="H38" s="83">
        <v>5951</v>
      </c>
      <c r="I38" s="83">
        <v>6090</v>
      </c>
      <c r="J38" s="83">
        <v>6704</v>
      </c>
      <c r="K38" s="84">
        <v>24305</v>
      </c>
      <c r="L38" s="83">
        <v>5989</v>
      </c>
      <c r="M38" s="83">
        <v>5952</v>
      </c>
      <c r="N38" s="83">
        <v>6584</v>
      </c>
      <c r="O38" s="83">
        <v>6142</v>
      </c>
      <c r="P38" s="84">
        <v>24667</v>
      </c>
      <c r="Q38" s="83">
        <v>4795</v>
      </c>
      <c r="R38" s="83">
        <v>3551</v>
      </c>
      <c r="S38" s="83" t="s">
        <v>125</v>
      </c>
      <c r="T38" s="83" t="s">
        <v>125</v>
      </c>
      <c r="U38" s="84">
        <v>8345</v>
      </c>
    </row>
    <row r="39" spans="1:21" x14ac:dyDescent="0.25">
      <c r="A39" s="85" t="s">
        <v>11</v>
      </c>
      <c r="B39" s="83">
        <v>2722</v>
      </c>
      <c r="C39" s="83">
        <v>2745</v>
      </c>
      <c r="D39" s="83">
        <v>2728</v>
      </c>
      <c r="E39" s="83">
        <v>2976</v>
      </c>
      <c r="F39" s="84">
        <v>11171</v>
      </c>
      <c r="G39" s="83">
        <v>2930</v>
      </c>
      <c r="H39" s="83">
        <v>2782</v>
      </c>
      <c r="I39" s="83">
        <v>3003</v>
      </c>
      <c r="J39" s="83">
        <v>3062</v>
      </c>
      <c r="K39" s="84">
        <v>11776</v>
      </c>
      <c r="L39" s="83">
        <v>2955</v>
      </c>
      <c r="M39" s="83">
        <v>2869</v>
      </c>
      <c r="N39" s="83">
        <v>2976</v>
      </c>
      <c r="O39" s="83">
        <v>3107</v>
      </c>
      <c r="P39" s="84">
        <v>11907</v>
      </c>
      <c r="Q39" s="83">
        <v>2979</v>
      </c>
      <c r="R39" s="83">
        <v>2321</v>
      </c>
      <c r="S39" s="83" t="s">
        <v>125</v>
      </c>
      <c r="T39" s="83" t="s">
        <v>125</v>
      </c>
      <c r="U39" s="84">
        <v>5300</v>
      </c>
    </row>
    <row r="40" spans="1:21" ht="8.35" customHeight="1" x14ac:dyDescent="0.25">
      <c r="A40" s="86"/>
      <c r="B40" s="83"/>
      <c r="C40" s="83"/>
      <c r="D40" s="83"/>
      <c r="E40" s="83"/>
      <c r="F40" s="84"/>
      <c r="G40" s="83"/>
      <c r="H40" s="83"/>
      <c r="I40" s="83"/>
      <c r="J40" s="83"/>
      <c r="K40" s="84"/>
      <c r="L40" s="83"/>
      <c r="M40" s="83"/>
      <c r="N40" s="83"/>
      <c r="O40" s="83"/>
      <c r="P40" s="84"/>
      <c r="Q40" s="83"/>
      <c r="R40" s="83"/>
      <c r="S40" s="83"/>
      <c r="T40" s="83"/>
      <c r="U40" s="84"/>
    </row>
    <row r="41" spans="1:21" x14ac:dyDescent="0.25">
      <c r="A41" s="87" t="s">
        <v>12</v>
      </c>
      <c r="B41" s="83">
        <v>30615</v>
      </c>
      <c r="C41" s="83">
        <v>31450</v>
      </c>
      <c r="D41" s="83">
        <v>29527</v>
      </c>
      <c r="E41" s="83">
        <v>32791</v>
      </c>
      <c r="F41" s="84">
        <v>124384</v>
      </c>
      <c r="G41" s="83">
        <v>30873</v>
      </c>
      <c r="H41" s="83">
        <v>30752</v>
      </c>
      <c r="I41" s="83">
        <v>31333</v>
      </c>
      <c r="J41" s="83">
        <v>33170</v>
      </c>
      <c r="K41" s="84">
        <v>126129</v>
      </c>
      <c r="L41" s="83">
        <v>31208</v>
      </c>
      <c r="M41" s="83">
        <v>31825</v>
      </c>
      <c r="N41" s="83">
        <v>33573</v>
      </c>
      <c r="O41" s="83">
        <v>34476</v>
      </c>
      <c r="P41" s="84">
        <v>131081</v>
      </c>
      <c r="Q41" s="83">
        <v>29857</v>
      </c>
      <c r="R41" s="83">
        <v>22849</v>
      </c>
      <c r="S41" s="83" t="s">
        <v>125</v>
      </c>
      <c r="T41" s="83" t="s">
        <v>125</v>
      </c>
      <c r="U41" s="84">
        <v>52705</v>
      </c>
    </row>
    <row r="42" spans="1:21" x14ac:dyDescent="0.25">
      <c r="A42" s="87" t="s">
        <v>13</v>
      </c>
      <c r="B42" s="83">
        <v>1589</v>
      </c>
      <c r="C42" s="83">
        <v>1718</v>
      </c>
      <c r="D42" s="83">
        <v>1594</v>
      </c>
      <c r="E42" s="83">
        <v>1615</v>
      </c>
      <c r="F42" s="84">
        <v>6516</v>
      </c>
      <c r="G42" s="83">
        <v>1545</v>
      </c>
      <c r="H42" s="83">
        <v>1658</v>
      </c>
      <c r="I42" s="83">
        <v>1793</v>
      </c>
      <c r="J42" s="83">
        <v>1659</v>
      </c>
      <c r="K42" s="84">
        <v>6656</v>
      </c>
      <c r="L42" s="83">
        <v>1765</v>
      </c>
      <c r="M42" s="83">
        <v>1744</v>
      </c>
      <c r="N42" s="83">
        <v>1777</v>
      </c>
      <c r="O42" s="83">
        <v>1727</v>
      </c>
      <c r="P42" s="84">
        <v>7012</v>
      </c>
      <c r="Q42" s="83">
        <v>1657</v>
      </c>
      <c r="R42" s="83">
        <v>1166</v>
      </c>
      <c r="S42" s="83" t="s">
        <v>125</v>
      </c>
      <c r="T42" s="83" t="s">
        <v>125</v>
      </c>
      <c r="U42" s="84">
        <v>2823</v>
      </c>
    </row>
    <row r="43" spans="1:21" x14ac:dyDescent="0.25">
      <c r="A43" s="87" t="s">
        <v>14</v>
      </c>
      <c r="B43" s="83">
        <v>3626</v>
      </c>
      <c r="C43" s="83">
        <v>3731</v>
      </c>
      <c r="D43" s="83">
        <v>3747</v>
      </c>
      <c r="E43" s="83">
        <v>3569</v>
      </c>
      <c r="F43" s="84">
        <v>14674</v>
      </c>
      <c r="G43" s="83">
        <v>3326</v>
      </c>
      <c r="H43" s="83">
        <v>3581</v>
      </c>
      <c r="I43" s="83">
        <v>3940</v>
      </c>
      <c r="J43" s="83">
        <v>4130</v>
      </c>
      <c r="K43" s="84">
        <v>14978</v>
      </c>
      <c r="L43" s="83">
        <v>4055</v>
      </c>
      <c r="M43" s="83">
        <v>4419</v>
      </c>
      <c r="N43" s="83">
        <v>4489</v>
      </c>
      <c r="O43" s="83">
        <v>4145</v>
      </c>
      <c r="P43" s="84">
        <v>17108</v>
      </c>
      <c r="Q43" s="83">
        <v>3458</v>
      </c>
      <c r="R43" s="83">
        <v>2602</v>
      </c>
      <c r="S43" s="83" t="s">
        <v>125</v>
      </c>
      <c r="T43" s="83" t="s">
        <v>125</v>
      </c>
      <c r="U43" s="84">
        <v>6059</v>
      </c>
    </row>
    <row r="44" spans="1:21" x14ac:dyDescent="0.25">
      <c r="A44" s="87" t="s">
        <v>15</v>
      </c>
      <c r="B44" s="83">
        <v>1021</v>
      </c>
      <c r="C44" s="83">
        <v>1068</v>
      </c>
      <c r="D44" s="83">
        <v>787</v>
      </c>
      <c r="E44" s="83">
        <v>860</v>
      </c>
      <c r="F44" s="84">
        <v>3736</v>
      </c>
      <c r="G44" s="83">
        <v>807</v>
      </c>
      <c r="H44" s="83">
        <v>862</v>
      </c>
      <c r="I44" s="83">
        <v>826</v>
      </c>
      <c r="J44" s="83">
        <v>1008</v>
      </c>
      <c r="K44" s="84">
        <v>3503</v>
      </c>
      <c r="L44" s="83">
        <v>926</v>
      </c>
      <c r="M44" s="83">
        <v>996</v>
      </c>
      <c r="N44" s="83">
        <v>884</v>
      </c>
      <c r="O44" s="83">
        <v>951</v>
      </c>
      <c r="P44" s="84">
        <v>3757</v>
      </c>
      <c r="Q44" s="83">
        <v>862</v>
      </c>
      <c r="R44" s="83">
        <v>629</v>
      </c>
      <c r="S44" s="83" t="s">
        <v>125</v>
      </c>
      <c r="T44" s="83" t="s">
        <v>125</v>
      </c>
      <c r="U44" s="84">
        <v>1491</v>
      </c>
    </row>
    <row r="45" spans="1:21" x14ac:dyDescent="0.25">
      <c r="A45" s="87" t="s">
        <v>89</v>
      </c>
      <c r="B45" s="83">
        <v>1264</v>
      </c>
      <c r="C45" s="83">
        <v>1248</v>
      </c>
      <c r="D45" s="83">
        <v>1792</v>
      </c>
      <c r="E45" s="83">
        <v>2150</v>
      </c>
      <c r="F45" s="84">
        <v>6454</v>
      </c>
      <c r="G45" s="83">
        <v>2258</v>
      </c>
      <c r="H45" s="83">
        <v>1900</v>
      </c>
      <c r="I45" s="83">
        <v>2130</v>
      </c>
      <c r="J45" s="83">
        <v>2138</v>
      </c>
      <c r="K45" s="84">
        <v>8426</v>
      </c>
      <c r="L45" s="83">
        <v>1848</v>
      </c>
      <c r="M45" s="83">
        <v>2018</v>
      </c>
      <c r="N45" s="83">
        <v>2209</v>
      </c>
      <c r="O45" s="83">
        <v>2156</v>
      </c>
      <c r="P45" s="84">
        <v>8232</v>
      </c>
      <c r="Q45" s="83">
        <v>2381</v>
      </c>
      <c r="R45" s="83">
        <v>2016</v>
      </c>
      <c r="S45" s="83" t="s">
        <v>125</v>
      </c>
      <c r="T45" s="83" t="s">
        <v>125</v>
      </c>
      <c r="U45" s="84">
        <v>4397</v>
      </c>
    </row>
    <row r="46" spans="1:21" x14ac:dyDescent="0.25">
      <c r="A46" s="88" t="s">
        <v>90</v>
      </c>
      <c r="B46" s="89">
        <v>2711</v>
      </c>
      <c r="C46" s="89">
        <v>2270</v>
      </c>
      <c r="D46" s="89">
        <v>2523</v>
      </c>
      <c r="E46" s="89">
        <v>2842</v>
      </c>
      <c r="F46" s="90">
        <v>10345</v>
      </c>
      <c r="G46" s="89">
        <v>2147</v>
      </c>
      <c r="H46" s="89">
        <v>2438</v>
      </c>
      <c r="I46" s="89">
        <v>2492</v>
      </c>
      <c r="J46" s="89">
        <v>2735</v>
      </c>
      <c r="K46" s="90">
        <v>9811</v>
      </c>
      <c r="L46" s="89">
        <v>2506</v>
      </c>
      <c r="M46" s="89">
        <v>2992</v>
      </c>
      <c r="N46" s="89">
        <v>3062</v>
      </c>
      <c r="O46" s="89">
        <v>3594</v>
      </c>
      <c r="P46" s="90">
        <v>12153</v>
      </c>
      <c r="Q46" s="89">
        <v>2639</v>
      </c>
      <c r="R46" s="89">
        <v>2239</v>
      </c>
      <c r="S46" s="89" t="s">
        <v>125</v>
      </c>
      <c r="T46" s="89" t="s">
        <v>125</v>
      </c>
      <c r="U46" s="90">
        <v>4878</v>
      </c>
    </row>
    <row r="47" spans="1:21" x14ac:dyDescent="0.25">
      <c r="A47" s="3"/>
      <c r="B47" s="30"/>
      <c r="C47" s="30"/>
      <c r="D47" s="30"/>
      <c r="E47" s="30"/>
      <c r="F47" s="30"/>
    </row>
    <row r="48" spans="1:21" ht="12.75" customHeight="1" x14ac:dyDescent="0.25">
      <c r="A48" s="1"/>
      <c r="B48" s="45"/>
      <c r="C48" s="34"/>
      <c r="D48" s="34"/>
      <c r="E48" s="34"/>
      <c r="F48" s="34"/>
      <c r="G48" s="45"/>
      <c r="H48" s="53"/>
      <c r="I48" s="53"/>
      <c r="J48" s="53"/>
      <c r="K48" s="53"/>
      <c r="L48" s="53"/>
      <c r="M48" s="53"/>
      <c r="N48" s="53"/>
      <c r="O48" s="53"/>
      <c r="P48" s="53"/>
      <c r="Q48" s="53"/>
      <c r="R48" s="53"/>
      <c r="S48" s="53"/>
      <c r="T48" s="53"/>
      <c r="U48" s="53"/>
    </row>
    <row r="49" spans="1:21" ht="15.55" x14ac:dyDescent="0.3">
      <c r="A49" s="100" t="s">
        <v>79</v>
      </c>
      <c r="B49" s="91" t="s">
        <v>111</v>
      </c>
      <c r="C49" s="91" t="s">
        <v>112</v>
      </c>
      <c r="D49" s="91" t="s">
        <v>113</v>
      </c>
      <c r="E49" s="91" t="s">
        <v>114</v>
      </c>
      <c r="F49" s="91" t="s">
        <v>115</v>
      </c>
      <c r="G49" s="92" t="s">
        <v>116</v>
      </c>
      <c r="H49" s="92" t="s">
        <v>117</v>
      </c>
      <c r="I49" s="92" t="s">
        <v>118</v>
      </c>
      <c r="J49" s="92" t="s">
        <v>119</v>
      </c>
      <c r="K49" s="91" t="s">
        <v>135</v>
      </c>
      <c r="L49" s="92" t="s">
        <v>121</v>
      </c>
      <c r="M49" s="92" t="s">
        <v>122</v>
      </c>
      <c r="N49" s="92" t="s">
        <v>123</v>
      </c>
      <c r="O49" s="92" t="s">
        <v>124</v>
      </c>
      <c r="P49" s="91" t="s">
        <v>136</v>
      </c>
      <c r="Q49" s="92" t="s">
        <v>128</v>
      </c>
      <c r="R49" s="92" t="s">
        <v>129</v>
      </c>
      <c r="S49" s="92" t="s">
        <v>130</v>
      </c>
      <c r="T49" s="92" t="s">
        <v>131</v>
      </c>
      <c r="U49" s="91" t="s">
        <v>137</v>
      </c>
    </row>
    <row r="50" spans="1:21" ht="14.95" customHeight="1" x14ac:dyDescent="0.25">
      <c r="A50" s="80" t="s">
        <v>3</v>
      </c>
      <c r="B50" s="81">
        <v>81409</v>
      </c>
      <c r="C50" s="81">
        <v>81222</v>
      </c>
      <c r="D50" s="81">
        <v>80253</v>
      </c>
      <c r="E50" s="81">
        <v>85417</v>
      </c>
      <c r="F50" s="81">
        <v>328302</v>
      </c>
      <c r="G50" s="81">
        <v>84128</v>
      </c>
      <c r="H50" s="81">
        <v>83153</v>
      </c>
      <c r="I50" s="81">
        <v>84769</v>
      </c>
      <c r="J50" s="81">
        <v>87457</v>
      </c>
      <c r="K50" s="81">
        <v>339506</v>
      </c>
      <c r="L50" s="81">
        <v>88823</v>
      </c>
      <c r="M50" s="81">
        <v>84042</v>
      </c>
      <c r="N50" s="81">
        <v>86771</v>
      </c>
      <c r="O50" s="81">
        <v>88195</v>
      </c>
      <c r="P50" s="81">
        <v>347831</v>
      </c>
      <c r="Q50" s="81">
        <v>79278</v>
      </c>
      <c r="R50" s="81">
        <v>59946</v>
      </c>
      <c r="S50" s="81" t="s">
        <v>125</v>
      </c>
      <c r="T50" s="81" t="s">
        <v>125</v>
      </c>
      <c r="U50" s="81">
        <v>139224</v>
      </c>
    </row>
    <row r="51" spans="1:21" x14ac:dyDescent="0.25">
      <c r="A51" s="82" t="s">
        <v>4</v>
      </c>
      <c r="B51" s="83">
        <v>3197</v>
      </c>
      <c r="C51" s="83">
        <v>3104</v>
      </c>
      <c r="D51" s="83">
        <v>3173</v>
      </c>
      <c r="E51" s="83">
        <v>3438</v>
      </c>
      <c r="F51" s="84">
        <v>12912</v>
      </c>
      <c r="G51" s="83">
        <v>3342</v>
      </c>
      <c r="H51" s="83">
        <v>3399</v>
      </c>
      <c r="I51" s="83">
        <v>3180</v>
      </c>
      <c r="J51" s="83">
        <v>3248</v>
      </c>
      <c r="K51" s="84">
        <v>13169</v>
      </c>
      <c r="L51" s="83">
        <v>3515</v>
      </c>
      <c r="M51" s="83">
        <v>3177</v>
      </c>
      <c r="N51" s="83">
        <v>3257</v>
      </c>
      <c r="O51" s="83">
        <v>3325</v>
      </c>
      <c r="P51" s="84">
        <v>13274</v>
      </c>
      <c r="Q51" s="83">
        <v>3212</v>
      </c>
      <c r="R51" s="83">
        <v>1946</v>
      </c>
      <c r="S51" s="83" t="s">
        <v>125</v>
      </c>
      <c r="T51" s="83" t="s">
        <v>125</v>
      </c>
      <c r="U51" s="84">
        <v>5157</v>
      </c>
    </row>
    <row r="52" spans="1:21" x14ac:dyDescent="0.25">
      <c r="A52" s="85" t="s">
        <v>5</v>
      </c>
      <c r="B52" s="83">
        <v>7319</v>
      </c>
      <c r="C52" s="83">
        <v>7131</v>
      </c>
      <c r="D52" s="83">
        <v>6885</v>
      </c>
      <c r="E52" s="83">
        <v>7367</v>
      </c>
      <c r="F52" s="84">
        <v>28701</v>
      </c>
      <c r="G52" s="83">
        <v>6804</v>
      </c>
      <c r="H52" s="83">
        <v>7021</v>
      </c>
      <c r="I52" s="83">
        <v>6943</v>
      </c>
      <c r="J52" s="83">
        <v>7095</v>
      </c>
      <c r="K52" s="84">
        <v>27863</v>
      </c>
      <c r="L52" s="83">
        <v>7015</v>
      </c>
      <c r="M52" s="83">
        <v>6470</v>
      </c>
      <c r="N52" s="83">
        <v>6839</v>
      </c>
      <c r="O52" s="83">
        <v>7022</v>
      </c>
      <c r="P52" s="84">
        <v>27345</v>
      </c>
      <c r="Q52" s="83">
        <v>6338</v>
      </c>
      <c r="R52" s="83">
        <v>4966</v>
      </c>
      <c r="S52" s="83" t="s">
        <v>125</v>
      </c>
      <c r="T52" s="83" t="s">
        <v>125</v>
      </c>
      <c r="U52" s="84">
        <v>11304</v>
      </c>
    </row>
    <row r="53" spans="1:21" x14ac:dyDescent="0.25">
      <c r="A53" s="85" t="s">
        <v>81</v>
      </c>
      <c r="B53" s="83">
        <v>4214</v>
      </c>
      <c r="C53" s="83">
        <v>4144</v>
      </c>
      <c r="D53" s="83">
        <v>4068</v>
      </c>
      <c r="E53" s="83">
        <v>4394</v>
      </c>
      <c r="F53" s="84">
        <v>16820</v>
      </c>
      <c r="G53" s="83">
        <v>4367</v>
      </c>
      <c r="H53" s="83">
        <v>4551</v>
      </c>
      <c r="I53" s="83">
        <v>4576</v>
      </c>
      <c r="J53" s="83">
        <v>4680</v>
      </c>
      <c r="K53" s="84">
        <v>18174</v>
      </c>
      <c r="L53" s="83">
        <v>4509</v>
      </c>
      <c r="M53" s="83">
        <v>4200</v>
      </c>
      <c r="N53" s="83">
        <v>4209</v>
      </c>
      <c r="O53" s="83">
        <v>4208</v>
      </c>
      <c r="P53" s="84">
        <v>17126</v>
      </c>
      <c r="Q53" s="83">
        <v>3859</v>
      </c>
      <c r="R53" s="83">
        <v>3227</v>
      </c>
      <c r="S53" s="83" t="s">
        <v>125</v>
      </c>
      <c r="T53" s="83" t="s">
        <v>125</v>
      </c>
      <c r="U53" s="84">
        <v>7085</v>
      </c>
    </row>
    <row r="54" spans="1:21" ht="8.35" customHeight="1" x14ac:dyDescent="0.25">
      <c r="A54" s="86"/>
      <c r="B54" s="83"/>
      <c r="C54" s="83"/>
      <c r="D54" s="83"/>
      <c r="E54" s="83"/>
      <c r="F54" s="84"/>
      <c r="G54" s="83"/>
      <c r="H54" s="83"/>
      <c r="I54" s="83"/>
      <c r="J54" s="83"/>
      <c r="K54" s="84"/>
      <c r="L54" s="83"/>
      <c r="M54" s="83"/>
      <c r="N54" s="83"/>
      <c r="O54" s="83"/>
      <c r="P54" s="84"/>
      <c r="Q54" s="83"/>
      <c r="R54" s="83"/>
      <c r="S54" s="83"/>
      <c r="T54" s="83"/>
      <c r="U54" s="84"/>
    </row>
    <row r="55" spans="1:21" x14ac:dyDescent="0.25">
      <c r="A55" s="85" t="s">
        <v>7</v>
      </c>
      <c r="B55" s="83">
        <v>4821</v>
      </c>
      <c r="C55" s="83">
        <v>5038</v>
      </c>
      <c r="D55" s="83">
        <v>5063</v>
      </c>
      <c r="E55" s="83">
        <v>5627</v>
      </c>
      <c r="F55" s="84">
        <v>20549</v>
      </c>
      <c r="G55" s="83">
        <v>5403</v>
      </c>
      <c r="H55" s="83">
        <v>5397</v>
      </c>
      <c r="I55" s="83">
        <v>5415</v>
      </c>
      <c r="J55" s="83">
        <v>5955</v>
      </c>
      <c r="K55" s="84">
        <v>22170</v>
      </c>
      <c r="L55" s="83">
        <v>6145</v>
      </c>
      <c r="M55" s="83">
        <v>6025</v>
      </c>
      <c r="N55" s="83">
        <v>5959</v>
      </c>
      <c r="O55" s="83">
        <v>6284</v>
      </c>
      <c r="P55" s="84">
        <v>24412</v>
      </c>
      <c r="Q55" s="83">
        <v>5825</v>
      </c>
      <c r="R55" s="83">
        <v>4706</v>
      </c>
      <c r="S55" s="83" t="s">
        <v>125</v>
      </c>
      <c r="T55" s="83" t="s">
        <v>125</v>
      </c>
      <c r="U55" s="84">
        <v>10532</v>
      </c>
    </row>
    <row r="56" spans="1:21" x14ac:dyDescent="0.25">
      <c r="A56" s="85" t="s">
        <v>8</v>
      </c>
      <c r="B56" s="83">
        <v>8561</v>
      </c>
      <c r="C56" s="83">
        <v>8158</v>
      </c>
      <c r="D56" s="83">
        <v>7849</v>
      </c>
      <c r="E56" s="83">
        <v>8891</v>
      </c>
      <c r="F56" s="84">
        <v>33458</v>
      </c>
      <c r="G56" s="83">
        <v>8897</v>
      </c>
      <c r="H56" s="83">
        <v>7994</v>
      </c>
      <c r="I56" s="83">
        <v>8133</v>
      </c>
      <c r="J56" s="83">
        <v>8414</v>
      </c>
      <c r="K56" s="84">
        <v>33438</v>
      </c>
      <c r="L56" s="83">
        <v>8091</v>
      </c>
      <c r="M56" s="83">
        <v>7448</v>
      </c>
      <c r="N56" s="83">
        <v>7995</v>
      </c>
      <c r="O56" s="83">
        <v>8173</v>
      </c>
      <c r="P56" s="84">
        <v>31706</v>
      </c>
      <c r="Q56" s="83">
        <v>7398</v>
      </c>
      <c r="R56" s="83">
        <v>3909</v>
      </c>
      <c r="S56" s="83" t="s">
        <v>125</v>
      </c>
      <c r="T56" s="83" t="s">
        <v>125</v>
      </c>
      <c r="U56" s="84">
        <v>11307</v>
      </c>
    </row>
    <row r="57" spans="1:21" ht="8.35" customHeight="1" x14ac:dyDescent="0.25">
      <c r="A57" s="86"/>
      <c r="B57" s="83"/>
      <c r="C57" s="83"/>
      <c r="D57" s="83"/>
      <c r="E57" s="83"/>
      <c r="F57" s="43"/>
      <c r="G57" s="83"/>
      <c r="H57" s="83"/>
      <c r="I57" s="83"/>
      <c r="J57" s="83"/>
      <c r="K57" s="43"/>
      <c r="L57" s="83"/>
      <c r="M57" s="83"/>
      <c r="N57" s="83"/>
      <c r="O57" s="83"/>
      <c r="P57" s="43"/>
      <c r="Q57" s="83"/>
      <c r="R57" s="83"/>
      <c r="S57" s="83"/>
      <c r="T57" s="83"/>
      <c r="U57" s="43"/>
    </row>
    <row r="58" spans="1:21" x14ac:dyDescent="0.25">
      <c r="A58" s="82" t="s">
        <v>16</v>
      </c>
      <c r="B58" s="83">
        <v>7101</v>
      </c>
      <c r="C58" s="83">
        <v>7371</v>
      </c>
      <c r="D58" s="83">
        <v>7184</v>
      </c>
      <c r="E58" s="83">
        <v>7293</v>
      </c>
      <c r="F58" s="84">
        <v>28949</v>
      </c>
      <c r="G58" s="83">
        <v>6874</v>
      </c>
      <c r="H58" s="83">
        <v>6732</v>
      </c>
      <c r="I58" s="83">
        <v>7360</v>
      </c>
      <c r="J58" s="83">
        <v>7313</v>
      </c>
      <c r="K58" s="84">
        <v>28279</v>
      </c>
      <c r="L58" s="83">
        <v>7403</v>
      </c>
      <c r="M58" s="83">
        <v>7033</v>
      </c>
      <c r="N58" s="83">
        <v>7222</v>
      </c>
      <c r="O58" s="83">
        <v>7394</v>
      </c>
      <c r="P58" s="84">
        <v>29052</v>
      </c>
      <c r="Q58" s="83">
        <v>6737</v>
      </c>
      <c r="R58" s="83">
        <v>5735</v>
      </c>
      <c r="S58" s="83" t="s">
        <v>125</v>
      </c>
      <c r="T58" s="83" t="s">
        <v>125</v>
      </c>
      <c r="U58" s="84">
        <v>12472</v>
      </c>
    </row>
    <row r="59" spans="1:21" x14ac:dyDescent="0.25">
      <c r="A59" s="85" t="s">
        <v>9</v>
      </c>
      <c r="B59" s="83">
        <v>9107</v>
      </c>
      <c r="C59" s="83">
        <v>8997</v>
      </c>
      <c r="D59" s="83">
        <v>8823</v>
      </c>
      <c r="E59" s="83">
        <v>9265</v>
      </c>
      <c r="F59" s="84">
        <v>36192</v>
      </c>
      <c r="G59" s="83">
        <v>9338</v>
      </c>
      <c r="H59" s="83">
        <v>9397</v>
      </c>
      <c r="I59" s="83">
        <v>9167</v>
      </c>
      <c r="J59" s="83">
        <v>9563</v>
      </c>
      <c r="K59" s="84">
        <v>37466</v>
      </c>
      <c r="L59" s="83">
        <v>10837</v>
      </c>
      <c r="M59" s="83">
        <v>10976</v>
      </c>
      <c r="N59" s="83">
        <v>10690</v>
      </c>
      <c r="O59" s="83">
        <v>11371</v>
      </c>
      <c r="P59" s="84">
        <v>43873</v>
      </c>
      <c r="Q59" s="83">
        <v>9916</v>
      </c>
      <c r="R59" s="83">
        <v>7522</v>
      </c>
      <c r="S59" s="83" t="s">
        <v>125</v>
      </c>
      <c r="T59" s="83" t="s">
        <v>125</v>
      </c>
      <c r="U59" s="84">
        <v>17438</v>
      </c>
    </row>
    <row r="60" spans="1:21" x14ac:dyDescent="0.25">
      <c r="A60" s="85" t="s">
        <v>10</v>
      </c>
      <c r="B60" s="83">
        <v>11198</v>
      </c>
      <c r="C60" s="83">
        <v>11394</v>
      </c>
      <c r="D60" s="83">
        <v>11021</v>
      </c>
      <c r="E60" s="83">
        <v>11707</v>
      </c>
      <c r="F60" s="84">
        <v>45320</v>
      </c>
      <c r="G60" s="83">
        <v>11315</v>
      </c>
      <c r="H60" s="83">
        <v>11504</v>
      </c>
      <c r="I60" s="83">
        <v>11661</v>
      </c>
      <c r="J60" s="83">
        <v>12515</v>
      </c>
      <c r="K60" s="84">
        <v>46996</v>
      </c>
      <c r="L60" s="83">
        <v>12002</v>
      </c>
      <c r="M60" s="83">
        <v>11070</v>
      </c>
      <c r="N60" s="83">
        <v>11940</v>
      </c>
      <c r="O60" s="83">
        <v>11653</v>
      </c>
      <c r="P60" s="84">
        <v>46666</v>
      </c>
      <c r="Q60" s="83">
        <v>10003</v>
      </c>
      <c r="R60" s="83">
        <v>7337</v>
      </c>
      <c r="S60" s="83" t="s">
        <v>125</v>
      </c>
      <c r="T60" s="83" t="s">
        <v>125</v>
      </c>
      <c r="U60" s="84">
        <v>17340</v>
      </c>
    </row>
    <row r="61" spans="1:21" x14ac:dyDescent="0.25">
      <c r="A61" s="85" t="s">
        <v>11</v>
      </c>
      <c r="B61" s="83">
        <v>5047</v>
      </c>
      <c r="C61" s="83">
        <v>5034</v>
      </c>
      <c r="D61" s="83">
        <v>4992</v>
      </c>
      <c r="E61" s="83">
        <v>5352</v>
      </c>
      <c r="F61" s="84">
        <v>20425</v>
      </c>
      <c r="G61" s="83">
        <v>5398</v>
      </c>
      <c r="H61" s="83">
        <v>5283</v>
      </c>
      <c r="I61" s="83">
        <v>5311</v>
      </c>
      <c r="J61" s="83">
        <v>5465</v>
      </c>
      <c r="K61" s="84">
        <v>21457</v>
      </c>
      <c r="L61" s="83">
        <v>5577</v>
      </c>
      <c r="M61" s="83">
        <v>5169</v>
      </c>
      <c r="N61" s="83">
        <v>5194</v>
      </c>
      <c r="O61" s="83">
        <v>5341</v>
      </c>
      <c r="P61" s="84">
        <v>21280</v>
      </c>
      <c r="Q61" s="83">
        <v>5091</v>
      </c>
      <c r="R61" s="83">
        <v>3760</v>
      </c>
      <c r="S61" s="83" t="s">
        <v>125</v>
      </c>
      <c r="T61" s="83" t="s">
        <v>125</v>
      </c>
      <c r="U61" s="84">
        <v>8850</v>
      </c>
    </row>
    <row r="62" spans="1:21" ht="8.35" customHeight="1" x14ac:dyDescent="0.25">
      <c r="A62" s="86"/>
      <c r="B62" s="83"/>
      <c r="C62" s="83"/>
      <c r="D62" s="83"/>
      <c r="E62" s="83"/>
      <c r="F62" s="43"/>
      <c r="G62" s="83"/>
      <c r="H62" s="83"/>
      <c r="I62" s="83"/>
      <c r="J62" s="83"/>
      <c r="K62" s="43"/>
      <c r="L62" s="83"/>
      <c r="M62" s="83"/>
      <c r="N62" s="83"/>
      <c r="O62" s="83"/>
      <c r="P62" s="43"/>
      <c r="Q62" s="83"/>
      <c r="R62" s="83"/>
      <c r="S62" s="83"/>
      <c r="T62" s="83"/>
      <c r="U62" s="43"/>
    </row>
    <row r="63" spans="1:21" x14ac:dyDescent="0.25">
      <c r="A63" s="87" t="s">
        <v>12</v>
      </c>
      <c r="B63" s="93">
        <v>60566</v>
      </c>
      <c r="C63" s="93">
        <v>60371</v>
      </c>
      <c r="D63" s="93">
        <v>59057</v>
      </c>
      <c r="E63" s="93">
        <v>63333</v>
      </c>
      <c r="F63" s="84">
        <v>243327</v>
      </c>
      <c r="G63" s="93">
        <v>61740</v>
      </c>
      <c r="H63" s="93">
        <v>61277</v>
      </c>
      <c r="I63" s="93">
        <v>61746</v>
      </c>
      <c r="J63" s="93">
        <v>64248</v>
      </c>
      <c r="K63" s="84">
        <v>249011</v>
      </c>
      <c r="L63" s="93">
        <v>65094</v>
      </c>
      <c r="M63" s="93">
        <v>61566</v>
      </c>
      <c r="N63" s="93">
        <v>63304</v>
      </c>
      <c r="O63" s="93">
        <v>64772</v>
      </c>
      <c r="P63" s="84">
        <v>254736</v>
      </c>
      <c r="Q63" s="93">
        <v>58378</v>
      </c>
      <c r="R63" s="93">
        <v>43108</v>
      </c>
      <c r="S63" s="93" t="s">
        <v>125</v>
      </c>
      <c r="T63" s="93" t="s">
        <v>125</v>
      </c>
      <c r="U63" s="84">
        <v>101486</v>
      </c>
    </row>
    <row r="64" spans="1:21" x14ac:dyDescent="0.25">
      <c r="A64" s="87" t="s">
        <v>13</v>
      </c>
      <c r="B64" s="83">
        <v>4174</v>
      </c>
      <c r="C64" s="83">
        <v>4212</v>
      </c>
      <c r="D64" s="83">
        <v>4004</v>
      </c>
      <c r="E64" s="83">
        <v>4089</v>
      </c>
      <c r="F64" s="84">
        <v>16479</v>
      </c>
      <c r="G64" s="83">
        <v>4142</v>
      </c>
      <c r="H64" s="83">
        <v>4364</v>
      </c>
      <c r="I64" s="83">
        <v>4334</v>
      </c>
      <c r="J64" s="83">
        <v>4349</v>
      </c>
      <c r="K64" s="84">
        <v>17190</v>
      </c>
      <c r="L64" s="83">
        <v>4645</v>
      </c>
      <c r="M64" s="83">
        <v>4423</v>
      </c>
      <c r="N64" s="83">
        <v>4387</v>
      </c>
      <c r="O64" s="83">
        <v>4317</v>
      </c>
      <c r="P64" s="84">
        <v>17773</v>
      </c>
      <c r="Q64" s="83">
        <v>4128</v>
      </c>
      <c r="R64" s="83">
        <v>2691</v>
      </c>
      <c r="S64" s="83" t="s">
        <v>125</v>
      </c>
      <c r="T64" s="83" t="s">
        <v>125</v>
      </c>
      <c r="U64" s="84">
        <v>6820</v>
      </c>
    </row>
    <row r="65" spans="1:21" x14ac:dyDescent="0.25">
      <c r="A65" s="87" t="s">
        <v>14</v>
      </c>
      <c r="B65" s="83">
        <v>6909</v>
      </c>
      <c r="C65" s="83">
        <v>6993</v>
      </c>
      <c r="D65" s="83">
        <v>7286</v>
      </c>
      <c r="E65" s="83">
        <v>7423</v>
      </c>
      <c r="F65" s="84">
        <v>28611</v>
      </c>
      <c r="G65" s="83">
        <v>7300</v>
      </c>
      <c r="H65" s="83">
        <v>7658</v>
      </c>
      <c r="I65" s="83">
        <v>8426</v>
      </c>
      <c r="J65" s="83">
        <v>8849</v>
      </c>
      <c r="K65" s="84">
        <v>32233</v>
      </c>
      <c r="L65" s="83">
        <v>8486</v>
      </c>
      <c r="M65" s="83">
        <v>8317</v>
      </c>
      <c r="N65" s="83">
        <v>8770</v>
      </c>
      <c r="O65" s="83">
        <v>8276</v>
      </c>
      <c r="P65" s="84">
        <v>33850</v>
      </c>
      <c r="Q65" s="83">
        <v>7265</v>
      </c>
      <c r="R65" s="83">
        <v>5728</v>
      </c>
      <c r="S65" s="83" t="s">
        <v>125</v>
      </c>
      <c r="T65" s="83" t="s">
        <v>125</v>
      </c>
      <c r="U65" s="84">
        <v>12994</v>
      </c>
    </row>
    <row r="66" spans="1:21" x14ac:dyDescent="0.25">
      <c r="A66" s="87" t="s">
        <v>15</v>
      </c>
      <c r="B66" s="83">
        <v>2207</v>
      </c>
      <c r="C66" s="83">
        <v>2317</v>
      </c>
      <c r="D66" s="83">
        <v>2033</v>
      </c>
      <c r="E66" s="83">
        <v>2137</v>
      </c>
      <c r="F66" s="84">
        <v>8694</v>
      </c>
      <c r="G66" s="83">
        <v>2169</v>
      </c>
      <c r="H66" s="83">
        <v>2223</v>
      </c>
      <c r="I66" s="83">
        <v>2134</v>
      </c>
      <c r="J66" s="83">
        <v>2370</v>
      </c>
      <c r="K66" s="84">
        <v>8895</v>
      </c>
      <c r="L66" s="83">
        <v>2331</v>
      </c>
      <c r="M66" s="83">
        <v>2349</v>
      </c>
      <c r="N66" s="83">
        <v>2212</v>
      </c>
      <c r="O66" s="83">
        <v>2261</v>
      </c>
      <c r="P66" s="84">
        <v>9154</v>
      </c>
      <c r="Q66" s="83">
        <v>2156</v>
      </c>
      <c r="R66" s="83">
        <v>1628</v>
      </c>
      <c r="S66" s="83" t="s">
        <v>125</v>
      </c>
      <c r="T66" s="83" t="s">
        <v>125</v>
      </c>
      <c r="U66" s="84">
        <v>3784</v>
      </c>
    </row>
    <row r="67" spans="1:21" x14ac:dyDescent="0.25">
      <c r="A67" s="87" t="s">
        <v>89</v>
      </c>
      <c r="B67" s="83">
        <v>4830</v>
      </c>
      <c r="C67" s="83">
        <v>5049</v>
      </c>
      <c r="D67" s="83">
        <v>5334</v>
      </c>
      <c r="E67" s="83">
        <v>5580</v>
      </c>
      <c r="F67" s="84">
        <v>20793</v>
      </c>
      <c r="G67" s="83">
        <v>6614</v>
      </c>
      <c r="H67" s="83">
        <v>5158</v>
      </c>
      <c r="I67" s="83">
        <v>5607</v>
      </c>
      <c r="J67" s="83">
        <v>4880</v>
      </c>
      <c r="K67" s="84">
        <v>22259</v>
      </c>
      <c r="L67" s="83">
        <v>5727</v>
      </c>
      <c r="M67" s="83">
        <v>4370</v>
      </c>
      <c r="N67" s="83">
        <v>4975</v>
      </c>
      <c r="O67" s="83">
        <v>4938</v>
      </c>
      <c r="P67" s="84">
        <v>20010</v>
      </c>
      <c r="Q67" s="83">
        <v>4688</v>
      </c>
      <c r="R67" s="83">
        <v>4521</v>
      </c>
      <c r="S67" s="83" t="s">
        <v>125</v>
      </c>
      <c r="T67" s="83" t="s">
        <v>125</v>
      </c>
      <c r="U67" s="84">
        <v>9209</v>
      </c>
    </row>
    <row r="68" spans="1:21" x14ac:dyDescent="0.25">
      <c r="A68" s="88" t="s">
        <v>90</v>
      </c>
      <c r="B68" s="89">
        <v>2722</v>
      </c>
      <c r="C68" s="89">
        <v>2280</v>
      </c>
      <c r="D68" s="89">
        <v>2539</v>
      </c>
      <c r="E68" s="89">
        <v>2855</v>
      </c>
      <c r="F68" s="90">
        <v>10396</v>
      </c>
      <c r="G68" s="89">
        <v>2163</v>
      </c>
      <c r="H68" s="89">
        <v>2473</v>
      </c>
      <c r="I68" s="89">
        <v>2521</v>
      </c>
      <c r="J68" s="89">
        <v>2760</v>
      </c>
      <c r="K68" s="90">
        <v>9919</v>
      </c>
      <c r="L68" s="89">
        <v>2539</v>
      </c>
      <c r="M68" s="89">
        <v>3016</v>
      </c>
      <c r="N68" s="89">
        <v>3122</v>
      </c>
      <c r="O68" s="89">
        <v>3632</v>
      </c>
      <c r="P68" s="90">
        <v>12309</v>
      </c>
      <c r="Q68" s="89">
        <v>2662</v>
      </c>
      <c r="R68" s="89">
        <v>2270</v>
      </c>
      <c r="S68" s="89" t="s">
        <v>125</v>
      </c>
      <c r="T68" s="89" t="s">
        <v>125</v>
      </c>
      <c r="U68" s="90">
        <v>4931</v>
      </c>
    </row>
    <row r="70" spans="1:21" ht="14.4" x14ac:dyDescent="0.25">
      <c r="A70" s="94" t="s">
        <v>85</v>
      </c>
      <c r="F70" s="52"/>
      <c r="G70" s="52"/>
      <c r="H70" s="52"/>
      <c r="I70" s="52"/>
      <c r="J70" s="52"/>
      <c r="K70" s="52"/>
    </row>
    <row r="71" spans="1:21" x14ac:dyDescent="0.25">
      <c r="A71" s="28" t="s">
        <v>88</v>
      </c>
    </row>
    <row r="72" spans="1:21" x14ac:dyDescent="0.25">
      <c r="A72" s="28" t="s">
        <v>83</v>
      </c>
    </row>
    <row r="73" spans="1:21" x14ac:dyDescent="0.25">
      <c r="A73" s="58" t="s">
        <v>133</v>
      </c>
    </row>
    <row r="75" spans="1:21" ht="14.4" x14ac:dyDescent="0.3">
      <c r="A75" s="79" t="s">
        <v>153</v>
      </c>
    </row>
  </sheetData>
  <phoneticPr fontId="0" type="noConversion"/>
  <hyperlinks>
    <hyperlink ref="A75" location="Title!A1" display="Return to Title and Contents" xr:uid="{EE4D431B-3E4E-44B3-A671-6753EABC3E1A}"/>
  </hyperlinks>
  <pageMargins left="0.74803149606299213" right="0.70866141732283472" top="0.78740157480314965" bottom="0.6692913385826772" header="0.55118110236220474" footer="0.35433070866141736"/>
  <pageSetup paperSize="9" scale="52" orientation="landscape" r:id="rId1"/>
  <headerFooter alignWithMargins="0">
    <oddFooter>&amp;C&amp;1#&amp;"Calibri"&amp;10&amp;K000000OFFICIAL</oddFooter>
  </headerFooter>
  <tableParts count="3">
    <tablePart r:id="rId2"/>
    <tablePart r:id="rId3"/>
    <tablePart r:id="rId4"/>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pageSetUpPr fitToPage="1"/>
  </sheetPr>
  <dimension ref="A1:U75"/>
  <sheetViews>
    <sheetView showGridLines="0" zoomScaleNormal="100" workbookViewId="0"/>
  </sheetViews>
  <sheetFormatPr defaultColWidth="9.09765625" defaultRowHeight="12.75" x14ac:dyDescent="0.25"/>
  <cols>
    <col min="1" max="1" width="25.796875" style="28" bestFit="1" customWidth="1"/>
    <col min="2" max="16384" width="9.09765625" style="28"/>
  </cols>
  <sheetData>
    <row r="1" spans="1:21" ht="17.75" x14ac:dyDescent="0.35">
      <c r="A1" s="74" t="s">
        <v>138</v>
      </c>
      <c r="F1" s="37"/>
      <c r="K1" s="37"/>
      <c r="P1" s="37"/>
      <c r="U1" s="75" t="s">
        <v>129</v>
      </c>
    </row>
    <row r="2" spans="1:21" ht="17.75" x14ac:dyDescent="0.35">
      <c r="A2" s="11"/>
      <c r="F2" s="37"/>
      <c r="K2" s="37"/>
      <c r="P2" s="37"/>
      <c r="U2" s="75" t="s">
        <v>132</v>
      </c>
    </row>
    <row r="3" spans="1:21" ht="19.399999999999999" x14ac:dyDescent="0.35">
      <c r="A3" s="76" t="s">
        <v>154</v>
      </c>
      <c r="B3" s="54"/>
      <c r="C3" s="54"/>
      <c r="D3" s="54"/>
      <c r="E3" s="54"/>
      <c r="F3" s="54"/>
      <c r="G3" s="54"/>
      <c r="H3" s="54"/>
      <c r="I3" s="54"/>
      <c r="J3" s="54"/>
      <c r="K3" s="54"/>
      <c r="L3" s="54"/>
      <c r="M3" s="54"/>
      <c r="N3" s="54"/>
      <c r="O3" s="54"/>
      <c r="P3" s="54"/>
      <c r="Q3" s="54"/>
      <c r="R3" s="54"/>
      <c r="S3" s="54"/>
      <c r="T3" s="54"/>
      <c r="U3" s="54"/>
    </row>
    <row r="4" spans="1:21" ht="12.75" customHeight="1" x14ac:dyDescent="0.25">
      <c r="B4" s="45"/>
      <c r="C4" s="34"/>
      <c r="D4" s="34"/>
      <c r="E4" s="34"/>
      <c r="F4" s="34"/>
      <c r="G4" s="45"/>
      <c r="H4" s="53"/>
      <c r="I4" s="53"/>
      <c r="J4" s="53"/>
      <c r="K4" s="53"/>
      <c r="L4" s="53"/>
      <c r="M4" s="53"/>
      <c r="N4" s="53"/>
      <c r="O4" s="53"/>
      <c r="P4" s="53"/>
      <c r="Q4" s="53"/>
      <c r="R4" s="53"/>
      <c r="S4" s="53"/>
      <c r="T4" s="53"/>
      <c r="U4" s="53"/>
    </row>
    <row r="5" spans="1:21" ht="15.55" x14ac:dyDescent="0.3">
      <c r="A5" s="101" t="s">
        <v>155</v>
      </c>
      <c r="B5" s="91" t="s">
        <v>111</v>
      </c>
      <c r="C5" s="91" t="s">
        <v>112</v>
      </c>
      <c r="D5" s="91" t="s">
        <v>113</v>
      </c>
      <c r="E5" s="91" t="s">
        <v>114</v>
      </c>
      <c r="F5" s="91" t="s">
        <v>115</v>
      </c>
      <c r="G5" s="92" t="s">
        <v>116</v>
      </c>
      <c r="H5" s="92" t="s">
        <v>117</v>
      </c>
      <c r="I5" s="92" t="s">
        <v>118</v>
      </c>
      <c r="J5" s="92" t="s">
        <v>119</v>
      </c>
      <c r="K5" s="91" t="s">
        <v>135</v>
      </c>
      <c r="L5" s="92" t="s">
        <v>121</v>
      </c>
      <c r="M5" s="92" t="s">
        <v>122</v>
      </c>
      <c r="N5" s="92" t="s">
        <v>123</v>
      </c>
      <c r="O5" s="92" t="s">
        <v>124</v>
      </c>
      <c r="P5" s="91" t="s">
        <v>136</v>
      </c>
      <c r="Q5" s="92" t="s">
        <v>128</v>
      </c>
      <c r="R5" s="92" t="s">
        <v>129</v>
      </c>
      <c r="S5" s="92" t="s">
        <v>130</v>
      </c>
      <c r="T5" s="92" t="s">
        <v>131</v>
      </c>
      <c r="U5" s="91" t="s">
        <v>137</v>
      </c>
    </row>
    <row r="6" spans="1:21" ht="14.95" customHeight="1" x14ac:dyDescent="0.25">
      <c r="A6" s="80" t="s">
        <v>3</v>
      </c>
      <c r="B6" s="81">
        <v>64411</v>
      </c>
      <c r="C6" s="81">
        <v>62420</v>
      </c>
      <c r="D6" s="81">
        <v>63984</v>
      </c>
      <c r="E6" s="81">
        <v>65417</v>
      </c>
      <c r="F6" s="81">
        <v>256232</v>
      </c>
      <c r="G6" s="81">
        <v>65693</v>
      </c>
      <c r="H6" s="81">
        <v>65339</v>
      </c>
      <c r="I6" s="81">
        <v>63820</v>
      </c>
      <c r="J6" s="81">
        <v>68132</v>
      </c>
      <c r="K6" s="81">
        <v>262984</v>
      </c>
      <c r="L6" s="81">
        <v>73329</v>
      </c>
      <c r="M6" s="81">
        <v>62569</v>
      </c>
      <c r="N6" s="81">
        <v>65930</v>
      </c>
      <c r="O6" s="81">
        <v>64893</v>
      </c>
      <c r="P6" s="81">
        <v>266721</v>
      </c>
      <c r="Q6" s="81">
        <v>58388</v>
      </c>
      <c r="R6" s="81">
        <v>42257</v>
      </c>
      <c r="S6" s="81" t="s">
        <v>125</v>
      </c>
      <c r="T6" s="81" t="s">
        <v>125</v>
      </c>
      <c r="U6" s="81">
        <v>100645</v>
      </c>
    </row>
    <row r="7" spans="1:21" x14ac:dyDescent="0.25">
      <c r="A7" s="82" t="s">
        <v>4</v>
      </c>
      <c r="B7" s="83">
        <v>2028</v>
      </c>
      <c r="C7" s="83">
        <v>1901</v>
      </c>
      <c r="D7" s="83">
        <v>1954</v>
      </c>
      <c r="E7" s="83">
        <v>2002</v>
      </c>
      <c r="F7" s="84">
        <v>7885</v>
      </c>
      <c r="G7" s="83">
        <v>1912</v>
      </c>
      <c r="H7" s="83">
        <v>2051</v>
      </c>
      <c r="I7" s="83">
        <v>1899</v>
      </c>
      <c r="J7" s="83">
        <v>2199</v>
      </c>
      <c r="K7" s="84">
        <v>8061</v>
      </c>
      <c r="L7" s="83">
        <v>2273</v>
      </c>
      <c r="M7" s="83">
        <v>2025</v>
      </c>
      <c r="N7" s="83">
        <v>2120</v>
      </c>
      <c r="O7" s="83">
        <v>2076</v>
      </c>
      <c r="P7" s="84">
        <v>8494</v>
      </c>
      <c r="Q7" s="83">
        <v>1996</v>
      </c>
      <c r="R7" s="83">
        <v>1278</v>
      </c>
      <c r="S7" s="83" t="s">
        <v>125</v>
      </c>
      <c r="T7" s="83" t="s">
        <v>125</v>
      </c>
      <c r="U7" s="84">
        <v>3275</v>
      </c>
    </row>
    <row r="8" spans="1:21" x14ac:dyDescent="0.25">
      <c r="A8" s="85" t="s">
        <v>5</v>
      </c>
      <c r="B8" s="83">
        <v>5076</v>
      </c>
      <c r="C8" s="83">
        <v>4916</v>
      </c>
      <c r="D8" s="83">
        <v>5281</v>
      </c>
      <c r="E8" s="83">
        <v>5346</v>
      </c>
      <c r="F8" s="84">
        <v>20619</v>
      </c>
      <c r="G8" s="83">
        <v>5346</v>
      </c>
      <c r="H8" s="83">
        <v>5397</v>
      </c>
      <c r="I8" s="83">
        <v>5257</v>
      </c>
      <c r="J8" s="83">
        <v>5624</v>
      </c>
      <c r="K8" s="84">
        <v>21623</v>
      </c>
      <c r="L8" s="83">
        <v>5723</v>
      </c>
      <c r="M8" s="83">
        <v>5211</v>
      </c>
      <c r="N8" s="83">
        <v>5297</v>
      </c>
      <c r="O8" s="83">
        <v>5418</v>
      </c>
      <c r="P8" s="84">
        <v>21650</v>
      </c>
      <c r="Q8" s="83">
        <v>4671</v>
      </c>
      <c r="R8" s="83">
        <v>3427</v>
      </c>
      <c r="S8" s="83" t="s">
        <v>125</v>
      </c>
      <c r="T8" s="83" t="s">
        <v>125</v>
      </c>
      <c r="U8" s="84">
        <v>8097</v>
      </c>
    </row>
    <row r="9" spans="1:21" x14ac:dyDescent="0.25">
      <c r="A9" s="85" t="s">
        <v>81</v>
      </c>
      <c r="B9" s="83">
        <v>3950</v>
      </c>
      <c r="C9" s="83">
        <v>4071</v>
      </c>
      <c r="D9" s="83">
        <v>4294</v>
      </c>
      <c r="E9" s="83">
        <v>4429</v>
      </c>
      <c r="F9" s="84">
        <v>16744</v>
      </c>
      <c r="G9" s="83">
        <v>4042</v>
      </c>
      <c r="H9" s="83">
        <v>4179</v>
      </c>
      <c r="I9" s="83">
        <v>4446</v>
      </c>
      <c r="J9" s="83">
        <v>4228</v>
      </c>
      <c r="K9" s="84">
        <v>16896</v>
      </c>
      <c r="L9" s="83">
        <v>5397</v>
      </c>
      <c r="M9" s="83">
        <v>3734</v>
      </c>
      <c r="N9" s="83">
        <v>3889</v>
      </c>
      <c r="O9" s="83">
        <v>3864</v>
      </c>
      <c r="P9" s="84">
        <v>16885</v>
      </c>
      <c r="Q9" s="83">
        <v>3736</v>
      </c>
      <c r="R9" s="83">
        <v>3453</v>
      </c>
      <c r="S9" s="83" t="s">
        <v>125</v>
      </c>
      <c r="T9" s="83" t="s">
        <v>125</v>
      </c>
      <c r="U9" s="84">
        <v>7189</v>
      </c>
    </row>
    <row r="10" spans="1:21" ht="8.35" customHeight="1" x14ac:dyDescent="0.25">
      <c r="A10" s="86"/>
      <c r="B10" s="83"/>
      <c r="C10" s="83"/>
      <c r="D10" s="83"/>
      <c r="E10" s="83"/>
      <c r="F10" s="84"/>
      <c r="G10" s="83"/>
      <c r="H10" s="83"/>
      <c r="I10" s="83"/>
      <c r="J10" s="83"/>
      <c r="K10" s="84"/>
      <c r="L10" s="83"/>
      <c r="M10" s="83"/>
      <c r="N10" s="83"/>
      <c r="O10" s="83"/>
      <c r="P10" s="84"/>
      <c r="Q10" s="83"/>
      <c r="R10" s="83"/>
      <c r="S10" s="83"/>
      <c r="T10" s="83"/>
      <c r="U10" s="84"/>
    </row>
    <row r="11" spans="1:21" x14ac:dyDescent="0.25">
      <c r="A11" s="85" t="s">
        <v>7</v>
      </c>
      <c r="B11" s="83">
        <v>3754</v>
      </c>
      <c r="C11" s="83">
        <v>3576</v>
      </c>
      <c r="D11" s="83">
        <v>3809</v>
      </c>
      <c r="E11" s="83">
        <v>3825</v>
      </c>
      <c r="F11" s="84">
        <v>14964</v>
      </c>
      <c r="G11" s="83">
        <v>3966</v>
      </c>
      <c r="H11" s="83">
        <v>3961</v>
      </c>
      <c r="I11" s="83">
        <v>3821</v>
      </c>
      <c r="J11" s="83">
        <v>3958</v>
      </c>
      <c r="K11" s="84">
        <v>15707</v>
      </c>
      <c r="L11" s="83">
        <v>4344</v>
      </c>
      <c r="M11" s="83">
        <v>4135</v>
      </c>
      <c r="N11" s="83">
        <v>3871</v>
      </c>
      <c r="O11" s="83">
        <v>3876</v>
      </c>
      <c r="P11" s="84">
        <v>16225</v>
      </c>
      <c r="Q11" s="83">
        <v>3641</v>
      </c>
      <c r="R11" s="83">
        <v>2721</v>
      </c>
      <c r="S11" s="83" t="s">
        <v>125</v>
      </c>
      <c r="T11" s="83" t="s">
        <v>125</v>
      </c>
      <c r="U11" s="84">
        <v>6362</v>
      </c>
    </row>
    <row r="12" spans="1:21" x14ac:dyDescent="0.25">
      <c r="A12" s="85" t="s">
        <v>8</v>
      </c>
      <c r="B12" s="83">
        <v>5718</v>
      </c>
      <c r="C12" s="83">
        <v>5630</v>
      </c>
      <c r="D12" s="83">
        <v>5718</v>
      </c>
      <c r="E12" s="83">
        <v>5653</v>
      </c>
      <c r="F12" s="84">
        <v>22718</v>
      </c>
      <c r="G12" s="83">
        <v>6107</v>
      </c>
      <c r="H12" s="83">
        <v>5769</v>
      </c>
      <c r="I12" s="83">
        <v>5796</v>
      </c>
      <c r="J12" s="83">
        <v>5978</v>
      </c>
      <c r="K12" s="84">
        <v>23651</v>
      </c>
      <c r="L12" s="83">
        <v>6361</v>
      </c>
      <c r="M12" s="83">
        <v>5528</v>
      </c>
      <c r="N12" s="83">
        <v>5486</v>
      </c>
      <c r="O12" s="83">
        <v>5469</v>
      </c>
      <c r="P12" s="84">
        <v>22845</v>
      </c>
      <c r="Q12" s="83">
        <v>4841</v>
      </c>
      <c r="R12" s="83">
        <v>2964</v>
      </c>
      <c r="S12" s="83" t="s">
        <v>125</v>
      </c>
      <c r="T12" s="83" t="s">
        <v>125</v>
      </c>
      <c r="U12" s="84">
        <v>7806</v>
      </c>
    </row>
    <row r="13" spans="1:21" ht="8.35" customHeight="1" x14ac:dyDescent="0.25">
      <c r="A13" s="86"/>
      <c r="B13" s="83"/>
      <c r="C13" s="83"/>
      <c r="D13" s="83"/>
      <c r="E13" s="83"/>
      <c r="F13" s="43"/>
      <c r="G13" s="83"/>
      <c r="H13" s="83"/>
      <c r="I13" s="83"/>
      <c r="J13" s="83"/>
      <c r="K13" s="43"/>
      <c r="L13" s="83"/>
      <c r="M13" s="83"/>
      <c r="N13" s="83"/>
      <c r="O13" s="83"/>
      <c r="P13" s="43"/>
      <c r="Q13" s="83"/>
      <c r="R13" s="83"/>
      <c r="S13" s="83"/>
      <c r="T13" s="83"/>
      <c r="U13" s="43"/>
    </row>
    <row r="14" spans="1:21" x14ac:dyDescent="0.25">
      <c r="A14" s="82" t="s">
        <v>16</v>
      </c>
      <c r="B14" s="83">
        <v>8569</v>
      </c>
      <c r="C14" s="83">
        <v>7633</v>
      </c>
      <c r="D14" s="83">
        <v>7222</v>
      </c>
      <c r="E14" s="83">
        <v>7974</v>
      </c>
      <c r="F14" s="84">
        <v>31398</v>
      </c>
      <c r="G14" s="83">
        <v>8382</v>
      </c>
      <c r="H14" s="83">
        <v>7524</v>
      </c>
      <c r="I14" s="83">
        <v>7065</v>
      </c>
      <c r="J14" s="83">
        <v>7830</v>
      </c>
      <c r="K14" s="84">
        <v>30801</v>
      </c>
      <c r="L14" s="83">
        <v>8359</v>
      </c>
      <c r="M14" s="83">
        <v>6584</v>
      </c>
      <c r="N14" s="83">
        <v>7013</v>
      </c>
      <c r="O14" s="83">
        <v>7228</v>
      </c>
      <c r="P14" s="84">
        <v>29184</v>
      </c>
      <c r="Q14" s="83">
        <v>6637</v>
      </c>
      <c r="R14" s="83">
        <v>4940</v>
      </c>
      <c r="S14" s="83" t="s">
        <v>125</v>
      </c>
      <c r="T14" s="83" t="s">
        <v>125</v>
      </c>
      <c r="U14" s="84">
        <v>11577</v>
      </c>
    </row>
    <row r="15" spans="1:21" x14ac:dyDescent="0.25">
      <c r="A15" s="85" t="s">
        <v>9</v>
      </c>
      <c r="B15" s="83">
        <v>7453</v>
      </c>
      <c r="C15" s="83">
        <v>7127</v>
      </c>
      <c r="D15" s="83">
        <v>7294</v>
      </c>
      <c r="E15" s="83">
        <v>7644</v>
      </c>
      <c r="F15" s="84">
        <v>29520</v>
      </c>
      <c r="G15" s="83">
        <v>7581</v>
      </c>
      <c r="H15" s="83">
        <v>7786</v>
      </c>
      <c r="I15" s="83">
        <v>8200</v>
      </c>
      <c r="J15" s="83">
        <v>8385</v>
      </c>
      <c r="K15" s="84">
        <v>31953</v>
      </c>
      <c r="L15" s="83">
        <v>9350</v>
      </c>
      <c r="M15" s="83">
        <v>8307</v>
      </c>
      <c r="N15" s="83">
        <v>9308</v>
      </c>
      <c r="O15" s="83">
        <v>9099</v>
      </c>
      <c r="P15" s="84">
        <v>36063</v>
      </c>
      <c r="Q15" s="83">
        <v>7686</v>
      </c>
      <c r="R15" s="83">
        <v>5632</v>
      </c>
      <c r="S15" s="83" t="s">
        <v>125</v>
      </c>
      <c r="T15" s="83" t="s">
        <v>125</v>
      </c>
      <c r="U15" s="84">
        <v>13317</v>
      </c>
    </row>
    <row r="16" spans="1:21" x14ac:dyDescent="0.25">
      <c r="A16" s="85" t="s">
        <v>10</v>
      </c>
      <c r="B16" s="83">
        <v>14526</v>
      </c>
      <c r="C16" s="83">
        <v>14276</v>
      </c>
      <c r="D16" s="83">
        <v>14648</v>
      </c>
      <c r="E16" s="83">
        <v>14614</v>
      </c>
      <c r="F16" s="84">
        <v>58064</v>
      </c>
      <c r="G16" s="83">
        <v>15142</v>
      </c>
      <c r="H16" s="83">
        <v>15256</v>
      </c>
      <c r="I16" s="83">
        <v>13760</v>
      </c>
      <c r="J16" s="83">
        <v>15422</v>
      </c>
      <c r="K16" s="84">
        <v>59580</v>
      </c>
      <c r="L16" s="83">
        <v>17128</v>
      </c>
      <c r="M16" s="83">
        <v>14028</v>
      </c>
      <c r="N16" s="83">
        <v>15633</v>
      </c>
      <c r="O16" s="83">
        <v>15128</v>
      </c>
      <c r="P16" s="84">
        <v>61917</v>
      </c>
      <c r="Q16" s="83">
        <v>13445</v>
      </c>
      <c r="R16" s="83">
        <v>8430</v>
      </c>
      <c r="S16" s="83" t="s">
        <v>125</v>
      </c>
      <c r="T16" s="83" t="s">
        <v>125</v>
      </c>
      <c r="U16" s="84">
        <v>21874</v>
      </c>
    </row>
    <row r="17" spans="1:21" x14ac:dyDescent="0.25">
      <c r="A17" s="85" t="s">
        <v>11</v>
      </c>
      <c r="B17" s="83">
        <v>2904</v>
      </c>
      <c r="C17" s="83">
        <v>2523</v>
      </c>
      <c r="D17" s="83">
        <v>2619</v>
      </c>
      <c r="E17" s="83">
        <v>2900</v>
      </c>
      <c r="F17" s="84">
        <v>10947</v>
      </c>
      <c r="G17" s="83">
        <v>2564</v>
      </c>
      <c r="H17" s="83">
        <v>2699</v>
      </c>
      <c r="I17" s="83">
        <v>2686</v>
      </c>
      <c r="J17" s="83">
        <v>2850</v>
      </c>
      <c r="K17" s="84">
        <v>10799</v>
      </c>
      <c r="L17" s="83">
        <v>2848</v>
      </c>
      <c r="M17" s="83">
        <v>2722</v>
      </c>
      <c r="N17" s="83">
        <v>2623</v>
      </c>
      <c r="O17" s="83">
        <v>2599</v>
      </c>
      <c r="P17" s="84">
        <v>10791</v>
      </c>
      <c r="Q17" s="83">
        <v>2332</v>
      </c>
      <c r="R17" s="83">
        <v>1957</v>
      </c>
      <c r="S17" s="83" t="s">
        <v>125</v>
      </c>
      <c r="T17" s="83" t="s">
        <v>125</v>
      </c>
      <c r="U17" s="84">
        <v>4288</v>
      </c>
    </row>
    <row r="18" spans="1:21" ht="8.35" customHeight="1" x14ac:dyDescent="0.25">
      <c r="A18" s="86"/>
      <c r="B18" s="83"/>
      <c r="C18" s="83"/>
      <c r="D18" s="83"/>
      <c r="E18" s="83"/>
      <c r="F18" s="43"/>
      <c r="G18" s="83"/>
      <c r="H18" s="83"/>
      <c r="I18" s="83"/>
      <c r="J18" s="83"/>
      <c r="K18" s="43"/>
      <c r="L18" s="83"/>
      <c r="M18" s="83"/>
      <c r="N18" s="83"/>
      <c r="O18" s="83"/>
      <c r="P18" s="43"/>
      <c r="Q18" s="83"/>
      <c r="R18" s="83"/>
      <c r="S18" s="83"/>
      <c r="T18" s="83"/>
      <c r="U18" s="43"/>
    </row>
    <row r="19" spans="1:21" x14ac:dyDescent="0.25">
      <c r="A19" s="87" t="s">
        <v>12</v>
      </c>
      <c r="B19" s="93">
        <v>53979</v>
      </c>
      <c r="C19" s="93">
        <v>51655</v>
      </c>
      <c r="D19" s="93">
        <v>52840</v>
      </c>
      <c r="E19" s="93">
        <v>54386</v>
      </c>
      <c r="F19" s="84">
        <v>212859</v>
      </c>
      <c r="G19" s="93">
        <v>55043</v>
      </c>
      <c r="H19" s="93">
        <v>54622</v>
      </c>
      <c r="I19" s="93">
        <v>52930</v>
      </c>
      <c r="J19" s="93">
        <v>56475</v>
      </c>
      <c r="K19" s="84">
        <v>219070</v>
      </c>
      <c r="L19" s="93">
        <v>61782</v>
      </c>
      <c r="M19" s="93">
        <v>52274</v>
      </c>
      <c r="N19" s="93">
        <v>55241</v>
      </c>
      <c r="O19" s="93">
        <v>54756</v>
      </c>
      <c r="P19" s="84">
        <v>224053</v>
      </c>
      <c r="Q19" s="93">
        <v>48984</v>
      </c>
      <c r="R19" s="93">
        <v>34801</v>
      </c>
      <c r="S19" s="93" t="s">
        <v>125</v>
      </c>
      <c r="T19" s="93" t="s">
        <v>125</v>
      </c>
      <c r="U19" s="84">
        <v>83786</v>
      </c>
    </row>
    <row r="20" spans="1:21" x14ac:dyDescent="0.25">
      <c r="A20" s="87" t="s">
        <v>13</v>
      </c>
      <c r="B20" s="83">
        <v>1879</v>
      </c>
      <c r="C20" s="83">
        <v>1769</v>
      </c>
      <c r="D20" s="83">
        <v>1869</v>
      </c>
      <c r="E20" s="83">
        <v>1870</v>
      </c>
      <c r="F20" s="84">
        <v>7388</v>
      </c>
      <c r="G20" s="83">
        <v>1773</v>
      </c>
      <c r="H20" s="83">
        <v>1764</v>
      </c>
      <c r="I20" s="83">
        <v>1812</v>
      </c>
      <c r="J20" s="83">
        <v>1833</v>
      </c>
      <c r="K20" s="84">
        <v>7182</v>
      </c>
      <c r="L20" s="83">
        <v>1870</v>
      </c>
      <c r="M20" s="83">
        <v>1748</v>
      </c>
      <c r="N20" s="83">
        <v>1626</v>
      </c>
      <c r="O20" s="83">
        <v>1661</v>
      </c>
      <c r="P20" s="84">
        <v>6905</v>
      </c>
      <c r="Q20" s="83">
        <v>1510</v>
      </c>
      <c r="R20" s="83">
        <v>1100</v>
      </c>
      <c r="S20" s="83" t="s">
        <v>125</v>
      </c>
      <c r="T20" s="83" t="s">
        <v>125</v>
      </c>
      <c r="U20" s="84">
        <v>2610</v>
      </c>
    </row>
    <row r="21" spans="1:21" x14ac:dyDescent="0.25">
      <c r="A21" s="87" t="s">
        <v>14</v>
      </c>
      <c r="B21" s="83">
        <v>2151</v>
      </c>
      <c r="C21" s="83">
        <v>2161</v>
      </c>
      <c r="D21" s="83">
        <v>2287</v>
      </c>
      <c r="E21" s="83">
        <v>2501</v>
      </c>
      <c r="F21" s="84">
        <v>9101</v>
      </c>
      <c r="G21" s="83">
        <v>2235</v>
      </c>
      <c r="H21" s="83">
        <v>2404</v>
      </c>
      <c r="I21" s="83">
        <v>2429</v>
      </c>
      <c r="J21" s="83">
        <v>3109</v>
      </c>
      <c r="K21" s="84">
        <v>10177</v>
      </c>
      <c r="L21" s="83">
        <v>2601</v>
      </c>
      <c r="M21" s="83">
        <v>2428</v>
      </c>
      <c r="N21" s="83">
        <v>2421</v>
      </c>
      <c r="O21" s="83">
        <v>2573</v>
      </c>
      <c r="P21" s="84">
        <v>10023</v>
      </c>
      <c r="Q21" s="83">
        <v>2275</v>
      </c>
      <c r="R21" s="83">
        <v>1875</v>
      </c>
      <c r="S21" s="83" t="s">
        <v>125</v>
      </c>
      <c r="T21" s="83" t="s">
        <v>125</v>
      </c>
      <c r="U21" s="84">
        <v>4150</v>
      </c>
    </row>
    <row r="22" spans="1:21" x14ac:dyDescent="0.25">
      <c r="A22" s="87" t="s">
        <v>15</v>
      </c>
      <c r="B22" s="83">
        <v>1162</v>
      </c>
      <c r="C22" s="83">
        <v>1194</v>
      </c>
      <c r="D22" s="83">
        <v>1220</v>
      </c>
      <c r="E22" s="83">
        <v>1221</v>
      </c>
      <c r="F22" s="84">
        <v>4797</v>
      </c>
      <c r="G22" s="83">
        <v>1218</v>
      </c>
      <c r="H22" s="83">
        <v>1276</v>
      </c>
      <c r="I22" s="83">
        <v>1265</v>
      </c>
      <c r="J22" s="83">
        <v>1301</v>
      </c>
      <c r="K22" s="84">
        <v>5060</v>
      </c>
      <c r="L22" s="83">
        <v>1359</v>
      </c>
      <c r="M22" s="83">
        <v>1392</v>
      </c>
      <c r="N22" s="83">
        <v>1346</v>
      </c>
      <c r="O22" s="83">
        <v>1277</v>
      </c>
      <c r="P22" s="84">
        <v>5374</v>
      </c>
      <c r="Q22" s="83">
        <v>1129</v>
      </c>
      <c r="R22" s="83">
        <v>984</v>
      </c>
      <c r="S22" s="83" t="s">
        <v>125</v>
      </c>
      <c r="T22" s="83" t="s">
        <v>125</v>
      </c>
      <c r="U22" s="84">
        <v>2113</v>
      </c>
    </row>
    <row r="23" spans="1:21" x14ac:dyDescent="0.25">
      <c r="A23" s="87" t="s">
        <v>89</v>
      </c>
      <c r="B23" s="83">
        <v>5090</v>
      </c>
      <c r="C23" s="83">
        <v>5460</v>
      </c>
      <c r="D23" s="83">
        <v>5648</v>
      </c>
      <c r="E23" s="83">
        <v>5288</v>
      </c>
      <c r="F23" s="84">
        <v>21485</v>
      </c>
      <c r="G23" s="83">
        <v>5302</v>
      </c>
      <c r="H23" s="83">
        <v>5158</v>
      </c>
      <c r="I23" s="83">
        <v>5175</v>
      </c>
      <c r="J23" s="83">
        <v>5302</v>
      </c>
      <c r="K23" s="84">
        <v>20938</v>
      </c>
      <c r="L23" s="83">
        <v>5552</v>
      </c>
      <c r="M23" s="83">
        <v>4514</v>
      </c>
      <c r="N23" s="83">
        <v>5147</v>
      </c>
      <c r="O23" s="83">
        <v>4442</v>
      </c>
      <c r="P23" s="84">
        <v>19655</v>
      </c>
      <c r="Q23" s="83">
        <v>4350</v>
      </c>
      <c r="R23" s="83">
        <v>3360</v>
      </c>
      <c r="S23" s="83" t="s">
        <v>125</v>
      </c>
      <c r="T23" s="83" t="s">
        <v>125</v>
      </c>
      <c r="U23" s="84">
        <v>7710</v>
      </c>
    </row>
    <row r="24" spans="1:21" x14ac:dyDescent="0.25">
      <c r="A24" s="88" t="s">
        <v>90</v>
      </c>
      <c r="B24" s="89">
        <v>150</v>
      </c>
      <c r="C24" s="89">
        <v>181</v>
      </c>
      <c r="D24" s="89">
        <v>120</v>
      </c>
      <c r="E24" s="89">
        <v>150</v>
      </c>
      <c r="F24" s="90">
        <v>602</v>
      </c>
      <c r="G24" s="89">
        <v>123</v>
      </c>
      <c r="H24" s="89">
        <v>115</v>
      </c>
      <c r="I24" s="89">
        <v>208</v>
      </c>
      <c r="J24" s="89">
        <v>112</v>
      </c>
      <c r="K24" s="90">
        <v>557</v>
      </c>
      <c r="L24" s="89">
        <v>166</v>
      </c>
      <c r="M24" s="89">
        <v>212</v>
      </c>
      <c r="N24" s="89">
        <v>149</v>
      </c>
      <c r="O24" s="89">
        <v>184</v>
      </c>
      <c r="P24" s="90">
        <v>711</v>
      </c>
      <c r="Q24" s="89">
        <v>140</v>
      </c>
      <c r="R24" s="89">
        <v>138</v>
      </c>
      <c r="S24" s="89" t="s">
        <v>125</v>
      </c>
      <c r="T24" s="89" t="s">
        <v>125</v>
      </c>
      <c r="U24" s="90">
        <v>277</v>
      </c>
    </row>
    <row r="25" spans="1:21" x14ac:dyDescent="0.25">
      <c r="A25" s="2"/>
      <c r="B25" s="30"/>
      <c r="C25" s="30"/>
      <c r="D25" s="30"/>
      <c r="E25" s="30"/>
      <c r="F25" s="30"/>
    </row>
    <row r="26" spans="1:21" ht="12.75" customHeight="1" x14ac:dyDescent="0.25">
      <c r="A26" s="2"/>
      <c r="B26" s="45"/>
      <c r="C26" s="34"/>
      <c r="D26" s="34"/>
      <c r="E26" s="34"/>
      <c r="F26" s="34"/>
      <c r="G26" s="45"/>
      <c r="H26" s="53"/>
      <c r="I26" s="53"/>
      <c r="J26" s="53"/>
      <c r="K26" s="53"/>
      <c r="L26" s="53"/>
      <c r="M26" s="53"/>
      <c r="N26" s="53"/>
      <c r="O26" s="53"/>
      <c r="P26" s="53"/>
      <c r="Q26" s="53"/>
      <c r="R26" s="53"/>
      <c r="S26" s="53"/>
      <c r="T26" s="53"/>
      <c r="U26" s="53"/>
    </row>
    <row r="27" spans="1:21" ht="15.55" x14ac:dyDescent="0.3">
      <c r="A27" s="101" t="s">
        <v>78</v>
      </c>
      <c r="B27" s="91" t="s">
        <v>111</v>
      </c>
      <c r="C27" s="91" t="s">
        <v>112</v>
      </c>
      <c r="D27" s="91" t="s">
        <v>113</v>
      </c>
      <c r="E27" s="91" t="s">
        <v>114</v>
      </c>
      <c r="F27" s="91" t="s">
        <v>115</v>
      </c>
      <c r="G27" s="92" t="s">
        <v>116</v>
      </c>
      <c r="H27" s="92" t="s">
        <v>117</v>
      </c>
      <c r="I27" s="92" t="s">
        <v>118</v>
      </c>
      <c r="J27" s="92" t="s">
        <v>119</v>
      </c>
      <c r="K27" s="91" t="s">
        <v>135</v>
      </c>
      <c r="L27" s="92" t="s">
        <v>121</v>
      </c>
      <c r="M27" s="92" t="s">
        <v>122</v>
      </c>
      <c r="N27" s="92" t="s">
        <v>123</v>
      </c>
      <c r="O27" s="92" t="s">
        <v>124</v>
      </c>
      <c r="P27" s="91" t="s">
        <v>136</v>
      </c>
      <c r="Q27" s="92" t="s">
        <v>128</v>
      </c>
      <c r="R27" s="92" t="s">
        <v>129</v>
      </c>
      <c r="S27" s="92" t="s">
        <v>130</v>
      </c>
      <c r="T27" s="92" t="s">
        <v>131</v>
      </c>
      <c r="U27" s="91" t="s">
        <v>137</v>
      </c>
    </row>
    <row r="28" spans="1:21" ht="14.95" customHeight="1" x14ac:dyDescent="0.25">
      <c r="A28" s="80" t="s">
        <v>3</v>
      </c>
      <c r="B28" s="81">
        <v>52705</v>
      </c>
      <c r="C28" s="81">
        <v>51736</v>
      </c>
      <c r="D28" s="81">
        <v>52944</v>
      </c>
      <c r="E28" s="81">
        <v>54792</v>
      </c>
      <c r="F28" s="81">
        <v>212176</v>
      </c>
      <c r="G28" s="81">
        <v>51857</v>
      </c>
      <c r="H28" s="81">
        <v>50836</v>
      </c>
      <c r="I28" s="81">
        <v>56724</v>
      </c>
      <c r="J28" s="81">
        <v>59427</v>
      </c>
      <c r="K28" s="81">
        <v>218844</v>
      </c>
      <c r="L28" s="81">
        <v>56121</v>
      </c>
      <c r="M28" s="81">
        <v>52832</v>
      </c>
      <c r="N28" s="81">
        <v>56570</v>
      </c>
      <c r="O28" s="81">
        <v>55361</v>
      </c>
      <c r="P28" s="81">
        <v>220884</v>
      </c>
      <c r="Q28" s="81">
        <v>50919</v>
      </c>
      <c r="R28" s="81">
        <v>39353</v>
      </c>
      <c r="S28" s="81" t="s">
        <v>125</v>
      </c>
      <c r="T28" s="81" t="s">
        <v>125</v>
      </c>
      <c r="U28" s="81">
        <v>90272</v>
      </c>
    </row>
    <row r="29" spans="1:21" x14ac:dyDescent="0.25">
      <c r="A29" s="82" t="s">
        <v>4</v>
      </c>
      <c r="B29" s="83">
        <v>1293</v>
      </c>
      <c r="C29" s="83">
        <v>1343</v>
      </c>
      <c r="D29" s="83">
        <v>1364</v>
      </c>
      <c r="E29" s="83">
        <v>1294</v>
      </c>
      <c r="F29" s="84">
        <v>5294</v>
      </c>
      <c r="G29" s="83">
        <v>1409</v>
      </c>
      <c r="H29" s="83">
        <v>1464</v>
      </c>
      <c r="I29" s="83">
        <v>1555</v>
      </c>
      <c r="J29" s="83">
        <v>1511</v>
      </c>
      <c r="K29" s="84">
        <v>5938</v>
      </c>
      <c r="L29" s="83">
        <v>1526</v>
      </c>
      <c r="M29" s="83">
        <v>1497</v>
      </c>
      <c r="N29" s="83">
        <v>1626</v>
      </c>
      <c r="O29" s="83">
        <v>1398</v>
      </c>
      <c r="P29" s="84">
        <v>6048</v>
      </c>
      <c r="Q29" s="83">
        <v>1405</v>
      </c>
      <c r="R29" s="83">
        <v>1110</v>
      </c>
      <c r="S29" s="83" t="s">
        <v>125</v>
      </c>
      <c r="T29" s="83" t="s">
        <v>125</v>
      </c>
      <c r="U29" s="84">
        <v>2515</v>
      </c>
    </row>
    <row r="30" spans="1:21" x14ac:dyDescent="0.25">
      <c r="A30" s="85" t="s">
        <v>5</v>
      </c>
      <c r="B30" s="83">
        <v>3905</v>
      </c>
      <c r="C30" s="83">
        <v>4057</v>
      </c>
      <c r="D30" s="83">
        <v>4114</v>
      </c>
      <c r="E30" s="83">
        <v>4129</v>
      </c>
      <c r="F30" s="84">
        <v>16204</v>
      </c>
      <c r="G30" s="83">
        <v>4005</v>
      </c>
      <c r="H30" s="83">
        <v>4078</v>
      </c>
      <c r="I30" s="83">
        <v>4515</v>
      </c>
      <c r="J30" s="83">
        <v>4589</v>
      </c>
      <c r="K30" s="84">
        <v>17186</v>
      </c>
      <c r="L30" s="83">
        <v>4268</v>
      </c>
      <c r="M30" s="83">
        <v>3780</v>
      </c>
      <c r="N30" s="83">
        <v>4472</v>
      </c>
      <c r="O30" s="83">
        <v>4114</v>
      </c>
      <c r="P30" s="84">
        <v>16634</v>
      </c>
      <c r="Q30" s="83">
        <v>4046</v>
      </c>
      <c r="R30" s="83">
        <v>3061</v>
      </c>
      <c r="S30" s="83" t="s">
        <v>125</v>
      </c>
      <c r="T30" s="83" t="s">
        <v>125</v>
      </c>
      <c r="U30" s="84">
        <v>7106</v>
      </c>
    </row>
    <row r="31" spans="1:21" x14ac:dyDescent="0.25">
      <c r="A31" s="85" t="s">
        <v>81</v>
      </c>
      <c r="B31" s="83">
        <v>4600</v>
      </c>
      <c r="C31" s="83">
        <v>3605</v>
      </c>
      <c r="D31" s="83">
        <v>3649</v>
      </c>
      <c r="E31" s="83">
        <v>4469</v>
      </c>
      <c r="F31" s="84">
        <v>16322</v>
      </c>
      <c r="G31" s="83">
        <v>4226</v>
      </c>
      <c r="H31" s="83">
        <v>3512</v>
      </c>
      <c r="I31" s="83">
        <v>4222</v>
      </c>
      <c r="J31" s="83">
        <v>4845</v>
      </c>
      <c r="K31" s="84">
        <v>16805</v>
      </c>
      <c r="L31" s="83">
        <v>4236</v>
      </c>
      <c r="M31" s="83">
        <v>3557</v>
      </c>
      <c r="N31" s="83">
        <v>3911</v>
      </c>
      <c r="O31" s="83">
        <v>3784</v>
      </c>
      <c r="P31" s="84">
        <v>15489</v>
      </c>
      <c r="Q31" s="83">
        <v>3313</v>
      </c>
      <c r="R31" s="83">
        <v>3024</v>
      </c>
      <c r="S31" s="83" t="s">
        <v>125</v>
      </c>
      <c r="T31" s="83" t="s">
        <v>125</v>
      </c>
      <c r="U31" s="84">
        <v>6337</v>
      </c>
    </row>
    <row r="32" spans="1:21" ht="8.35" customHeight="1" x14ac:dyDescent="0.25">
      <c r="A32" s="86"/>
      <c r="B32" s="83"/>
      <c r="C32" s="83"/>
      <c r="D32" s="83"/>
      <c r="E32" s="83"/>
      <c r="F32" s="84"/>
      <c r="G32" s="83"/>
      <c r="H32" s="83"/>
      <c r="I32" s="83"/>
      <c r="J32" s="83"/>
      <c r="K32" s="84"/>
      <c r="L32" s="83"/>
      <c r="M32" s="83"/>
      <c r="N32" s="83"/>
      <c r="O32" s="83"/>
      <c r="P32" s="84"/>
      <c r="Q32" s="83"/>
      <c r="R32" s="83"/>
      <c r="S32" s="83"/>
      <c r="T32" s="83"/>
      <c r="U32" s="84"/>
    </row>
    <row r="33" spans="1:21" x14ac:dyDescent="0.25">
      <c r="A33" s="85" t="s">
        <v>7</v>
      </c>
      <c r="B33" s="83">
        <v>2782</v>
      </c>
      <c r="C33" s="83">
        <v>2789</v>
      </c>
      <c r="D33" s="83">
        <v>2962</v>
      </c>
      <c r="E33" s="83">
        <v>2849</v>
      </c>
      <c r="F33" s="84">
        <v>11383</v>
      </c>
      <c r="G33" s="83">
        <v>2806</v>
      </c>
      <c r="H33" s="83">
        <v>2864</v>
      </c>
      <c r="I33" s="83">
        <v>3171</v>
      </c>
      <c r="J33" s="83">
        <v>3211</v>
      </c>
      <c r="K33" s="84">
        <v>12052</v>
      </c>
      <c r="L33" s="83">
        <v>3249</v>
      </c>
      <c r="M33" s="83">
        <v>3323</v>
      </c>
      <c r="N33" s="83">
        <v>3387</v>
      </c>
      <c r="O33" s="83">
        <v>3124</v>
      </c>
      <c r="P33" s="84">
        <v>13083</v>
      </c>
      <c r="Q33" s="83">
        <v>3031</v>
      </c>
      <c r="R33" s="83">
        <v>2443</v>
      </c>
      <c r="S33" s="83" t="s">
        <v>125</v>
      </c>
      <c r="T33" s="83" t="s">
        <v>125</v>
      </c>
      <c r="U33" s="84">
        <v>5474</v>
      </c>
    </row>
    <row r="34" spans="1:21" x14ac:dyDescent="0.25">
      <c r="A34" s="85" t="s">
        <v>8</v>
      </c>
      <c r="B34" s="83">
        <v>3522</v>
      </c>
      <c r="C34" s="83">
        <v>3516</v>
      </c>
      <c r="D34" s="83">
        <v>3480</v>
      </c>
      <c r="E34" s="83">
        <v>3433</v>
      </c>
      <c r="F34" s="84">
        <v>13951</v>
      </c>
      <c r="G34" s="83">
        <v>3375</v>
      </c>
      <c r="H34" s="83">
        <v>3293</v>
      </c>
      <c r="I34" s="83">
        <v>3661</v>
      </c>
      <c r="J34" s="83">
        <v>3807</v>
      </c>
      <c r="K34" s="84">
        <v>14135</v>
      </c>
      <c r="L34" s="83">
        <v>3663</v>
      </c>
      <c r="M34" s="83">
        <v>3369</v>
      </c>
      <c r="N34" s="83">
        <v>3521</v>
      </c>
      <c r="O34" s="83">
        <v>3316</v>
      </c>
      <c r="P34" s="84">
        <v>13869</v>
      </c>
      <c r="Q34" s="83">
        <v>3192</v>
      </c>
      <c r="R34" s="83">
        <v>2485</v>
      </c>
      <c r="S34" s="83" t="s">
        <v>125</v>
      </c>
      <c r="T34" s="83" t="s">
        <v>125</v>
      </c>
      <c r="U34" s="84">
        <v>5677</v>
      </c>
    </row>
    <row r="35" spans="1:21" ht="8.35" customHeight="1" x14ac:dyDescent="0.25">
      <c r="A35" s="86"/>
      <c r="B35" s="83"/>
      <c r="C35" s="83"/>
      <c r="D35" s="83"/>
      <c r="E35" s="83"/>
      <c r="F35" s="43"/>
      <c r="G35" s="83"/>
      <c r="H35" s="83"/>
      <c r="I35" s="83"/>
      <c r="J35" s="83"/>
      <c r="K35" s="43"/>
      <c r="L35" s="83"/>
      <c r="M35" s="83"/>
      <c r="N35" s="83"/>
      <c r="O35" s="83"/>
      <c r="P35" s="43"/>
      <c r="Q35" s="83"/>
      <c r="R35" s="83"/>
      <c r="S35" s="83"/>
      <c r="T35" s="83"/>
      <c r="U35" s="43"/>
    </row>
    <row r="36" spans="1:21" x14ac:dyDescent="0.25">
      <c r="A36" s="82" t="s">
        <v>16</v>
      </c>
      <c r="B36" s="83">
        <v>4174</v>
      </c>
      <c r="C36" s="83">
        <v>4179</v>
      </c>
      <c r="D36" s="83">
        <v>4047</v>
      </c>
      <c r="E36" s="83">
        <v>4165</v>
      </c>
      <c r="F36" s="84">
        <v>16564</v>
      </c>
      <c r="G36" s="83">
        <v>3859</v>
      </c>
      <c r="H36" s="83">
        <v>3827</v>
      </c>
      <c r="I36" s="83">
        <v>4119</v>
      </c>
      <c r="J36" s="83">
        <v>4381</v>
      </c>
      <c r="K36" s="84">
        <v>16186</v>
      </c>
      <c r="L36" s="83">
        <v>4118</v>
      </c>
      <c r="M36" s="83">
        <v>3751</v>
      </c>
      <c r="N36" s="83">
        <v>4320</v>
      </c>
      <c r="O36" s="83">
        <v>3976</v>
      </c>
      <c r="P36" s="84">
        <v>16164</v>
      </c>
      <c r="Q36" s="83">
        <v>3855</v>
      </c>
      <c r="R36" s="83">
        <v>3290</v>
      </c>
      <c r="S36" s="83" t="s">
        <v>125</v>
      </c>
      <c r="T36" s="83" t="s">
        <v>125</v>
      </c>
      <c r="U36" s="84">
        <v>7146</v>
      </c>
    </row>
    <row r="37" spans="1:21" x14ac:dyDescent="0.25">
      <c r="A37" s="85" t="s">
        <v>9</v>
      </c>
      <c r="B37" s="83">
        <v>7850</v>
      </c>
      <c r="C37" s="83">
        <v>7755</v>
      </c>
      <c r="D37" s="83">
        <v>8477</v>
      </c>
      <c r="E37" s="83">
        <v>8650</v>
      </c>
      <c r="F37" s="84">
        <v>32732</v>
      </c>
      <c r="G37" s="83">
        <v>7151</v>
      </c>
      <c r="H37" s="83">
        <v>7546</v>
      </c>
      <c r="I37" s="83">
        <v>9171</v>
      </c>
      <c r="J37" s="83">
        <v>9936</v>
      </c>
      <c r="K37" s="84">
        <v>33804</v>
      </c>
      <c r="L37" s="83">
        <v>9167</v>
      </c>
      <c r="M37" s="83">
        <v>8913</v>
      </c>
      <c r="N37" s="83">
        <v>8751</v>
      </c>
      <c r="O37" s="83">
        <v>11237</v>
      </c>
      <c r="P37" s="84">
        <v>38068</v>
      </c>
      <c r="Q37" s="83">
        <v>7428</v>
      </c>
      <c r="R37" s="83">
        <v>5525</v>
      </c>
      <c r="S37" s="83" t="s">
        <v>125</v>
      </c>
      <c r="T37" s="83" t="s">
        <v>125</v>
      </c>
      <c r="U37" s="84">
        <v>12953</v>
      </c>
    </row>
    <row r="38" spans="1:21" x14ac:dyDescent="0.25">
      <c r="A38" s="85" t="s">
        <v>10</v>
      </c>
      <c r="B38" s="83">
        <v>8416</v>
      </c>
      <c r="C38" s="83">
        <v>8598</v>
      </c>
      <c r="D38" s="83">
        <v>8682</v>
      </c>
      <c r="E38" s="83">
        <v>8468</v>
      </c>
      <c r="F38" s="84">
        <v>34164</v>
      </c>
      <c r="G38" s="83">
        <v>8618</v>
      </c>
      <c r="H38" s="83">
        <v>8239</v>
      </c>
      <c r="I38" s="83">
        <v>9100</v>
      </c>
      <c r="J38" s="83">
        <v>9873</v>
      </c>
      <c r="K38" s="84">
        <v>35830</v>
      </c>
      <c r="L38" s="83">
        <v>9556</v>
      </c>
      <c r="M38" s="83">
        <v>9009</v>
      </c>
      <c r="N38" s="83">
        <v>9606</v>
      </c>
      <c r="O38" s="83">
        <v>9230</v>
      </c>
      <c r="P38" s="84">
        <v>37400</v>
      </c>
      <c r="Q38" s="83">
        <v>8491</v>
      </c>
      <c r="R38" s="83">
        <v>6549</v>
      </c>
      <c r="S38" s="83" t="s">
        <v>125</v>
      </c>
      <c r="T38" s="83" t="s">
        <v>125</v>
      </c>
      <c r="U38" s="84">
        <v>15041</v>
      </c>
    </row>
    <row r="39" spans="1:21" x14ac:dyDescent="0.25">
      <c r="A39" s="85" t="s">
        <v>11</v>
      </c>
      <c r="B39" s="83">
        <v>3589</v>
      </c>
      <c r="C39" s="83">
        <v>3431</v>
      </c>
      <c r="D39" s="83">
        <v>3584</v>
      </c>
      <c r="E39" s="83">
        <v>3238</v>
      </c>
      <c r="F39" s="84">
        <v>13843</v>
      </c>
      <c r="G39" s="83">
        <v>3227</v>
      </c>
      <c r="H39" s="83">
        <v>3115</v>
      </c>
      <c r="I39" s="83">
        <v>3509</v>
      </c>
      <c r="J39" s="83">
        <v>3526</v>
      </c>
      <c r="K39" s="84">
        <v>13376</v>
      </c>
      <c r="L39" s="83">
        <v>3573</v>
      </c>
      <c r="M39" s="83">
        <v>3326</v>
      </c>
      <c r="N39" s="83">
        <v>3647</v>
      </c>
      <c r="O39" s="83">
        <v>3273</v>
      </c>
      <c r="P39" s="84">
        <v>13819</v>
      </c>
      <c r="Q39" s="83">
        <v>3588</v>
      </c>
      <c r="R39" s="83">
        <v>2367</v>
      </c>
      <c r="S39" s="83" t="s">
        <v>125</v>
      </c>
      <c r="T39" s="83" t="s">
        <v>125</v>
      </c>
      <c r="U39" s="84">
        <v>5955</v>
      </c>
    </row>
    <row r="40" spans="1:21" ht="8.35" customHeight="1" x14ac:dyDescent="0.25">
      <c r="A40" s="86"/>
      <c r="B40" s="83"/>
      <c r="C40" s="83"/>
      <c r="D40" s="83"/>
      <c r="E40" s="83"/>
      <c r="F40" s="43"/>
      <c r="G40" s="83"/>
      <c r="H40" s="83"/>
      <c r="I40" s="83"/>
      <c r="J40" s="83"/>
      <c r="K40" s="43"/>
      <c r="L40" s="83"/>
      <c r="M40" s="83"/>
      <c r="N40" s="83"/>
      <c r="O40" s="83"/>
      <c r="P40" s="43"/>
      <c r="Q40" s="83"/>
      <c r="R40" s="83"/>
      <c r="S40" s="83"/>
      <c r="T40" s="83"/>
      <c r="U40" s="43"/>
    </row>
    <row r="41" spans="1:21" x14ac:dyDescent="0.25">
      <c r="A41" s="87" t="s">
        <v>12</v>
      </c>
      <c r="B41" s="93">
        <v>40131</v>
      </c>
      <c r="C41" s="93">
        <v>39273</v>
      </c>
      <c r="D41" s="93">
        <v>40359</v>
      </c>
      <c r="E41" s="93">
        <v>40694</v>
      </c>
      <c r="F41" s="84">
        <v>160457</v>
      </c>
      <c r="G41" s="93">
        <v>38675</v>
      </c>
      <c r="H41" s="93">
        <v>37938</v>
      </c>
      <c r="I41" s="93">
        <v>43023</v>
      </c>
      <c r="J41" s="93">
        <v>45677</v>
      </c>
      <c r="K41" s="84">
        <v>165312</v>
      </c>
      <c r="L41" s="93">
        <v>43356</v>
      </c>
      <c r="M41" s="93">
        <v>40525</v>
      </c>
      <c r="N41" s="93">
        <v>43241</v>
      </c>
      <c r="O41" s="93">
        <v>43452</v>
      </c>
      <c r="P41" s="84">
        <v>170573</v>
      </c>
      <c r="Q41" s="93">
        <v>38349</v>
      </c>
      <c r="R41" s="93">
        <v>29854</v>
      </c>
      <c r="S41" s="93" t="s">
        <v>125</v>
      </c>
      <c r="T41" s="93" t="s">
        <v>125</v>
      </c>
      <c r="U41" s="84">
        <v>68203</v>
      </c>
    </row>
    <row r="42" spans="1:21" x14ac:dyDescent="0.25">
      <c r="A42" s="87" t="s">
        <v>13</v>
      </c>
      <c r="B42" s="83">
        <v>2722</v>
      </c>
      <c r="C42" s="83">
        <v>2333</v>
      </c>
      <c r="D42" s="83">
        <v>2556</v>
      </c>
      <c r="E42" s="83">
        <v>2616</v>
      </c>
      <c r="F42" s="84">
        <v>10225</v>
      </c>
      <c r="G42" s="83">
        <v>2575</v>
      </c>
      <c r="H42" s="83">
        <v>2681</v>
      </c>
      <c r="I42" s="83">
        <v>2979</v>
      </c>
      <c r="J42" s="83">
        <v>2938</v>
      </c>
      <c r="K42" s="84">
        <v>11172</v>
      </c>
      <c r="L42" s="83">
        <v>2806</v>
      </c>
      <c r="M42" s="83">
        <v>2810</v>
      </c>
      <c r="N42" s="83">
        <v>2785</v>
      </c>
      <c r="O42" s="83">
        <v>2910</v>
      </c>
      <c r="P42" s="84">
        <v>11312</v>
      </c>
      <c r="Q42" s="83">
        <v>2768</v>
      </c>
      <c r="R42" s="83">
        <v>1641</v>
      </c>
      <c r="S42" s="83" t="s">
        <v>125</v>
      </c>
      <c r="T42" s="83" t="s">
        <v>125</v>
      </c>
      <c r="U42" s="84">
        <v>4408</v>
      </c>
    </row>
    <row r="43" spans="1:21" x14ac:dyDescent="0.25">
      <c r="A43" s="87" t="s">
        <v>14</v>
      </c>
      <c r="B43" s="83">
        <v>3675</v>
      </c>
      <c r="C43" s="83">
        <v>3178</v>
      </c>
      <c r="D43" s="83">
        <v>3581</v>
      </c>
      <c r="E43" s="83">
        <v>4682</v>
      </c>
      <c r="F43" s="84">
        <v>15117</v>
      </c>
      <c r="G43" s="83">
        <v>3984</v>
      </c>
      <c r="H43" s="83">
        <v>3312</v>
      </c>
      <c r="I43" s="83">
        <v>3792</v>
      </c>
      <c r="J43" s="83">
        <v>4106</v>
      </c>
      <c r="K43" s="84">
        <v>15194</v>
      </c>
      <c r="L43" s="83">
        <v>3693</v>
      </c>
      <c r="M43" s="83">
        <v>3387</v>
      </c>
      <c r="N43" s="83">
        <v>3424</v>
      </c>
      <c r="O43" s="83">
        <v>3173</v>
      </c>
      <c r="P43" s="84">
        <v>13677</v>
      </c>
      <c r="Q43" s="83">
        <v>3208</v>
      </c>
      <c r="R43" s="83">
        <v>2403</v>
      </c>
      <c r="S43" s="83" t="s">
        <v>125</v>
      </c>
      <c r="T43" s="83" t="s">
        <v>125</v>
      </c>
      <c r="U43" s="84">
        <v>5611</v>
      </c>
    </row>
    <row r="44" spans="1:21" x14ac:dyDescent="0.25">
      <c r="A44" s="87" t="s">
        <v>15</v>
      </c>
      <c r="B44" s="83">
        <v>639</v>
      </c>
      <c r="C44" s="83">
        <v>644</v>
      </c>
      <c r="D44" s="83">
        <v>681</v>
      </c>
      <c r="E44" s="83">
        <v>677</v>
      </c>
      <c r="F44" s="84">
        <v>2641</v>
      </c>
      <c r="G44" s="83">
        <v>681</v>
      </c>
      <c r="H44" s="83">
        <v>661</v>
      </c>
      <c r="I44" s="83">
        <v>690</v>
      </c>
      <c r="J44" s="83">
        <v>706</v>
      </c>
      <c r="K44" s="84">
        <v>2738</v>
      </c>
      <c r="L44" s="83">
        <v>719</v>
      </c>
      <c r="M44" s="83">
        <v>652</v>
      </c>
      <c r="N44" s="83">
        <v>667</v>
      </c>
      <c r="O44" s="83">
        <v>654</v>
      </c>
      <c r="P44" s="84">
        <v>2691</v>
      </c>
      <c r="Q44" s="83">
        <v>601</v>
      </c>
      <c r="R44" s="83">
        <v>500</v>
      </c>
      <c r="S44" s="83" t="s">
        <v>125</v>
      </c>
      <c r="T44" s="83" t="s">
        <v>125</v>
      </c>
      <c r="U44" s="84">
        <v>1101</v>
      </c>
    </row>
    <row r="45" spans="1:21" x14ac:dyDescent="0.25">
      <c r="A45" s="87" t="s">
        <v>89</v>
      </c>
      <c r="B45" s="83">
        <v>3012</v>
      </c>
      <c r="C45" s="83">
        <v>3668</v>
      </c>
      <c r="D45" s="83">
        <v>3106</v>
      </c>
      <c r="E45" s="83">
        <v>3109</v>
      </c>
      <c r="F45" s="84">
        <v>12895</v>
      </c>
      <c r="G45" s="83">
        <v>3262</v>
      </c>
      <c r="H45" s="83">
        <v>2613</v>
      </c>
      <c r="I45" s="83">
        <v>2620</v>
      </c>
      <c r="J45" s="83">
        <v>2843</v>
      </c>
      <c r="K45" s="84">
        <v>11338</v>
      </c>
      <c r="L45" s="83">
        <v>2690</v>
      </c>
      <c r="M45" s="83">
        <v>2446</v>
      </c>
      <c r="N45" s="83">
        <v>2645</v>
      </c>
      <c r="O45" s="83">
        <v>2666</v>
      </c>
      <c r="P45" s="84">
        <v>10447</v>
      </c>
      <c r="Q45" s="83">
        <v>3986</v>
      </c>
      <c r="R45" s="83">
        <v>3472</v>
      </c>
      <c r="S45" s="83" t="s">
        <v>125</v>
      </c>
      <c r="T45" s="83" t="s">
        <v>125</v>
      </c>
      <c r="U45" s="84">
        <v>7458</v>
      </c>
    </row>
    <row r="46" spans="1:21" x14ac:dyDescent="0.25">
      <c r="A46" s="88" t="s">
        <v>90</v>
      </c>
      <c r="B46" s="89">
        <v>2526</v>
      </c>
      <c r="C46" s="89">
        <v>2640</v>
      </c>
      <c r="D46" s="89">
        <v>2661</v>
      </c>
      <c r="E46" s="89">
        <v>3013</v>
      </c>
      <c r="F46" s="90">
        <v>10841</v>
      </c>
      <c r="G46" s="89">
        <v>2682</v>
      </c>
      <c r="H46" s="89">
        <v>3631</v>
      </c>
      <c r="I46" s="89">
        <v>3621</v>
      </c>
      <c r="J46" s="89">
        <v>3156</v>
      </c>
      <c r="K46" s="90">
        <v>13090</v>
      </c>
      <c r="L46" s="89">
        <v>2856</v>
      </c>
      <c r="M46" s="89">
        <v>3012</v>
      </c>
      <c r="N46" s="89">
        <v>3809</v>
      </c>
      <c r="O46" s="89">
        <v>2506</v>
      </c>
      <c r="P46" s="90">
        <v>12183</v>
      </c>
      <c r="Q46" s="89">
        <v>2007</v>
      </c>
      <c r="R46" s="89">
        <v>1484</v>
      </c>
      <c r="S46" s="89" t="s">
        <v>125</v>
      </c>
      <c r="T46" s="89" t="s">
        <v>125</v>
      </c>
      <c r="U46" s="90">
        <v>3490</v>
      </c>
    </row>
    <row r="47" spans="1:21" x14ac:dyDescent="0.25">
      <c r="A47" s="3"/>
      <c r="B47" s="30"/>
      <c r="C47" s="30"/>
      <c r="D47" s="30"/>
      <c r="E47" s="30"/>
      <c r="F47" s="30"/>
    </row>
    <row r="48" spans="1:21" ht="12.75" customHeight="1" x14ac:dyDescent="0.25">
      <c r="A48" s="1"/>
      <c r="B48" s="45"/>
      <c r="C48" s="34"/>
      <c r="D48" s="34"/>
      <c r="E48" s="34"/>
      <c r="F48" s="34"/>
      <c r="G48" s="45"/>
      <c r="H48" s="53"/>
      <c r="I48" s="53"/>
      <c r="J48" s="53"/>
      <c r="K48" s="53"/>
      <c r="L48" s="53"/>
      <c r="M48" s="53"/>
      <c r="N48" s="53"/>
      <c r="O48" s="53"/>
      <c r="P48" s="53"/>
      <c r="Q48" s="53"/>
      <c r="R48" s="53"/>
      <c r="S48" s="53"/>
      <c r="T48" s="53"/>
      <c r="U48" s="53"/>
    </row>
    <row r="49" spans="1:21" ht="15.55" x14ac:dyDescent="0.3">
      <c r="A49" s="101" t="s">
        <v>80</v>
      </c>
      <c r="B49" s="91" t="s">
        <v>111</v>
      </c>
      <c r="C49" s="91" t="s">
        <v>112</v>
      </c>
      <c r="D49" s="91" t="s">
        <v>113</v>
      </c>
      <c r="E49" s="91" t="s">
        <v>114</v>
      </c>
      <c r="F49" s="91" t="s">
        <v>115</v>
      </c>
      <c r="G49" s="92" t="s">
        <v>116</v>
      </c>
      <c r="H49" s="92" t="s">
        <v>117</v>
      </c>
      <c r="I49" s="92" t="s">
        <v>118</v>
      </c>
      <c r="J49" s="92" t="s">
        <v>119</v>
      </c>
      <c r="K49" s="91" t="s">
        <v>135</v>
      </c>
      <c r="L49" s="92" t="s">
        <v>121</v>
      </c>
      <c r="M49" s="92" t="s">
        <v>122</v>
      </c>
      <c r="N49" s="92" t="s">
        <v>123</v>
      </c>
      <c r="O49" s="92" t="s">
        <v>124</v>
      </c>
      <c r="P49" s="91" t="s">
        <v>136</v>
      </c>
      <c r="Q49" s="92" t="s">
        <v>128</v>
      </c>
      <c r="R49" s="92" t="s">
        <v>129</v>
      </c>
      <c r="S49" s="92" t="s">
        <v>130</v>
      </c>
      <c r="T49" s="92" t="s">
        <v>131</v>
      </c>
      <c r="U49" s="91" t="s">
        <v>137</v>
      </c>
    </row>
    <row r="50" spans="1:21" ht="14.95" customHeight="1" x14ac:dyDescent="0.25">
      <c r="A50" s="80" t="s">
        <v>3</v>
      </c>
      <c r="B50" s="81">
        <v>117116</v>
      </c>
      <c r="C50" s="81">
        <v>114156</v>
      </c>
      <c r="D50" s="81">
        <v>116928</v>
      </c>
      <c r="E50" s="81">
        <v>120209</v>
      </c>
      <c r="F50" s="81">
        <v>468408</v>
      </c>
      <c r="G50" s="81">
        <v>117550</v>
      </c>
      <c r="H50" s="81">
        <v>116175</v>
      </c>
      <c r="I50" s="81">
        <v>120544</v>
      </c>
      <c r="J50" s="81">
        <v>127558</v>
      </c>
      <c r="K50" s="81">
        <v>481828</v>
      </c>
      <c r="L50" s="81">
        <v>129450</v>
      </c>
      <c r="M50" s="81">
        <v>115401</v>
      </c>
      <c r="N50" s="81">
        <v>122500</v>
      </c>
      <c r="O50" s="81">
        <v>120254</v>
      </c>
      <c r="P50" s="81">
        <v>487605</v>
      </c>
      <c r="Q50" s="81">
        <v>109307</v>
      </c>
      <c r="R50" s="81">
        <v>81610</v>
      </c>
      <c r="S50" s="81" t="s">
        <v>125</v>
      </c>
      <c r="T50" s="81" t="s">
        <v>125</v>
      </c>
      <c r="U50" s="81">
        <v>190917</v>
      </c>
    </row>
    <row r="51" spans="1:21" x14ac:dyDescent="0.25">
      <c r="A51" s="82" t="s">
        <v>4</v>
      </c>
      <c r="B51" s="83">
        <v>3320</v>
      </c>
      <c r="C51" s="83">
        <v>3244</v>
      </c>
      <c r="D51" s="83">
        <v>3319</v>
      </c>
      <c r="E51" s="83">
        <v>3296</v>
      </c>
      <c r="F51" s="84">
        <v>13179</v>
      </c>
      <c r="G51" s="83">
        <v>3321</v>
      </c>
      <c r="H51" s="83">
        <v>3515</v>
      </c>
      <c r="I51" s="83">
        <v>3453</v>
      </c>
      <c r="J51" s="83">
        <v>3710</v>
      </c>
      <c r="K51" s="84">
        <v>13999</v>
      </c>
      <c r="L51" s="83">
        <v>3798</v>
      </c>
      <c r="M51" s="83">
        <v>3522</v>
      </c>
      <c r="N51" s="83">
        <v>3746</v>
      </c>
      <c r="O51" s="83">
        <v>3474</v>
      </c>
      <c r="P51" s="84">
        <v>14541</v>
      </c>
      <c r="Q51" s="83">
        <v>3401</v>
      </c>
      <c r="R51" s="83">
        <v>2389</v>
      </c>
      <c r="S51" s="83" t="s">
        <v>125</v>
      </c>
      <c r="T51" s="83" t="s">
        <v>125</v>
      </c>
      <c r="U51" s="84">
        <v>5790</v>
      </c>
    </row>
    <row r="52" spans="1:21" x14ac:dyDescent="0.25">
      <c r="A52" s="85" t="s">
        <v>5</v>
      </c>
      <c r="B52" s="83">
        <v>8981</v>
      </c>
      <c r="C52" s="83">
        <v>8973</v>
      </c>
      <c r="D52" s="83">
        <v>9394</v>
      </c>
      <c r="E52" s="83">
        <v>9475</v>
      </c>
      <c r="F52" s="84">
        <v>36823</v>
      </c>
      <c r="G52" s="83">
        <v>9351</v>
      </c>
      <c r="H52" s="83">
        <v>9474</v>
      </c>
      <c r="I52" s="83">
        <v>9772</v>
      </c>
      <c r="J52" s="83">
        <v>10212</v>
      </c>
      <c r="K52" s="84">
        <v>38809</v>
      </c>
      <c r="L52" s="83">
        <v>9991</v>
      </c>
      <c r="M52" s="83">
        <v>8991</v>
      </c>
      <c r="N52" s="83">
        <v>9769</v>
      </c>
      <c r="O52" s="83">
        <v>9533</v>
      </c>
      <c r="P52" s="84">
        <v>38284</v>
      </c>
      <c r="Q52" s="83">
        <v>8717</v>
      </c>
      <c r="R52" s="83">
        <v>6487</v>
      </c>
      <c r="S52" s="83" t="s">
        <v>125</v>
      </c>
      <c r="T52" s="83" t="s">
        <v>125</v>
      </c>
      <c r="U52" s="84">
        <v>15204</v>
      </c>
    </row>
    <row r="53" spans="1:21" x14ac:dyDescent="0.25">
      <c r="A53" s="85" t="s">
        <v>81</v>
      </c>
      <c r="B53" s="83">
        <v>8550</v>
      </c>
      <c r="C53" s="83">
        <v>7676</v>
      </c>
      <c r="D53" s="83">
        <v>7943</v>
      </c>
      <c r="E53" s="83">
        <v>8897</v>
      </c>
      <c r="F53" s="84">
        <v>33066</v>
      </c>
      <c r="G53" s="83">
        <v>8268</v>
      </c>
      <c r="H53" s="83">
        <v>7691</v>
      </c>
      <c r="I53" s="83">
        <v>8669</v>
      </c>
      <c r="J53" s="83">
        <v>9073</v>
      </c>
      <c r="K53" s="84">
        <v>33700</v>
      </c>
      <c r="L53" s="83">
        <v>9634</v>
      </c>
      <c r="M53" s="83">
        <v>7292</v>
      </c>
      <c r="N53" s="83">
        <v>7800</v>
      </c>
      <c r="O53" s="83">
        <v>7648</v>
      </c>
      <c r="P53" s="84">
        <v>32373</v>
      </c>
      <c r="Q53" s="83">
        <v>7049</v>
      </c>
      <c r="R53" s="83">
        <v>6477</v>
      </c>
      <c r="S53" s="83" t="s">
        <v>125</v>
      </c>
      <c r="T53" s="83" t="s">
        <v>125</v>
      </c>
      <c r="U53" s="84">
        <v>13526</v>
      </c>
    </row>
    <row r="54" spans="1:21" ht="8.35" customHeight="1" x14ac:dyDescent="0.25">
      <c r="A54" s="86"/>
      <c r="B54" s="83"/>
      <c r="C54" s="83"/>
      <c r="D54" s="83"/>
      <c r="E54" s="83"/>
      <c r="F54" s="84"/>
      <c r="G54" s="83"/>
      <c r="H54" s="83"/>
      <c r="I54" s="83"/>
      <c r="J54" s="83"/>
      <c r="K54" s="84"/>
      <c r="L54" s="83"/>
      <c r="M54" s="83"/>
      <c r="N54" s="83"/>
      <c r="O54" s="83"/>
      <c r="P54" s="84"/>
      <c r="Q54" s="83"/>
      <c r="R54" s="83"/>
      <c r="S54" s="83"/>
      <c r="T54" s="83"/>
      <c r="U54" s="84"/>
    </row>
    <row r="55" spans="1:21" x14ac:dyDescent="0.25">
      <c r="A55" s="85" t="s">
        <v>7</v>
      </c>
      <c r="B55" s="83">
        <v>6536</v>
      </c>
      <c r="C55" s="83">
        <v>6366</v>
      </c>
      <c r="D55" s="83">
        <v>6771</v>
      </c>
      <c r="E55" s="83">
        <v>6674</v>
      </c>
      <c r="F55" s="84">
        <v>26347</v>
      </c>
      <c r="G55" s="83">
        <v>6772</v>
      </c>
      <c r="H55" s="83">
        <v>6825</v>
      </c>
      <c r="I55" s="83">
        <v>6993</v>
      </c>
      <c r="J55" s="83">
        <v>7169</v>
      </c>
      <c r="K55" s="84">
        <v>27759</v>
      </c>
      <c r="L55" s="83">
        <v>7593</v>
      </c>
      <c r="M55" s="83">
        <v>7458</v>
      </c>
      <c r="N55" s="83">
        <v>7258</v>
      </c>
      <c r="O55" s="83">
        <v>6999</v>
      </c>
      <c r="P55" s="84">
        <v>29308</v>
      </c>
      <c r="Q55" s="83">
        <v>6672</v>
      </c>
      <c r="R55" s="83">
        <v>5164</v>
      </c>
      <c r="S55" s="83" t="s">
        <v>125</v>
      </c>
      <c r="T55" s="83" t="s">
        <v>125</v>
      </c>
      <c r="U55" s="84">
        <v>11836</v>
      </c>
    </row>
    <row r="56" spans="1:21" x14ac:dyDescent="0.25">
      <c r="A56" s="85" t="s">
        <v>8</v>
      </c>
      <c r="B56" s="83">
        <v>9240</v>
      </c>
      <c r="C56" s="83">
        <v>9146</v>
      </c>
      <c r="D56" s="83">
        <v>9198</v>
      </c>
      <c r="E56" s="83">
        <v>9086</v>
      </c>
      <c r="F56" s="84">
        <v>36670</v>
      </c>
      <c r="G56" s="83">
        <v>9482</v>
      </c>
      <c r="H56" s="83">
        <v>9062</v>
      </c>
      <c r="I56" s="83">
        <v>9456</v>
      </c>
      <c r="J56" s="83">
        <v>9785</v>
      </c>
      <c r="K56" s="84">
        <v>37786</v>
      </c>
      <c r="L56" s="83">
        <v>10025</v>
      </c>
      <c r="M56" s="83">
        <v>8897</v>
      </c>
      <c r="N56" s="83">
        <v>9008</v>
      </c>
      <c r="O56" s="83">
        <v>8784</v>
      </c>
      <c r="P56" s="84">
        <v>36714</v>
      </c>
      <c r="Q56" s="83">
        <v>8033</v>
      </c>
      <c r="R56" s="83">
        <v>5450</v>
      </c>
      <c r="S56" s="83" t="s">
        <v>125</v>
      </c>
      <c r="T56" s="83" t="s">
        <v>125</v>
      </c>
      <c r="U56" s="84">
        <v>13483</v>
      </c>
    </row>
    <row r="57" spans="1:21" ht="8.35" customHeight="1" x14ac:dyDescent="0.25">
      <c r="A57" s="86"/>
      <c r="B57" s="83"/>
      <c r="C57" s="83"/>
      <c r="D57" s="83"/>
      <c r="E57" s="83"/>
      <c r="F57" s="43"/>
      <c r="G57" s="83"/>
      <c r="H57" s="83"/>
      <c r="I57" s="83"/>
      <c r="J57" s="83"/>
      <c r="K57" s="43"/>
      <c r="L57" s="83"/>
      <c r="M57" s="83"/>
      <c r="N57" s="83"/>
      <c r="O57" s="83"/>
      <c r="P57" s="43"/>
      <c r="Q57" s="83"/>
      <c r="R57" s="83"/>
      <c r="S57" s="83"/>
      <c r="T57" s="83"/>
      <c r="U57" s="43"/>
    </row>
    <row r="58" spans="1:21" x14ac:dyDescent="0.25">
      <c r="A58" s="82" t="s">
        <v>16</v>
      </c>
      <c r="B58" s="83">
        <v>12744</v>
      </c>
      <c r="C58" s="83">
        <v>11811</v>
      </c>
      <c r="D58" s="83">
        <v>11268</v>
      </c>
      <c r="E58" s="83">
        <v>12139</v>
      </c>
      <c r="F58" s="84">
        <v>47963</v>
      </c>
      <c r="G58" s="83">
        <v>12241</v>
      </c>
      <c r="H58" s="83">
        <v>11352</v>
      </c>
      <c r="I58" s="83">
        <v>11184</v>
      </c>
      <c r="J58" s="83">
        <v>12211</v>
      </c>
      <c r="K58" s="84">
        <v>46987</v>
      </c>
      <c r="L58" s="83">
        <v>12477</v>
      </c>
      <c r="M58" s="83">
        <v>10335</v>
      </c>
      <c r="N58" s="83">
        <v>11333</v>
      </c>
      <c r="O58" s="83">
        <v>11203</v>
      </c>
      <c r="P58" s="84">
        <v>45347</v>
      </c>
      <c r="Q58" s="83">
        <v>10492</v>
      </c>
      <c r="R58" s="83">
        <v>8230</v>
      </c>
      <c r="S58" s="83" t="s">
        <v>125</v>
      </c>
      <c r="T58" s="83" t="s">
        <v>125</v>
      </c>
      <c r="U58" s="84">
        <v>18722</v>
      </c>
    </row>
    <row r="59" spans="1:21" x14ac:dyDescent="0.25">
      <c r="A59" s="85" t="s">
        <v>9</v>
      </c>
      <c r="B59" s="83">
        <v>15303</v>
      </c>
      <c r="C59" s="83">
        <v>14883</v>
      </c>
      <c r="D59" s="83">
        <v>15772</v>
      </c>
      <c r="E59" s="83">
        <v>16294</v>
      </c>
      <c r="F59" s="84">
        <v>62252</v>
      </c>
      <c r="G59" s="83">
        <v>14732</v>
      </c>
      <c r="H59" s="83">
        <v>15333</v>
      </c>
      <c r="I59" s="83">
        <v>17371</v>
      </c>
      <c r="J59" s="83">
        <v>18321</v>
      </c>
      <c r="K59" s="84">
        <v>65757</v>
      </c>
      <c r="L59" s="83">
        <v>18517</v>
      </c>
      <c r="M59" s="83">
        <v>17220</v>
      </c>
      <c r="N59" s="83">
        <v>18058</v>
      </c>
      <c r="O59" s="83">
        <v>20336</v>
      </c>
      <c r="P59" s="84">
        <v>74131</v>
      </c>
      <c r="Q59" s="83">
        <v>15114</v>
      </c>
      <c r="R59" s="83">
        <v>11157</v>
      </c>
      <c r="S59" s="83" t="s">
        <v>125</v>
      </c>
      <c r="T59" s="83" t="s">
        <v>125</v>
      </c>
      <c r="U59" s="84">
        <v>26271</v>
      </c>
    </row>
    <row r="60" spans="1:21" x14ac:dyDescent="0.25">
      <c r="A60" s="85" t="s">
        <v>10</v>
      </c>
      <c r="B60" s="83">
        <v>22942</v>
      </c>
      <c r="C60" s="83">
        <v>22875</v>
      </c>
      <c r="D60" s="83">
        <v>23330</v>
      </c>
      <c r="E60" s="83">
        <v>23082</v>
      </c>
      <c r="F60" s="84">
        <v>92229</v>
      </c>
      <c r="G60" s="83">
        <v>23760</v>
      </c>
      <c r="H60" s="83">
        <v>23494</v>
      </c>
      <c r="I60" s="83">
        <v>22860</v>
      </c>
      <c r="J60" s="83">
        <v>25296</v>
      </c>
      <c r="K60" s="84">
        <v>95410</v>
      </c>
      <c r="L60" s="83">
        <v>26683</v>
      </c>
      <c r="M60" s="83">
        <v>23037</v>
      </c>
      <c r="N60" s="83">
        <v>25239</v>
      </c>
      <c r="O60" s="83">
        <v>24358</v>
      </c>
      <c r="P60" s="84">
        <v>99317</v>
      </c>
      <c r="Q60" s="83">
        <v>21936</v>
      </c>
      <c r="R60" s="83">
        <v>14979</v>
      </c>
      <c r="S60" s="83" t="s">
        <v>125</v>
      </c>
      <c r="T60" s="83" t="s">
        <v>125</v>
      </c>
      <c r="U60" s="84">
        <v>36915</v>
      </c>
    </row>
    <row r="61" spans="1:21" x14ac:dyDescent="0.25">
      <c r="A61" s="85" t="s">
        <v>11</v>
      </c>
      <c r="B61" s="83">
        <v>6494</v>
      </c>
      <c r="C61" s="83">
        <v>5954</v>
      </c>
      <c r="D61" s="83">
        <v>6203</v>
      </c>
      <c r="E61" s="83">
        <v>6138</v>
      </c>
      <c r="F61" s="84">
        <v>24789</v>
      </c>
      <c r="G61" s="83">
        <v>5790</v>
      </c>
      <c r="H61" s="83">
        <v>5814</v>
      </c>
      <c r="I61" s="83">
        <v>6196</v>
      </c>
      <c r="J61" s="83">
        <v>6375</v>
      </c>
      <c r="K61" s="84">
        <v>24175</v>
      </c>
      <c r="L61" s="83">
        <v>6421</v>
      </c>
      <c r="M61" s="83">
        <v>6048</v>
      </c>
      <c r="N61" s="83">
        <v>6270</v>
      </c>
      <c r="O61" s="83">
        <v>5872</v>
      </c>
      <c r="P61" s="84">
        <v>24610</v>
      </c>
      <c r="Q61" s="83">
        <v>5920</v>
      </c>
      <c r="R61" s="83">
        <v>4323</v>
      </c>
      <c r="S61" s="83" t="s">
        <v>125</v>
      </c>
      <c r="T61" s="83" t="s">
        <v>125</v>
      </c>
      <c r="U61" s="84">
        <v>10243</v>
      </c>
    </row>
    <row r="62" spans="1:21" ht="8.35" customHeight="1" x14ac:dyDescent="0.25">
      <c r="A62" s="86"/>
      <c r="B62" s="83"/>
      <c r="C62" s="83"/>
      <c r="D62" s="83"/>
      <c r="E62" s="83"/>
      <c r="F62" s="43"/>
      <c r="G62" s="83"/>
      <c r="H62" s="83"/>
      <c r="I62" s="83"/>
      <c r="J62" s="83"/>
      <c r="K62" s="43"/>
      <c r="L62" s="83"/>
      <c r="M62" s="83"/>
      <c r="N62" s="83"/>
      <c r="O62" s="83"/>
      <c r="P62" s="43"/>
      <c r="Q62" s="83"/>
      <c r="R62" s="83"/>
      <c r="S62" s="83"/>
      <c r="T62" s="83"/>
      <c r="U62" s="43"/>
    </row>
    <row r="63" spans="1:21" x14ac:dyDescent="0.25">
      <c r="A63" s="87" t="s">
        <v>12</v>
      </c>
      <c r="B63" s="93">
        <v>94109</v>
      </c>
      <c r="C63" s="93">
        <v>90928</v>
      </c>
      <c r="D63" s="93">
        <v>93199</v>
      </c>
      <c r="E63" s="93">
        <v>95081</v>
      </c>
      <c r="F63" s="84">
        <v>373317</v>
      </c>
      <c r="G63" s="93">
        <v>93717</v>
      </c>
      <c r="H63" s="93">
        <v>92560</v>
      </c>
      <c r="I63" s="93">
        <v>95953</v>
      </c>
      <c r="J63" s="93">
        <v>102152</v>
      </c>
      <c r="K63" s="84">
        <v>384383</v>
      </c>
      <c r="L63" s="93">
        <v>105138</v>
      </c>
      <c r="M63" s="93">
        <v>92799</v>
      </c>
      <c r="N63" s="93">
        <v>98481</v>
      </c>
      <c r="O63" s="93">
        <v>98208</v>
      </c>
      <c r="P63" s="84">
        <v>394626</v>
      </c>
      <c r="Q63" s="93">
        <v>87333</v>
      </c>
      <c r="R63" s="93">
        <v>64656</v>
      </c>
      <c r="S63" s="93" t="s">
        <v>125</v>
      </c>
      <c r="T63" s="93" t="s">
        <v>125</v>
      </c>
      <c r="U63" s="84">
        <v>151989</v>
      </c>
    </row>
    <row r="64" spans="1:21" x14ac:dyDescent="0.25">
      <c r="A64" s="87" t="s">
        <v>13</v>
      </c>
      <c r="B64" s="83">
        <v>4601</v>
      </c>
      <c r="C64" s="83">
        <v>4101</v>
      </c>
      <c r="D64" s="83">
        <v>4425</v>
      </c>
      <c r="E64" s="83">
        <v>4486</v>
      </c>
      <c r="F64" s="84">
        <v>17613</v>
      </c>
      <c r="G64" s="83">
        <v>4348</v>
      </c>
      <c r="H64" s="83">
        <v>4445</v>
      </c>
      <c r="I64" s="83">
        <v>4791</v>
      </c>
      <c r="J64" s="83">
        <v>4771</v>
      </c>
      <c r="K64" s="84">
        <v>18354</v>
      </c>
      <c r="L64" s="83">
        <v>4676</v>
      </c>
      <c r="M64" s="83">
        <v>4558</v>
      </c>
      <c r="N64" s="83">
        <v>4411</v>
      </c>
      <c r="O64" s="83">
        <v>4571</v>
      </c>
      <c r="P64" s="84">
        <v>18217</v>
      </c>
      <c r="Q64" s="83">
        <v>4278</v>
      </c>
      <c r="R64" s="83">
        <v>2741</v>
      </c>
      <c r="S64" s="83" t="s">
        <v>125</v>
      </c>
      <c r="T64" s="83" t="s">
        <v>125</v>
      </c>
      <c r="U64" s="84">
        <v>7018</v>
      </c>
    </row>
    <row r="65" spans="1:21" x14ac:dyDescent="0.25">
      <c r="A65" s="87" t="s">
        <v>14</v>
      </c>
      <c r="B65" s="83">
        <v>5826</v>
      </c>
      <c r="C65" s="83">
        <v>5339</v>
      </c>
      <c r="D65" s="83">
        <v>5869</v>
      </c>
      <c r="E65" s="83">
        <v>7183</v>
      </c>
      <c r="F65" s="84">
        <v>24218</v>
      </c>
      <c r="G65" s="83">
        <v>6219</v>
      </c>
      <c r="H65" s="83">
        <v>5716</v>
      </c>
      <c r="I65" s="83">
        <v>6221</v>
      </c>
      <c r="J65" s="83">
        <v>7214</v>
      </c>
      <c r="K65" s="84">
        <v>25370</v>
      </c>
      <c r="L65" s="83">
        <v>6294</v>
      </c>
      <c r="M65" s="83">
        <v>5815</v>
      </c>
      <c r="N65" s="83">
        <v>5845</v>
      </c>
      <c r="O65" s="83">
        <v>5746</v>
      </c>
      <c r="P65" s="84">
        <v>23700</v>
      </c>
      <c r="Q65" s="83">
        <v>5483</v>
      </c>
      <c r="R65" s="83">
        <v>4278</v>
      </c>
      <c r="S65" s="83" t="s">
        <v>125</v>
      </c>
      <c r="T65" s="83" t="s">
        <v>125</v>
      </c>
      <c r="U65" s="84">
        <v>9761</v>
      </c>
    </row>
    <row r="66" spans="1:21" x14ac:dyDescent="0.25">
      <c r="A66" s="87" t="s">
        <v>15</v>
      </c>
      <c r="B66" s="83">
        <v>1801</v>
      </c>
      <c r="C66" s="83">
        <v>1838</v>
      </c>
      <c r="D66" s="83">
        <v>1900</v>
      </c>
      <c r="E66" s="83">
        <v>1898</v>
      </c>
      <c r="F66" s="84">
        <v>7438</v>
      </c>
      <c r="G66" s="83">
        <v>1898</v>
      </c>
      <c r="H66" s="83">
        <v>1937</v>
      </c>
      <c r="I66" s="83">
        <v>1955</v>
      </c>
      <c r="J66" s="83">
        <v>2008</v>
      </c>
      <c r="K66" s="84">
        <v>7798</v>
      </c>
      <c r="L66" s="83">
        <v>2078</v>
      </c>
      <c r="M66" s="83">
        <v>2044</v>
      </c>
      <c r="N66" s="83">
        <v>2013</v>
      </c>
      <c r="O66" s="83">
        <v>1931</v>
      </c>
      <c r="P66" s="84">
        <v>8066</v>
      </c>
      <c r="Q66" s="83">
        <v>1730</v>
      </c>
      <c r="R66" s="83">
        <v>1483</v>
      </c>
      <c r="S66" s="83" t="s">
        <v>125</v>
      </c>
      <c r="T66" s="83" t="s">
        <v>125</v>
      </c>
      <c r="U66" s="84">
        <v>3214</v>
      </c>
    </row>
    <row r="67" spans="1:21" x14ac:dyDescent="0.25">
      <c r="A67" s="87" t="s">
        <v>89</v>
      </c>
      <c r="B67" s="83">
        <v>8102</v>
      </c>
      <c r="C67" s="83">
        <v>9128</v>
      </c>
      <c r="D67" s="83">
        <v>8754</v>
      </c>
      <c r="E67" s="83">
        <v>8397</v>
      </c>
      <c r="F67" s="84">
        <v>34380</v>
      </c>
      <c r="G67" s="83">
        <v>8564</v>
      </c>
      <c r="H67" s="83">
        <v>7771</v>
      </c>
      <c r="I67" s="83">
        <v>7796</v>
      </c>
      <c r="J67" s="83">
        <v>8146</v>
      </c>
      <c r="K67" s="84">
        <v>32276</v>
      </c>
      <c r="L67" s="83">
        <v>8242</v>
      </c>
      <c r="M67" s="83">
        <v>6961</v>
      </c>
      <c r="N67" s="83">
        <v>7791</v>
      </c>
      <c r="O67" s="83">
        <v>7108</v>
      </c>
      <c r="P67" s="84">
        <v>30102</v>
      </c>
      <c r="Q67" s="83">
        <v>8336</v>
      </c>
      <c r="R67" s="83">
        <v>6832</v>
      </c>
      <c r="S67" s="83" t="s">
        <v>125</v>
      </c>
      <c r="T67" s="83" t="s">
        <v>125</v>
      </c>
      <c r="U67" s="84">
        <v>15168</v>
      </c>
    </row>
    <row r="68" spans="1:21" x14ac:dyDescent="0.25">
      <c r="A68" s="88" t="s">
        <v>90</v>
      </c>
      <c r="B68" s="89">
        <v>2677</v>
      </c>
      <c r="C68" s="89">
        <v>2821</v>
      </c>
      <c r="D68" s="89">
        <v>2781</v>
      </c>
      <c r="E68" s="89">
        <v>3164</v>
      </c>
      <c r="F68" s="90">
        <v>11443</v>
      </c>
      <c r="G68" s="89">
        <v>2804</v>
      </c>
      <c r="H68" s="89">
        <v>3746</v>
      </c>
      <c r="I68" s="89">
        <v>3829</v>
      </c>
      <c r="J68" s="89">
        <v>3268</v>
      </c>
      <c r="K68" s="90">
        <v>13647</v>
      </c>
      <c r="L68" s="89">
        <v>3022</v>
      </c>
      <c r="M68" s="89">
        <v>3224</v>
      </c>
      <c r="N68" s="89">
        <v>3959</v>
      </c>
      <c r="O68" s="89">
        <v>2690</v>
      </c>
      <c r="P68" s="90">
        <v>12895</v>
      </c>
      <c r="Q68" s="89">
        <v>2147</v>
      </c>
      <c r="R68" s="89">
        <v>1621</v>
      </c>
      <c r="S68" s="89" t="s">
        <v>125</v>
      </c>
      <c r="T68" s="89" t="s">
        <v>125</v>
      </c>
      <c r="U68" s="90">
        <v>3768</v>
      </c>
    </row>
    <row r="70" spans="1:21" ht="14.4" x14ac:dyDescent="0.25">
      <c r="A70" s="94" t="s">
        <v>85</v>
      </c>
    </row>
    <row r="71" spans="1:21" x14ac:dyDescent="0.25">
      <c r="A71" s="28" t="s">
        <v>88</v>
      </c>
      <c r="B71" s="52"/>
      <c r="C71" s="52"/>
      <c r="D71" s="52"/>
      <c r="E71" s="52"/>
      <c r="F71" s="52"/>
      <c r="G71" s="52"/>
      <c r="H71" s="52"/>
      <c r="I71" s="52"/>
      <c r="J71" s="52"/>
      <c r="K71" s="52"/>
    </row>
    <row r="72" spans="1:21" x14ac:dyDescent="0.25">
      <c r="A72" s="28" t="s">
        <v>83</v>
      </c>
    </row>
    <row r="73" spans="1:21" x14ac:dyDescent="0.25">
      <c r="A73" s="58" t="s">
        <v>133</v>
      </c>
    </row>
    <row r="75" spans="1:21" ht="14.4" x14ac:dyDescent="0.3">
      <c r="A75" s="79" t="s">
        <v>153</v>
      </c>
    </row>
  </sheetData>
  <phoneticPr fontId="0" type="noConversion"/>
  <hyperlinks>
    <hyperlink ref="A75" location="Title!A1" display="Return to Title and Contents" xr:uid="{6887F5B3-18DF-49FF-A400-5CE04B4D7140}"/>
  </hyperlinks>
  <pageMargins left="0.74803149606299213" right="0.70866141732283472" top="0.78740157480314965" bottom="0.6692913385826772" header="0.55118110236220474" footer="0.35433070866141736"/>
  <pageSetup paperSize="9" scale="52" orientation="landscape" r:id="rId1"/>
  <headerFooter alignWithMargins="0">
    <oddFooter>&amp;C&amp;1#&amp;"Calibri"&amp;10&amp;K000000OFFICIAL</oddFooter>
  </headerFooter>
  <tableParts count="3">
    <tablePart r:id="rId2"/>
    <tablePart r:id="rId3"/>
    <tablePart r:id="rId4"/>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pageSetUpPr fitToPage="1"/>
  </sheetPr>
  <dimension ref="A1:U75"/>
  <sheetViews>
    <sheetView showGridLines="0" zoomScaleNormal="100" workbookViewId="0"/>
  </sheetViews>
  <sheetFormatPr defaultColWidth="9.09765625" defaultRowHeight="12.75" x14ac:dyDescent="0.25"/>
  <cols>
    <col min="1" max="1" width="26.3984375" style="28" bestFit="1" customWidth="1"/>
    <col min="2" max="16384" width="9.09765625" style="28"/>
  </cols>
  <sheetData>
    <row r="1" spans="1:21" ht="17.75" x14ac:dyDescent="0.35">
      <c r="A1" s="74" t="s">
        <v>138</v>
      </c>
      <c r="F1" s="37"/>
      <c r="K1" s="37"/>
      <c r="P1" s="37"/>
      <c r="U1" s="75" t="s">
        <v>129</v>
      </c>
    </row>
    <row r="2" spans="1:21" ht="17.75" x14ac:dyDescent="0.35">
      <c r="A2" s="11"/>
      <c r="F2" s="37"/>
      <c r="K2" s="37"/>
      <c r="P2" s="37"/>
      <c r="U2" s="75" t="s">
        <v>132</v>
      </c>
    </row>
    <row r="3" spans="1:21" ht="17.75" x14ac:dyDescent="0.35">
      <c r="A3" s="76" t="s">
        <v>107</v>
      </c>
      <c r="B3" s="54"/>
      <c r="C3" s="54"/>
      <c r="D3" s="54"/>
      <c r="E3" s="54"/>
      <c r="F3" s="54"/>
      <c r="G3" s="54"/>
      <c r="H3" s="54"/>
      <c r="I3" s="54"/>
      <c r="J3" s="54"/>
      <c r="K3" s="54"/>
      <c r="L3" s="54"/>
      <c r="M3" s="54"/>
      <c r="N3" s="54"/>
      <c r="O3" s="54"/>
      <c r="P3" s="54"/>
      <c r="Q3" s="54"/>
      <c r="R3" s="54"/>
      <c r="S3" s="54"/>
      <c r="T3" s="54"/>
      <c r="U3" s="54"/>
    </row>
    <row r="4" spans="1:21" ht="12.75" customHeight="1" x14ac:dyDescent="0.25">
      <c r="B4" s="45"/>
      <c r="C4" s="34"/>
      <c r="D4" s="34"/>
      <c r="E4" s="34"/>
      <c r="F4" s="34"/>
      <c r="G4" s="45"/>
      <c r="H4" s="53"/>
      <c r="I4" s="53"/>
      <c r="J4" s="53"/>
      <c r="K4" s="53"/>
      <c r="L4" s="53"/>
      <c r="M4" s="53"/>
      <c r="N4" s="53"/>
      <c r="O4" s="53"/>
      <c r="P4" s="53"/>
      <c r="Q4" s="53"/>
      <c r="R4" s="53"/>
      <c r="S4" s="53"/>
      <c r="T4" s="53"/>
      <c r="U4" s="53"/>
    </row>
    <row r="5" spans="1:21" ht="15.55" x14ac:dyDescent="0.3">
      <c r="A5" s="100" t="s">
        <v>76</v>
      </c>
      <c r="B5" s="91" t="s">
        <v>111</v>
      </c>
      <c r="C5" s="91" t="s">
        <v>112</v>
      </c>
      <c r="D5" s="91" t="s">
        <v>113</v>
      </c>
      <c r="E5" s="91" t="s">
        <v>114</v>
      </c>
      <c r="F5" s="91" t="s">
        <v>115</v>
      </c>
      <c r="G5" s="92" t="s">
        <v>116</v>
      </c>
      <c r="H5" s="92" t="s">
        <v>117</v>
      </c>
      <c r="I5" s="92" t="s">
        <v>118</v>
      </c>
      <c r="J5" s="92" t="s">
        <v>119</v>
      </c>
      <c r="K5" s="91" t="s">
        <v>135</v>
      </c>
      <c r="L5" s="92" t="s">
        <v>121</v>
      </c>
      <c r="M5" s="92" t="s">
        <v>122</v>
      </c>
      <c r="N5" s="92" t="s">
        <v>123</v>
      </c>
      <c r="O5" s="92" t="s">
        <v>124</v>
      </c>
      <c r="P5" s="91" t="s">
        <v>136</v>
      </c>
      <c r="Q5" s="92" t="s">
        <v>128</v>
      </c>
      <c r="R5" s="92" t="s">
        <v>129</v>
      </c>
      <c r="S5" s="92" t="s">
        <v>130</v>
      </c>
      <c r="T5" s="92" t="s">
        <v>131</v>
      </c>
      <c r="U5" s="91" t="s">
        <v>137</v>
      </c>
    </row>
    <row r="6" spans="1:21" ht="14.95" customHeight="1" x14ac:dyDescent="0.25">
      <c r="A6" s="80" t="s">
        <v>3</v>
      </c>
      <c r="B6" s="81">
        <v>85751</v>
      </c>
      <c r="C6" s="81">
        <v>88677</v>
      </c>
      <c r="D6" s="81">
        <v>88928</v>
      </c>
      <c r="E6" s="81">
        <v>89585</v>
      </c>
      <c r="F6" s="81">
        <v>119843</v>
      </c>
      <c r="G6" s="81">
        <v>86191</v>
      </c>
      <c r="H6" s="81">
        <v>88938</v>
      </c>
      <c r="I6" s="81">
        <v>89070</v>
      </c>
      <c r="J6" s="81">
        <v>89434</v>
      </c>
      <c r="K6" s="81">
        <v>121430</v>
      </c>
      <c r="L6" s="81">
        <v>87146</v>
      </c>
      <c r="M6" s="81">
        <v>92409</v>
      </c>
      <c r="N6" s="81">
        <v>90699</v>
      </c>
      <c r="O6" s="81">
        <v>88644</v>
      </c>
      <c r="P6" s="81">
        <v>122981</v>
      </c>
      <c r="Q6" s="81">
        <v>85776</v>
      </c>
      <c r="R6" s="81">
        <v>78044</v>
      </c>
      <c r="S6" s="81" t="s">
        <v>125</v>
      </c>
      <c r="T6" s="81" t="s">
        <v>125</v>
      </c>
      <c r="U6" s="81">
        <v>94656</v>
      </c>
    </row>
    <row r="7" spans="1:21" x14ac:dyDescent="0.25">
      <c r="A7" s="82" t="s">
        <v>4</v>
      </c>
      <c r="B7" s="83">
        <v>2605</v>
      </c>
      <c r="C7" s="83">
        <v>2711</v>
      </c>
      <c r="D7" s="83">
        <v>2698</v>
      </c>
      <c r="E7" s="83">
        <v>2675</v>
      </c>
      <c r="F7" s="84">
        <v>3377</v>
      </c>
      <c r="G7" s="83">
        <v>2656</v>
      </c>
      <c r="H7" s="83">
        <v>2703</v>
      </c>
      <c r="I7" s="83">
        <v>2667</v>
      </c>
      <c r="J7" s="83">
        <v>2637</v>
      </c>
      <c r="K7" s="84">
        <v>3369</v>
      </c>
      <c r="L7" s="83">
        <v>2630</v>
      </c>
      <c r="M7" s="83">
        <v>2675</v>
      </c>
      <c r="N7" s="83">
        <v>2643</v>
      </c>
      <c r="O7" s="83">
        <v>2594</v>
      </c>
      <c r="P7" s="84">
        <v>3340</v>
      </c>
      <c r="Q7" s="83">
        <v>2529</v>
      </c>
      <c r="R7" s="83">
        <v>2315</v>
      </c>
      <c r="S7" s="83" t="s">
        <v>125</v>
      </c>
      <c r="T7" s="83" t="s">
        <v>125</v>
      </c>
      <c r="U7" s="84">
        <v>2700</v>
      </c>
    </row>
    <row r="8" spans="1:21" x14ac:dyDescent="0.25">
      <c r="A8" s="85" t="s">
        <v>5</v>
      </c>
      <c r="B8" s="83">
        <v>9757</v>
      </c>
      <c r="C8" s="83">
        <v>10058</v>
      </c>
      <c r="D8" s="83">
        <v>10037</v>
      </c>
      <c r="E8" s="83">
        <v>10071</v>
      </c>
      <c r="F8" s="84">
        <v>12781</v>
      </c>
      <c r="G8" s="83">
        <v>9775</v>
      </c>
      <c r="H8" s="83">
        <v>10015</v>
      </c>
      <c r="I8" s="83">
        <v>9999</v>
      </c>
      <c r="J8" s="83">
        <v>9982</v>
      </c>
      <c r="K8" s="84">
        <v>12911</v>
      </c>
      <c r="L8" s="83">
        <v>9804</v>
      </c>
      <c r="M8" s="83">
        <v>10222</v>
      </c>
      <c r="N8" s="83">
        <v>10189</v>
      </c>
      <c r="O8" s="83">
        <v>10142</v>
      </c>
      <c r="P8" s="84">
        <v>13254</v>
      </c>
      <c r="Q8" s="83">
        <v>9874</v>
      </c>
      <c r="R8" s="83">
        <v>9194</v>
      </c>
      <c r="S8" s="83" t="s">
        <v>125</v>
      </c>
      <c r="T8" s="83" t="s">
        <v>125</v>
      </c>
      <c r="U8" s="84">
        <v>10863</v>
      </c>
    </row>
    <row r="9" spans="1:21" x14ac:dyDescent="0.25">
      <c r="A9" s="85" t="s">
        <v>81</v>
      </c>
      <c r="B9" s="83">
        <v>7502</v>
      </c>
      <c r="C9" s="83">
        <v>7739</v>
      </c>
      <c r="D9" s="83">
        <v>7701</v>
      </c>
      <c r="E9" s="83">
        <v>7714</v>
      </c>
      <c r="F9" s="84">
        <v>9771</v>
      </c>
      <c r="G9" s="83">
        <v>7542</v>
      </c>
      <c r="H9" s="83">
        <v>7694</v>
      </c>
      <c r="I9" s="83">
        <v>7748</v>
      </c>
      <c r="J9" s="83">
        <v>7708</v>
      </c>
      <c r="K9" s="84">
        <v>9903</v>
      </c>
      <c r="L9" s="83">
        <v>7577</v>
      </c>
      <c r="M9" s="83">
        <v>7889</v>
      </c>
      <c r="N9" s="83">
        <v>7629</v>
      </c>
      <c r="O9" s="83">
        <v>7441</v>
      </c>
      <c r="P9" s="84">
        <v>9778</v>
      </c>
      <c r="Q9" s="83">
        <v>7217</v>
      </c>
      <c r="R9" s="83">
        <v>6554</v>
      </c>
      <c r="S9" s="83" t="s">
        <v>125</v>
      </c>
      <c r="T9" s="83" t="s">
        <v>125</v>
      </c>
      <c r="U9" s="84">
        <v>7719</v>
      </c>
    </row>
    <row r="10" spans="1:21" ht="8.35" customHeight="1" x14ac:dyDescent="0.25">
      <c r="A10" s="86"/>
      <c r="B10" s="83"/>
      <c r="C10" s="83"/>
      <c r="D10" s="83"/>
      <c r="E10" s="83"/>
      <c r="F10" s="84"/>
      <c r="G10" s="83"/>
      <c r="H10" s="83"/>
      <c r="I10" s="83"/>
      <c r="J10" s="83"/>
      <c r="K10" s="84"/>
      <c r="L10" s="83"/>
      <c r="M10" s="83"/>
      <c r="N10" s="83"/>
      <c r="O10" s="83"/>
      <c r="P10" s="84"/>
      <c r="Q10" s="83"/>
      <c r="R10" s="83"/>
      <c r="S10" s="83"/>
      <c r="T10" s="83"/>
      <c r="U10" s="84"/>
    </row>
    <row r="11" spans="1:21" x14ac:dyDescent="0.25">
      <c r="A11" s="85" t="s">
        <v>7</v>
      </c>
      <c r="B11" s="83">
        <v>8004</v>
      </c>
      <c r="C11" s="83">
        <v>8165</v>
      </c>
      <c r="D11" s="83">
        <v>8128</v>
      </c>
      <c r="E11" s="83">
        <v>8202</v>
      </c>
      <c r="F11" s="84">
        <v>10405</v>
      </c>
      <c r="G11" s="83">
        <v>8028</v>
      </c>
      <c r="H11" s="83">
        <v>8212</v>
      </c>
      <c r="I11" s="83">
        <v>8215</v>
      </c>
      <c r="J11" s="83">
        <v>8044</v>
      </c>
      <c r="K11" s="84">
        <v>10456</v>
      </c>
      <c r="L11" s="83">
        <v>7968</v>
      </c>
      <c r="M11" s="83">
        <v>8250</v>
      </c>
      <c r="N11" s="83">
        <v>8079</v>
      </c>
      <c r="O11" s="83">
        <v>7836</v>
      </c>
      <c r="P11" s="84">
        <v>10317</v>
      </c>
      <c r="Q11" s="83">
        <v>7595</v>
      </c>
      <c r="R11" s="83">
        <v>6919</v>
      </c>
      <c r="S11" s="83" t="s">
        <v>125</v>
      </c>
      <c r="T11" s="83" t="s">
        <v>125</v>
      </c>
      <c r="U11" s="84">
        <v>8150</v>
      </c>
    </row>
    <row r="12" spans="1:21" x14ac:dyDescent="0.25">
      <c r="A12" s="85" t="s">
        <v>8</v>
      </c>
      <c r="B12" s="83">
        <v>9603</v>
      </c>
      <c r="C12" s="83">
        <v>9817</v>
      </c>
      <c r="D12" s="83">
        <v>9792</v>
      </c>
      <c r="E12" s="83">
        <v>9828</v>
      </c>
      <c r="F12" s="84">
        <v>12391</v>
      </c>
      <c r="G12" s="83">
        <v>9613</v>
      </c>
      <c r="H12" s="83">
        <v>9894</v>
      </c>
      <c r="I12" s="83">
        <v>9781</v>
      </c>
      <c r="J12" s="83">
        <v>9704</v>
      </c>
      <c r="K12" s="84">
        <v>12417</v>
      </c>
      <c r="L12" s="83">
        <v>9462</v>
      </c>
      <c r="M12" s="83">
        <v>9834</v>
      </c>
      <c r="N12" s="83">
        <v>9595</v>
      </c>
      <c r="O12" s="83">
        <v>9324</v>
      </c>
      <c r="P12" s="84">
        <v>12061</v>
      </c>
      <c r="Q12" s="83">
        <v>9083</v>
      </c>
      <c r="R12" s="83">
        <v>8230</v>
      </c>
      <c r="S12" s="83" t="s">
        <v>125</v>
      </c>
      <c r="T12" s="83" t="s">
        <v>125</v>
      </c>
      <c r="U12" s="84">
        <v>9714</v>
      </c>
    </row>
    <row r="13" spans="1:21" ht="8.35" customHeight="1" x14ac:dyDescent="0.25">
      <c r="A13" s="86"/>
      <c r="B13" s="83"/>
      <c r="C13" s="83"/>
      <c r="D13" s="83"/>
      <c r="E13" s="83"/>
      <c r="F13" s="43"/>
      <c r="G13" s="83"/>
      <c r="H13" s="83"/>
      <c r="I13" s="83"/>
      <c r="J13" s="83"/>
      <c r="K13" s="43"/>
      <c r="L13" s="83"/>
      <c r="M13" s="83"/>
      <c r="N13" s="83"/>
      <c r="O13" s="83"/>
      <c r="P13" s="43"/>
      <c r="Q13" s="83"/>
      <c r="R13" s="83"/>
      <c r="S13" s="83"/>
      <c r="T13" s="83"/>
      <c r="U13" s="43"/>
    </row>
    <row r="14" spans="1:21" x14ac:dyDescent="0.25">
      <c r="A14" s="82" t="s">
        <v>16</v>
      </c>
      <c r="B14" s="83">
        <v>10484</v>
      </c>
      <c r="C14" s="83">
        <v>10661</v>
      </c>
      <c r="D14" s="83">
        <v>10671</v>
      </c>
      <c r="E14" s="83">
        <v>10750</v>
      </c>
      <c r="F14" s="84">
        <v>13962</v>
      </c>
      <c r="G14" s="83">
        <v>10427</v>
      </c>
      <c r="H14" s="83">
        <v>10671</v>
      </c>
      <c r="I14" s="83">
        <v>10584</v>
      </c>
      <c r="J14" s="83">
        <v>10473</v>
      </c>
      <c r="K14" s="84">
        <v>13883</v>
      </c>
      <c r="L14" s="83">
        <v>10233</v>
      </c>
      <c r="M14" s="83">
        <v>10655</v>
      </c>
      <c r="N14" s="83">
        <v>10379</v>
      </c>
      <c r="O14" s="83">
        <v>10098</v>
      </c>
      <c r="P14" s="84">
        <v>13609</v>
      </c>
      <c r="Q14" s="83">
        <v>9771</v>
      </c>
      <c r="R14" s="83">
        <v>8853</v>
      </c>
      <c r="S14" s="83" t="s">
        <v>125</v>
      </c>
      <c r="T14" s="83" t="s">
        <v>125</v>
      </c>
      <c r="U14" s="84">
        <v>10583</v>
      </c>
    </row>
    <row r="15" spans="1:21" x14ac:dyDescent="0.25">
      <c r="A15" s="85" t="s">
        <v>9</v>
      </c>
      <c r="B15" s="83">
        <v>13626</v>
      </c>
      <c r="C15" s="83">
        <v>14297</v>
      </c>
      <c r="D15" s="83">
        <v>14311</v>
      </c>
      <c r="E15" s="83">
        <v>14410</v>
      </c>
      <c r="F15" s="84">
        <v>20688</v>
      </c>
      <c r="G15" s="83">
        <v>13682</v>
      </c>
      <c r="H15" s="83">
        <v>14162</v>
      </c>
      <c r="I15" s="83">
        <v>14239</v>
      </c>
      <c r="J15" s="83">
        <v>14402</v>
      </c>
      <c r="K15" s="84">
        <v>20813</v>
      </c>
      <c r="L15" s="83">
        <v>13989</v>
      </c>
      <c r="M15" s="83">
        <v>14917</v>
      </c>
      <c r="N15" s="83">
        <v>14674</v>
      </c>
      <c r="O15" s="83">
        <v>14217</v>
      </c>
      <c r="P15" s="84">
        <v>21122</v>
      </c>
      <c r="Q15" s="83">
        <v>13490</v>
      </c>
      <c r="R15" s="83">
        <v>11935</v>
      </c>
      <c r="S15" s="83" t="s">
        <v>125</v>
      </c>
      <c r="T15" s="83" t="s">
        <v>125</v>
      </c>
      <c r="U15" s="84">
        <v>15125</v>
      </c>
    </row>
    <row r="16" spans="1:21" x14ac:dyDescent="0.25">
      <c r="A16" s="85" t="s">
        <v>10</v>
      </c>
      <c r="B16" s="83">
        <v>15664</v>
      </c>
      <c r="C16" s="83">
        <v>15994</v>
      </c>
      <c r="D16" s="83">
        <v>16095</v>
      </c>
      <c r="E16" s="83">
        <v>16222</v>
      </c>
      <c r="F16" s="84">
        <v>21421</v>
      </c>
      <c r="G16" s="83">
        <v>15623</v>
      </c>
      <c r="H16" s="83">
        <v>16092</v>
      </c>
      <c r="I16" s="83">
        <v>16104</v>
      </c>
      <c r="J16" s="83">
        <v>16312</v>
      </c>
      <c r="K16" s="84">
        <v>21938</v>
      </c>
      <c r="L16" s="83">
        <v>16186</v>
      </c>
      <c r="M16" s="83">
        <v>17188</v>
      </c>
      <c r="N16" s="83">
        <v>17056</v>
      </c>
      <c r="O16" s="83">
        <v>16960</v>
      </c>
      <c r="P16" s="84">
        <v>22956</v>
      </c>
      <c r="Q16" s="83">
        <v>16597</v>
      </c>
      <c r="R16" s="83">
        <v>15703</v>
      </c>
      <c r="S16" s="83" t="s">
        <v>125</v>
      </c>
      <c r="T16" s="83" t="s">
        <v>125</v>
      </c>
      <c r="U16" s="84">
        <v>18616</v>
      </c>
    </row>
    <row r="17" spans="1:21" x14ac:dyDescent="0.25">
      <c r="A17" s="85" t="s">
        <v>11</v>
      </c>
      <c r="B17" s="83">
        <v>8164</v>
      </c>
      <c r="C17" s="83">
        <v>8466</v>
      </c>
      <c r="D17" s="83">
        <v>8489</v>
      </c>
      <c r="E17" s="83">
        <v>8538</v>
      </c>
      <c r="F17" s="84">
        <v>11073</v>
      </c>
      <c r="G17" s="83">
        <v>8296</v>
      </c>
      <c r="H17" s="83">
        <v>8454</v>
      </c>
      <c r="I17" s="83">
        <v>8394</v>
      </c>
      <c r="J17" s="83">
        <v>8340</v>
      </c>
      <c r="K17" s="84">
        <v>11172</v>
      </c>
      <c r="L17" s="83">
        <v>8092</v>
      </c>
      <c r="M17" s="83">
        <v>8480</v>
      </c>
      <c r="N17" s="83">
        <v>8308</v>
      </c>
      <c r="O17" s="83">
        <v>8031</v>
      </c>
      <c r="P17" s="84">
        <v>10950</v>
      </c>
      <c r="Q17" s="83">
        <v>7776</v>
      </c>
      <c r="R17" s="83">
        <v>7010</v>
      </c>
      <c r="S17" s="83" t="s">
        <v>125</v>
      </c>
      <c r="T17" s="83" t="s">
        <v>125</v>
      </c>
      <c r="U17" s="84">
        <v>8393</v>
      </c>
    </row>
    <row r="18" spans="1:21" ht="8.35" customHeight="1" x14ac:dyDescent="0.25">
      <c r="A18" s="86"/>
      <c r="B18" s="83"/>
      <c r="C18" s="83"/>
      <c r="D18" s="83"/>
      <c r="E18" s="83"/>
      <c r="F18" s="43"/>
      <c r="G18" s="83"/>
      <c r="H18" s="83"/>
      <c r="I18" s="83"/>
      <c r="J18" s="83"/>
      <c r="K18" s="43"/>
      <c r="L18" s="83"/>
      <c r="M18" s="83"/>
      <c r="N18" s="83"/>
      <c r="O18" s="83"/>
      <c r="P18" s="43"/>
      <c r="Q18" s="83"/>
      <c r="R18" s="83"/>
      <c r="S18" s="83"/>
      <c r="T18" s="83"/>
      <c r="U18" s="43"/>
    </row>
    <row r="19" spans="1:21" x14ac:dyDescent="0.25">
      <c r="A19" s="87" t="s">
        <v>12</v>
      </c>
      <c r="B19" s="93">
        <v>73560</v>
      </c>
      <c r="C19" s="93">
        <v>75973</v>
      </c>
      <c r="D19" s="93">
        <v>76097</v>
      </c>
      <c r="E19" s="93">
        <v>76632</v>
      </c>
      <c r="F19" s="84">
        <v>102532</v>
      </c>
      <c r="G19" s="93">
        <v>73690</v>
      </c>
      <c r="H19" s="93">
        <v>75988</v>
      </c>
      <c r="I19" s="93">
        <v>75943</v>
      </c>
      <c r="J19" s="93">
        <v>75909</v>
      </c>
      <c r="K19" s="84">
        <v>103322</v>
      </c>
      <c r="L19" s="93">
        <v>73981</v>
      </c>
      <c r="M19" s="93">
        <v>78122</v>
      </c>
      <c r="N19" s="93">
        <v>76790</v>
      </c>
      <c r="O19" s="93">
        <v>75028</v>
      </c>
      <c r="P19" s="84">
        <v>103904</v>
      </c>
      <c r="Q19" s="93">
        <v>72430</v>
      </c>
      <c r="R19" s="93">
        <v>66099</v>
      </c>
      <c r="S19" s="93" t="s">
        <v>125</v>
      </c>
      <c r="T19" s="93" t="s">
        <v>125</v>
      </c>
      <c r="U19" s="84">
        <v>79942</v>
      </c>
    </row>
    <row r="20" spans="1:21" x14ac:dyDescent="0.25">
      <c r="A20" s="87" t="s">
        <v>13</v>
      </c>
      <c r="B20" s="83">
        <v>3235</v>
      </c>
      <c r="C20" s="83">
        <v>3311</v>
      </c>
      <c r="D20" s="83">
        <v>3325</v>
      </c>
      <c r="E20" s="83">
        <v>3310</v>
      </c>
      <c r="F20" s="84">
        <v>4253</v>
      </c>
      <c r="G20" s="83">
        <v>3227</v>
      </c>
      <c r="H20" s="83">
        <v>3287</v>
      </c>
      <c r="I20" s="83">
        <v>3253</v>
      </c>
      <c r="J20" s="83">
        <v>3210</v>
      </c>
      <c r="K20" s="84">
        <v>4206</v>
      </c>
      <c r="L20" s="83">
        <v>3195</v>
      </c>
      <c r="M20" s="83">
        <v>3366</v>
      </c>
      <c r="N20" s="83">
        <v>3259</v>
      </c>
      <c r="O20" s="83">
        <v>3166</v>
      </c>
      <c r="P20" s="84">
        <v>4168</v>
      </c>
      <c r="Q20" s="83">
        <v>3099</v>
      </c>
      <c r="R20" s="83">
        <v>2777</v>
      </c>
      <c r="S20" s="83" t="s">
        <v>125</v>
      </c>
      <c r="T20" s="83" t="s">
        <v>125</v>
      </c>
      <c r="U20" s="84">
        <v>3329</v>
      </c>
    </row>
    <row r="21" spans="1:21" x14ac:dyDescent="0.25">
      <c r="A21" s="87" t="s">
        <v>14</v>
      </c>
      <c r="B21" s="83">
        <v>5006</v>
      </c>
      <c r="C21" s="83">
        <v>5149</v>
      </c>
      <c r="D21" s="83">
        <v>5152</v>
      </c>
      <c r="E21" s="83">
        <v>5180</v>
      </c>
      <c r="F21" s="84">
        <v>6783</v>
      </c>
      <c r="G21" s="83">
        <v>5075</v>
      </c>
      <c r="H21" s="83">
        <v>5218</v>
      </c>
      <c r="I21" s="83">
        <v>5178</v>
      </c>
      <c r="J21" s="83">
        <v>5162</v>
      </c>
      <c r="K21" s="84">
        <v>6861</v>
      </c>
      <c r="L21" s="83">
        <v>5114</v>
      </c>
      <c r="M21" s="83">
        <v>5294</v>
      </c>
      <c r="N21" s="83">
        <v>5151</v>
      </c>
      <c r="O21" s="83">
        <v>5061</v>
      </c>
      <c r="P21" s="84">
        <v>6865</v>
      </c>
      <c r="Q21" s="83">
        <v>4873</v>
      </c>
      <c r="R21" s="83">
        <v>4345</v>
      </c>
      <c r="S21" s="83" t="s">
        <v>125</v>
      </c>
      <c r="T21" s="83" t="s">
        <v>125</v>
      </c>
      <c r="U21" s="84">
        <v>5283</v>
      </c>
    </row>
    <row r="22" spans="1:21" x14ac:dyDescent="0.25">
      <c r="A22" s="87" t="s">
        <v>15</v>
      </c>
      <c r="B22" s="83">
        <v>6182</v>
      </c>
      <c r="C22" s="83">
        <v>6407</v>
      </c>
      <c r="D22" s="83">
        <v>6385</v>
      </c>
      <c r="E22" s="83">
        <v>6445</v>
      </c>
      <c r="F22" s="84">
        <v>8298</v>
      </c>
      <c r="G22" s="83">
        <v>6225</v>
      </c>
      <c r="H22" s="83">
        <v>6375</v>
      </c>
      <c r="I22" s="83">
        <v>6452</v>
      </c>
      <c r="J22" s="83">
        <v>6499</v>
      </c>
      <c r="K22" s="84">
        <v>8412</v>
      </c>
      <c r="L22" s="83">
        <v>6179</v>
      </c>
      <c r="M22" s="83">
        <v>6650</v>
      </c>
      <c r="N22" s="83">
        <v>6537</v>
      </c>
      <c r="O22" s="83">
        <v>6352</v>
      </c>
      <c r="P22" s="84">
        <v>8476</v>
      </c>
      <c r="Q22" s="83">
        <v>6135</v>
      </c>
      <c r="R22" s="83">
        <v>5384</v>
      </c>
      <c r="S22" s="83" t="s">
        <v>125</v>
      </c>
      <c r="T22" s="83" t="s">
        <v>125</v>
      </c>
      <c r="U22" s="84">
        <v>6621</v>
      </c>
    </row>
    <row r="23" spans="1:21" x14ac:dyDescent="0.25">
      <c r="A23" s="87" t="s">
        <v>89</v>
      </c>
      <c r="B23" s="83">
        <v>1056</v>
      </c>
      <c r="C23" s="83">
        <v>1166</v>
      </c>
      <c r="D23" s="83">
        <v>1248</v>
      </c>
      <c r="E23" s="83">
        <v>1277</v>
      </c>
      <c r="F23" s="84">
        <v>1674</v>
      </c>
      <c r="G23" s="83">
        <v>1285</v>
      </c>
      <c r="H23" s="83">
        <v>1386</v>
      </c>
      <c r="I23" s="83">
        <v>1536</v>
      </c>
      <c r="J23" s="83">
        <v>1895</v>
      </c>
      <c r="K23" s="84">
        <v>2349</v>
      </c>
      <c r="L23" s="83">
        <v>1971</v>
      </c>
      <c r="M23" s="83">
        <v>2292</v>
      </c>
      <c r="N23" s="83">
        <v>2202</v>
      </c>
      <c r="O23" s="83">
        <v>2252</v>
      </c>
      <c r="P23" s="84">
        <v>3258</v>
      </c>
      <c r="Q23" s="83">
        <v>2394</v>
      </c>
      <c r="R23" s="83">
        <v>2368</v>
      </c>
      <c r="S23" s="83" t="s">
        <v>125</v>
      </c>
      <c r="T23" s="83" t="s">
        <v>125</v>
      </c>
      <c r="U23" s="84">
        <v>2760</v>
      </c>
    </row>
    <row r="24" spans="1:21" x14ac:dyDescent="0.25">
      <c r="A24" s="88" t="s">
        <v>90</v>
      </c>
      <c r="B24" s="89">
        <v>0</v>
      </c>
      <c r="C24" s="89">
        <v>0</v>
      </c>
      <c r="D24" s="89">
        <v>0</v>
      </c>
      <c r="E24" s="89">
        <v>0</v>
      </c>
      <c r="F24" s="90">
        <v>0</v>
      </c>
      <c r="G24" s="89" t="str">
        <f>IFERROR(VLOOKUP(CONCATENATE(G$5,#REF!,"D"),DataA,3,FALSE),"-  ")</f>
        <v>-  </v>
      </c>
      <c r="H24" s="89" t="str">
        <f>IFERROR(VLOOKUP(CONCATENATE(H$5,#REF!,"D"),DataA,3,FALSE),"-  ")</f>
        <v>-  </v>
      </c>
      <c r="I24" s="89" t="str">
        <f>IFERROR(VLOOKUP(CONCATENATE(I$5,#REF!,"D"),DataA,3,FALSE),"-  ")</f>
        <v>-  </v>
      </c>
      <c r="J24" s="89" t="str">
        <f>IFERROR(VLOOKUP(CONCATENATE(J$5,#REF!,"D"),DataA,3,FALSE),"-  ")</f>
        <v>-  </v>
      </c>
      <c r="K24" s="90" t="str">
        <f>IFERROR(VLOOKUP(CONCATENATE(K$5,#REF!,"D"),DataA,3,FALSE),"-  ")</f>
        <v>-  </v>
      </c>
      <c r="L24" s="89">
        <v>0</v>
      </c>
      <c r="M24" s="89">
        <v>0</v>
      </c>
      <c r="N24" s="89">
        <v>0</v>
      </c>
      <c r="O24" s="89">
        <v>0</v>
      </c>
      <c r="P24" s="90">
        <v>0</v>
      </c>
      <c r="Q24" s="89">
        <v>0</v>
      </c>
      <c r="R24" s="89">
        <v>0</v>
      </c>
      <c r="S24" s="89" t="s">
        <v>125</v>
      </c>
      <c r="T24" s="89" t="s">
        <v>125</v>
      </c>
      <c r="U24" s="90">
        <v>0</v>
      </c>
    </row>
    <row r="25" spans="1:21" x14ac:dyDescent="0.25">
      <c r="A25" s="2"/>
      <c r="B25" s="43"/>
      <c r="C25" s="43"/>
      <c r="D25" s="43"/>
      <c r="E25" s="43"/>
      <c r="F25" s="43"/>
    </row>
    <row r="26" spans="1:21" ht="12.75" customHeight="1" x14ac:dyDescent="0.25">
      <c r="A26" s="2"/>
      <c r="B26" s="48"/>
      <c r="C26" s="34"/>
      <c r="D26" s="34"/>
      <c r="E26" s="34"/>
      <c r="F26" s="34"/>
      <c r="G26" s="45"/>
      <c r="H26" s="53"/>
      <c r="I26" s="53"/>
      <c r="J26" s="53"/>
      <c r="K26" s="53"/>
      <c r="L26" s="53"/>
      <c r="M26" s="53"/>
      <c r="N26" s="53"/>
      <c r="O26" s="53"/>
      <c r="P26" s="53"/>
      <c r="Q26" s="53"/>
      <c r="R26" s="53"/>
      <c r="S26" s="53"/>
      <c r="T26" s="53"/>
      <c r="U26" s="53"/>
    </row>
    <row r="27" spans="1:21" ht="15.55" x14ac:dyDescent="0.3">
      <c r="A27" s="101" t="s">
        <v>77</v>
      </c>
      <c r="B27" s="91" t="s">
        <v>111</v>
      </c>
      <c r="C27" s="91" t="s">
        <v>112</v>
      </c>
      <c r="D27" s="91" t="s">
        <v>113</v>
      </c>
      <c r="E27" s="91" t="s">
        <v>114</v>
      </c>
      <c r="F27" s="91" t="s">
        <v>115</v>
      </c>
      <c r="G27" s="92" t="s">
        <v>116</v>
      </c>
      <c r="H27" s="92" t="s">
        <v>117</v>
      </c>
      <c r="I27" s="92" t="s">
        <v>118</v>
      </c>
      <c r="J27" s="92" t="s">
        <v>119</v>
      </c>
      <c r="K27" s="91" t="s">
        <v>135</v>
      </c>
      <c r="L27" s="92" t="s">
        <v>121</v>
      </c>
      <c r="M27" s="92" t="s">
        <v>122</v>
      </c>
      <c r="N27" s="92" t="s">
        <v>123</v>
      </c>
      <c r="O27" s="92" t="s">
        <v>124</v>
      </c>
      <c r="P27" s="91" t="s">
        <v>136</v>
      </c>
      <c r="Q27" s="92" t="s">
        <v>128</v>
      </c>
      <c r="R27" s="92" t="s">
        <v>129</v>
      </c>
      <c r="S27" s="92" t="s">
        <v>130</v>
      </c>
      <c r="T27" s="92" t="s">
        <v>131</v>
      </c>
      <c r="U27" s="91" t="s">
        <v>137</v>
      </c>
    </row>
    <row r="28" spans="1:21" ht="14.95" customHeight="1" x14ac:dyDescent="0.25">
      <c r="A28" s="80" t="s">
        <v>3</v>
      </c>
      <c r="B28" s="81">
        <v>47141</v>
      </c>
      <c r="C28" s="81">
        <v>47897</v>
      </c>
      <c r="D28" s="81">
        <v>48163</v>
      </c>
      <c r="E28" s="81">
        <v>49236</v>
      </c>
      <c r="F28" s="81">
        <v>75901</v>
      </c>
      <c r="G28" s="81">
        <v>47559</v>
      </c>
      <c r="H28" s="81">
        <v>48638</v>
      </c>
      <c r="I28" s="81">
        <v>49015</v>
      </c>
      <c r="J28" s="81">
        <v>49870</v>
      </c>
      <c r="K28" s="81">
        <v>77312</v>
      </c>
      <c r="L28" s="81">
        <v>49033</v>
      </c>
      <c r="M28" s="81">
        <v>49572</v>
      </c>
      <c r="N28" s="81">
        <v>50195</v>
      </c>
      <c r="O28" s="81">
        <v>50991</v>
      </c>
      <c r="P28" s="81">
        <v>80055</v>
      </c>
      <c r="Q28" s="81">
        <v>48801</v>
      </c>
      <c r="R28" s="81">
        <v>41591</v>
      </c>
      <c r="S28" s="81" t="s">
        <v>125</v>
      </c>
      <c r="T28" s="81" t="s">
        <v>125</v>
      </c>
      <c r="U28" s="81">
        <v>58587</v>
      </c>
    </row>
    <row r="29" spans="1:21" x14ac:dyDescent="0.25">
      <c r="A29" s="82" t="s">
        <v>4</v>
      </c>
      <c r="B29" s="83">
        <v>1874</v>
      </c>
      <c r="C29" s="83">
        <v>1888</v>
      </c>
      <c r="D29" s="83">
        <v>1926</v>
      </c>
      <c r="E29" s="83">
        <v>1926</v>
      </c>
      <c r="F29" s="84">
        <v>2636</v>
      </c>
      <c r="G29" s="83">
        <v>1893</v>
      </c>
      <c r="H29" s="83">
        <v>1900</v>
      </c>
      <c r="I29" s="83">
        <v>1920</v>
      </c>
      <c r="J29" s="83">
        <v>1943</v>
      </c>
      <c r="K29" s="84">
        <v>2637</v>
      </c>
      <c r="L29" s="83">
        <v>1907</v>
      </c>
      <c r="M29" s="83">
        <v>1953</v>
      </c>
      <c r="N29" s="83">
        <v>1899</v>
      </c>
      <c r="O29" s="83">
        <v>1934</v>
      </c>
      <c r="P29" s="84">
        <v>2670</v>
      </c>
      <c r="Q29" s="83">
        <v>1897</v>
      </c>
      <c r="R29" s="83">
        <v>1632</v>
      </c>
      <c r="S29" s="83" t="s">
        <v>125</v>
      </c>
      <c r="T29" s="83" t="s">
        <v>125</v>
      </c>
      <c r="U29" s="84">
        <v>2144</v>
      </c>
    </row>
    <row r="30" spans="1:21" x14ac:dyDescent="0.25">
      <c r="A30" s="85" t="s">
        <v>5</v>
      </c>
      <c r="B30" s="83">
        <v>5788</v>
      </c>
      <c r="C30" s="83">
        <v>5966</v>
      </c>
      <c r="D30" s="83">
        <v>5937</v>
      </c>
      <c r="E30" s="83">
        <v>6035</v>
      </c>
      <c r="F30" s="84">
        <v>8581</v>
      </c>
      <c r="G30" s="83">
        <v>5819</v>
      </c>
      <c r="H30" s="83">
        <v>5964</v>
      </c>
      <c r="I30" s="83">
        <v>6065</v>
      </c>
      <c r="J30" s="83">
        <v>6069</v>
      </c>
      <c r="K30" s="84">
        <v>8748</v>
      </c>
      <c r="L30" s="83">
        <v>5980</v>
      </c>
      <c r="M30" s="83">
        <v>5998</v>
      </c>
      <c r="N30" s="83">
        <v>6077</v>
      </c>
      <c r="O30" s="83">
        <v>6122</v>
      </c>
      <c r="P30" s="84">
        <v>8879</v>
      </c>
      <c r="Q30" s="83">
        <v>5931</v>
      </c>
      <c r="R30" s="83">
        <v>5153</v>
      </c>
      <c r="S30" s="83" t="s">
        <v>125</v>
      </c>
      <c r="T30" s="83" t="s">
        <v>125</v>
      </c>
      <c r="U30" s="84">
        <v>6868</v>
      </c>
    </row>
    <row r="31" spans="1:21" x14ac:dyDescent="0.25">
      <c r="A31" s="85" t="s">
        <v>81</v>
      </c>
      <c r="B31" s="83">
        <v>4582</v>
      </c>
      <c r="C31" s="83">
        <v>4652</v>
      </c>
      <c r="D31" s="83">
        <v>4646</v>
      </c>
      <c r="E31" s="83">
        <v>4733</v>
      </c>
      <c r="F31" s="84">
        <v>6692</v>
      </c>
      <c r="G31" s="83">
        <v>4655</v>
      </c>
      <c r="H31" s="83">
        <v>4725</v>
      </c>
      <c r="I31" s="83">
        <v>4722</v>
      </c>
      <c r="J31" s="83">
        <v>4740</v>
      </c>
      <c r="K31" s="84">
        <v>6798</v>
      </c>
      <c r="L31" s="83">
        <v>4684</v>
      </c>
      <c r="M31" s="83">
        <v>4833</v>
      </c>
      <c r="N31" s="83">
        <v>4828</v>
      </c>
      <c r="O31" s="83">
        <v>4797</v>
      </c>
      <c r="P31" s="84">
        <v>7019</v>
      </c>
      <c r="Q31" s="83">
        <v>4612</v>
      </c>
      <c r="R31" s="83">
        <v>4083</v>
      </c>
      <c r="S31" s="83" t="s">
        <v>125</v>
      </c>
      <c r="T31" s="83" t="s">
        <v>125</v>
      </c>
      <c r="U31" s="84">
        <v>5368</v>
      </c>
    </row>
    <row r="32" spans="1:21" ht="8.35" customHeight="1" x14ac:dyDescent="0.25">
      <c r="A32" s="86"/>
      <c r="B32" s="83"/>
      <c r="C32" s="83"/>
      <c r="D32" s="83"/>
      <c r="E32" s="83"/>
      <c r="F32" s="84"/>
      <c r="G32" s="83"/>
      <c r="H32" s="83"/>
      <c r="I32" s="83"/>
      <c r="J32" s="83"/>
      <c r="K32" s="84"/>
      <c r="L32" s="83"/>
      <c r="M32" s="83"/>
      <c r="N32" s="83"/>
      <c r="O32" s="83"/>
      <c r="P32" s="84"/>
      <c r="Q32" s="83"/>
      <c r="R32" s="83"/>
      <c r="S32" s="83"/>
      <c r="T32" s="83"/>
      <c r="U32" s="84"/>
    </row>
    <row r="33" spans="1:21" x14ac:dyDescent="0.25">
      <c r="A33" s="85" t="s">
        <v>7</v>
      </c>
      <c r="B33" s="83">
        <v>4622</v>
      </c>
      <c r="C33" s="83">
        <v>4680</v>
      </c>
      <c r="D33" s="83">
        <v>4668</v>
      </c>
      <c r="E33" s="83">
        <v>4761</v>
      </c>
      <c r="F33" s="84">
        <v>6766</v>
      </c>
      <c r="G33" s="83">
        <v>4634</v>
      </c>
      <c r="H33" s="83">
        <v>4661</v>
      </c>
      <c r="I33" s="83">
        <v>4721</v>
      </c>
      <c r="J33" s="83">
        <v>4715</v>
      </c>
      <c r="K33" s="84">
        <v>6770</v>
      </c>
      <c r="L33" s="83">
        <v>4693</v>
      </c>
      <c r="M33" s="83">
        <v>4748</v>
      </c>
      <c r="N33" s="83">
        <v>4752</v>
      </c>
      <c r="O33" s="83">
        <v>4779</v>
      </c>
      <c r="P33" s="84">
        <v>6898</v>
      </c>
      <c r="Q33" s="83">
        <v>4639</v>
      </c>
      <c r="R33" s="83">
        <v>4028</v>
      </c>
      <c r="S33" s="83" t="s">
        <v>125</v>
      </c>
      <c r="T33" s="83" t="s">
        <v>125</v>
      </c>
      <c r="U33" s="84">
        <v>5366</v>
      </c>
    </row>
    <row r="34" spans="1:21" x14ac:dyDescent="0.25">
      <c r="A34" s="85" t="s">
        <v>8</v>
      </c>
      <c r="B34" s="83">
        <v>5599</v>
      </c>
      <c r="C34" s="83">
        <v>5686</v>
      </c>
      <c r="D34" s="83">
        <v>5597</v>
      </c>
      <c r="E34" s="83">
        <v>5726</v>
      </c>
      <c r="F34" s="84">
        <v>8137</v>
      </c>
      <c r="G34" s="83">
        <v>5513</v>
      </c>
      <c r="H34" s="83">
        <v>5667</v>
      </c>
      <c r="I34" s="83">
        <v>5670</v>
      </c>
      <c r="J34" s="83">
        <v>5594</v>
      </c>
      <c r="K34" s="84">
        <v>8099</v>
      </c>
      <c r="L34" s="83">
        <v>5612</v>
      </c>
      <c r="M34" s="83">
        <v>5681</v>
      </c>
      <c r="N34" s="83">
        <v>5728</v>
      </c>
      <c r="O34" s="83">
        <v>5745</v>
      </c>
      <c r="P34" s="84">
        <v>8341</v>
      </c>
      <c r="Q34" s="83">
        <v>5534</v>
      </c>
      <c r="R34" s="83">
        <v>4807</v>
      </c>
      <c r="S34" s="83" t="s">
        <v>125</v>
      </c>
      <c r="T34" s="83" t="s">
        <v>125</v>
      </c>
      <c r="U34" s="84">
        <v>6412</v>
      </c>
    </row>
    <row r="35" spans="1:21" ht="8.35" customHeight="1" x14ac:dyDescent="0.25">
      <c r="A35" s="86"/>
      <c r="B35" s="83"/>
      <c r="C35" s="83"/>
      <c r="D35" s="83"/>
      <c r="E35" s="83"/>
      <c r="F35" s="43"/>
      <c r="G35" s="83"/>
      <c r="H35" s="83"/>
      <c r="I35" s="83"/>
      <c r="J35" s="83"/>
      <c r="K35" s="43"/>
      <c r="L35" s="83"/>
      <c r="M35" s="83"/>
      <c r="N35" s="83"/>
      <c r="O35" s="83"/>
      <c r="P35" s="43"/>
      <c r="Q35" s="83"/>
      <c r="R35" s="83"/>
      <c r="S35" s="83"/>
      <c r="T35" s="83"/>
      <c r="U35" s="43"/>
    </row>
    <row r="36" spans="1:21" x14ac:dyDescent="0.25">
      <c r="A36" s="82" t="s">
        <v>16</v>
      </c>
      <c r="B36" s="83">
        <v>6176</v>
      </c>
      <c r="C36" s="83">
        <v>6279</v>
      </c>
      <c r="D36" s="83">
        <v>6346</v>
      </c>
      <c r="E36" s="83">
        <v>6340</v>
      </c>
      <c r="F36" s="84">
        <v>9222</v>
      </c>
      <c r="G36" s="83">
        <v>6211</v>
      </c>
      <c r="H36" s="83">
        <v>6267</v>
      </c>
      <c r="I36" s="83">
        <v>6335</v>
      </c>
      <c r="J36" s="83">
        <v>6373</v>
      </c>
      <c r="K36" s="84">
        <v>9180</v>
      </c>
      <c r="L36" s="83">
        <v>6351</v>
      </c>
      <c r="M36" s="83">
        <v>6422</v>
      </c>
      <c r="N36" s="83">
        <v>6383</v>
      </c>
      <c r="O36" s="83">
        <v>6556</v>
      </c>
      <c r="P36" s="84">
        <v>9579</v>
      </c>
      <c r="Q36" s="83">
        <v>6334</v>
      </c>
      <c r="R36" s="83">
        <v>5513</v>
      </c>
      <c r="S36" s="83" t="s">
        <v>125</v>
      </c>
      <c r="T36" s="83" t="s">
        <v>125</v>
      </c>
      <c r="U36" s="84">
        <v>7406</v>
      </c>
    </row>
    <row r="37" spans="1:21" x14ac:dyDescent="0.25">
      <c r="A37" s="85" t="s">
        <v>9</v>
      </c>
      <c r="B37" s="83">
        <v>9682</v>
      </c>
      <c r="C37" s="83">
        <v>9795</v>
      </c>
      <c r="D37" s="83">
        <v>9927</v>
      </c>
      <c r="E37" s="83">
        <v>10179</v>
      </c>
      <c r="F37" s="84">
        <v>15885</v>
      </c>
      <c r="G37" s="83">
        <v>9766</v>
      </c>
      <c r="H37" s="83">
        <v>9944</v>
      </c>
      <c r="I37" s="83">
        <v>10036</v>
      </c>
      <c r="J37" s="83">
        <v>10382</v>
      </c>
      <c r="K37" s="84">
        <v>16232</v>
      </c>
      <c r="L37" s="83">
        <v>10144</v>
      </c>
      <c r="M37" s="83">
        <v>10214</v>
      </c>
      <c r="N37" s="83">
        <v>10331</v>
      </c>
      <c r="O37" s="83">
        <v>10676</v>
      </c>
      <c r="P37" s="84">
        <v>16822</v>
      </c>
      <c r="Q37" s="83">
        <v>10142</v>
      </c>
      <c r="R37" s="83">
        <v>8008</v>
      </c>
      <c r="S37" s="83" t="s">
        <v>125</v>
      </c>
      <c r="T37" s="83" t="s">
        <v>125</v>
      </c>
      <c r="U37" s="84">
        <v>12073</v>
      </c>
    </row>
    <row r="38" spans="1:21" x14ac:dyDescent="0.25">
      <c r="A38" s="85" t="s">
        <v>10</v>
      </c>
      <c r="B38" s="83">
        <v>9368</v>
      </c>
      <c r="C38" s="83">
        <v>9548</v>
      </c>
      <c r="D38" s="83">
        <v>9590</v>
      </c>
      <c r="E38" s="83">
        <v>9691</v>
      </c>
      <c r="F38" s="84">
        <v>14265</v>
      </c>
      <c r="G38" s="83">
        <v>9531</v>
      </c>
      <c r="H38" s="83">
        <v>9626</v>
      </c>
      <c r="I38" s="83">
        <v>9623</v>
      </c>
      <c r="J38" s="83">
        <v>9813</v>
      </c>
      <c r="K38" s="84">
        <v>14451</v>
      </c>
      <c r="L38" s="83">
        <v>9724</v>
      </c>
      <c r="M38" s="83">
        <v>9763</v>
      </c>
      <c r="N38" s="83">
        <v>9868</v>
      </c>
      <c r="O38" s="83">
        <v>9966</v>
      </c>
      <c r="P38" s="84">
        <v>14871</v>
      </c>
      <c r="Q38" s="83">
        <v>9608</v>
      </c>
      <c r="R38" s="83">
        <v>8314</v>
      </c>
      <c r="S38" s="83" t="s">
        <v>125</v>
      </c>
      <c r="T38" s="83" t="s">
        <v>125</v>
      </c>
      <c r="U38" s="84">
        <v>11260</v>
      </c>
    </row>
    <row r="39" spans="1:21" x14ac:dyDescent="0.25">
      <c r="A39" s="85" t="s">
        <v>11</v>
      </c>
      <c r="B39" s="83">
        <v>4857</v>
      </c>
      <c r="C39" s="83">
        <v>4941</v>
      </c>
      <c r="D39" s="83">
        <v>4962</v>
      </c>
      <c r="E39" s="83">
        <v>5064</v>
      </c>
      <c r="F39" s="84">
        <v>7314</v>
      </c>
      <c r="G39" s="83">
        <v>4852</v>
      </c>
      <c r="H39" s="83">
        <v>5011</v>
      </c>
      <c r="I39" s="83">
        <v>5064</v>
      </c>
      <c r="J39" s="83">
        <v>5015</v>
      </c>
      <c r="K39" s="84">
        <v>7353</v>
      </c>
      <c r="L39" s="83">
        <v>4998</v>
      </c>
      <c r="M39" s="83">
        <v>5034</v>
      </c>
      <c r="N39" s="83">
        <v>5137</v>
      </c>
      <c r="O39" s="83">
        <v>5123</v>
      </c>
      <c r="P39" s="84">
        <v>7626</v>
      </c>
      <c r="Q39" s="83">
        <v>5039</v>
      </c>
      <c r="R39" s="83">
        <v>4382</v>
      </c>
      <c r="S39" s="83" t="s">
        <v>125</v>
      </c>
      <c r="T39" s="83" t="s">
        <v>125</v>
      </c>
      <c r="U39" s="84">
        <v>5893</v>
      </c>
    </row>
    <row r="40" spans="1:21" ht="8.35" customHeight="1" x14ac:dyDescent="0.25">
      <c r="A40" s="86"/>
      <c r="B40" s="83"/>
      <c r="C40" s="83"/>
      <c r="D40" s="83"/>
      <c r="E40" s="83"/>
      <c r="F40" s="43"/>
      <c r="G40" s="83"/>
      <c r="H40" s="83"/>
      <c r="I40" s="83"/>
      <c r="J40" s="83"/>
      <c r="K40" s="43"/>
      <c r="L40" s="83"/>
      <c r="M40" s="83"/>
      <c r="N40" s="83"/>
      <c r="O40" s="83"/>
      <c r="P40" s="43"/>
      <c r="Q40" s="83"/>
      <c r="R40" s="83"/>
      <c r="S40" s="83"/>
      <c r="T40" s="83"/>
      <c r="U40" s="43"/>
    </row>
    <row r="41" spans="1:21" x14ac:dyDescent="0.25">
      <c r="A41" s="87" t="s">
        <v>12</v>
      </c>
      <c r="B41" s="93">
        <v>41338</v>
      </c>
      <c r="C41" s="93">
        <v>42040</v>
      </c>
      <c r="D41" s="93">
        <v>42234</v>
      </c>
      <c r="E41" s="93">
        <v>43043</v>
      </c>
      <c r="F41" s="84">
        <v>64956</v>
      </c>
      <c r="G41" s="93">
        <v>41570</v>
      </c>
      <c r="H41" s="93">
        <v>42343</v>
      </c>
      <c r="I41" s="93">
        <v>42633</v>
      </c>
      <c r="J41" s="93">
        <v>43319</v>
      </c>
      <c r="K41" s="84">
        <v>65582</v>
      </c>
      <c r="L41" s="93">
        <v>42630</v>
      </c>
      <c r="M41" s="93">
        <v>43145</v>
      </c>
      <c r="N41" s="93">
        <v>43632</v>
      </c>
      <c r="O41" s="93">
        <v>44377</v>
      </c>
      <c r="P41" s="84">
        <v>67916</v>
      </c>
      <c r="Q41" s="93">
        <v>42482</v>
      </c>
      <c r="R41" s="93">
        <v>36312</v>
      </c>
      <c r="S41" s="93" t="s">
        <v>125</v>
      </c>
      <c r="T41" s="93" t="s">
        <v>125</v>
      </c>
      <c r="U41" s="84">
        <v>50559</v>
      </c>
    </row>
    <row r="42" spans="1:21" x14ac:dyDescent="0.25">
      <c r="A42" s="87" t="s">
        <v>13</v>
      </c>
      <c r="B42" s="83">
        <v>2042</v>
      </c>
      <c r="C42" s="83">
        <v>2105</v>
      </c>
      <c r="D42" s="83">
        <v>2119</v>
      </c>
      <c r="E42" s="83">
        <v>2112</v>
      </c>
      <c r="F42" s="84">
        <v>2958</v>
      </c>
      <c r="G42" s="83">
        <v>2037</v>
      </c>
      <c r="H42" s="83">
        <v>2131</v>
      </c>
      <c r="I42" s="83">
        <v>2105</v>
      </c>
      <c r="J42" s="83">
        <v>2096</v>
      </c>
      <c r="K42" s="84">
        <v>2992</v>
      </c>
      <c r="L42" s="83">
        <v>2093</v>
      </c>
      <c r="M42" s="83">
        <v>2114</v>
      </c>
      <c r="N42" s="83">
        <v>2127</v>
      </c>
      <c r="O42" s="83">
        <v>2118</v>
      </c>
      <c r="P42" s="84">
        <v>3026</v>
      </c>
      <c r="Q42" s="83">
        <v>2077</v>
      </c>
      <c r="R42" s="83">
        <v>1810</v>
      </c>
      <c r="S42" s="83" t="s">
        <v>125</v>
      </c>
      <c r="T42" s="83" t="s">
        <v>125</v>
      </c>
      <c r="U42" s="84">
        <v>2381</v>
      </c>
    </row>
    <row r="43" spans="1:21" x14ac:dyDescent="0.25">
      <c r="A43" s="87" t="s">
        <v>14</v>
      </c>
      <c r="B43" s="83">
        <v>3658</v>
      </c>
      <c r="C43" s="83">
        <v>3699</v>
      </c>
      <c r="D43" s="83">
        <v>3756</v>
      </c>
      <c r="E43" s="83">
        <v>3804</v>
      </c>
      <c r="F43" s="84">
        <v>5272</v>
      </c>
      <c r="G43" s="83">
        <v>3733</v>
      </c>
      <c r="H43" s="83">
        <v>3763</v>
      </c>
      <c r="I43" s="83">
        <v>3832</v>
      </c>
      <c r="J43" s="83">
        <v>3836</v>
      </c>
      <c r="K43" s="84">
        <v>5360</v>
      </c>
      <c r="L43" s="83">
        <v>3835</v>
      </c>
      <c r="M43" s="83">
        <v>3907</v>
      </c>
      <c r="N43" s="83">
        <v>3914</v>
      </c>
      <c r="O43" s="83">
        <v>3933</v>
      </c>
      <c r="P43" s="84">
        <v>5541</v>
      </c>
      <c r="Q43" s="83">
        <v>3818</v>
      </c>
      <c r="R43" s="83">
        <v>3314</v>
      </c>
      <c r="S43" s="83" t="s">
        <v>125</v>
      </c>
      <c r="T43" s="83" t="s">
        <v>125</v>
      </c>
      <c r="U43" s="84">
        <v>4367</v>
      </c>
    </row>
    <row r="44" spans="1:21" x14ac:dyDescent="0.25">
      <c r="A44" s="87" t="s">
        <v>15</v>
      </c>
      <c r="B44" s="83">
        <v>1111</v>
      </c>
      <c r="C44" s="83">
        <v>1095</v>
      </c>
      <c r="D44" s="83">
        <v>1126</v>
      </c>
      <c r="E44" s="83">
        <v>1136</v>
      </c>
      <c r="F44" s="84">
        <v>1584</v>
      </c>
      <c r="G44" s="83">
        <v>1105</v>
      </c>
      <c r="H44" s="83">
        <v>1119</v>
      </c>
      <c r="I44" s="83">
        <v>1122</v>
      </c>
      <c r="J44" s="83">
        <v>1146</v>
      </c>
      <c r="K44" s="84">
        <v>1579</v>
      </c>
      <c r="L44" s="83">
        <v>1147</v>
      </c>
      <c r="M44" s="83">
        <v>1144</v>
      </c>
      <c r="N44" s="83">
        <v>1111</v>
      </c>
      <c r="O44" s="83">
        <v>1128</v>
      </c>
      <c r="P44" s="84">
        <v>1608</v>
      </c>
      <c r="Q44" s="83">
        <v>1114</v>
      </c>
      <c r="R44" s="83">
        <v>947</v>
      </c>
      <c r="S44" s="83" t="s">
        <v>125</v>
      </c>
      <c r="T44" s="83" t="s">
        <v>125</v>
      </c>
      <c r="U44" s="84">
        <v>1263</v>
      </c>
    </row>
    <row r="45" spans="1:21" x14ac:dyDescent="0.25">
      <c r="A45" s="87" t="s">
        <v>89</v>
      </c>
      <c r="B45" s="83">
        <v>2183</v>
      </c>
      <c r="C45" s="83">
        <v>2209</v>
      </c>
      <c r="D45" s="83">
        <v>2166</v>
      </c>
      <c r="E45" s="83">
        <v>2371</v>
      </c>
      <c r="F45" s="84">
        <v>5190</v>
      </c>
      <c r="G45" s="83">
        <v>2298</v>
      </c>
      <c r="H45" s="83">
        <v>2526</v>
      </c>
      <c r="I45" s="83">
        <v>2594</v>
      </c>
      <c r="J45" s="83">
        <v>2664</v>
      </c>
      <c r="K45" s="84">
        <v>5862</v>
      </c>
      <c r="L45" s="83">
        <v>2574</v>
      </c>
      <c r="M45" s="83">
        <v>2505</v>
      </c>
      <c r="N45" s="83">
        <v>2632</v>
      </c>
      <c r="O45" s="83">
        <v>2649</v>
      </c>
      <c r="P45" s="84">
        <v>6041</v>
      </c>
      <c r="Q45" s="83">
        <v>2458</v>
      </c>
      <c r="R45" s="83">
        <v>1945</v>
      </c>
      <c r="S45" s="83" t="s">
        <v>125</v>
      </c>
      <c r="T45" s="83" t="s">
        <v>125</v>
      </c>
      <c r="U45" s="84">
        <v>3435</v>
      </c>
    </row>
    <row r="46" spans="1:21" x14ac:dyDescent="0.25">
      <c r="A46" s="88" t="s">
        <v>90</v>
      </c>
      <c r="B46" s="89">
        <v>0</v>
      </c>
      <c r="C46" s="89">
        <v>0</v>
      </c>
      <c r="D46" s="89">
        <v>0</v>
      </c>
      <c r="E46" s="89">
        <v>0</v>
      </c>
      <c r="F46" s="90">
        <v>0</v>
      </c>
      <c r="G46" s="89" t="str">
        <f>IFERROR(VLOOKUP(CONCATENATE(G$5,#REF!,"E"),DataA,3,FALSE),"-  ")</f>
        <v>-  </v>
      </c>
      <c r="H46" s="89" t="str">
        <f>IFERROR(VLOOKUP(CONCATENATE(H$5,#REF!,"E"),DataA,3,FALSE),"-  ")</f>
        <v>-  </v>
      </c>
      <c r="I46" s="89" t="str">
        <f>IFERROR(VLOOKUP(CONCATENATE(I$5,#REF!,"E"),DataA,3,FALSE),"-  ")</f>
        <v>-  </v>
      </c>
      <c r="J46" s="89" t="str">
        <f>IFERROR(VLOOKUP(CONCATENATE(J$5,#REF!,"E"),DataA,3,FALSE),"-  ")</f>
        <v>-  </v>
      </c>
      <c r="K46" s="90" t="str">
        <f>IFERROR(VLOOKUP(CONCATENATE(K$5,#REF!,"E"),DataA,3,FALSE),"-  ")</f>
        <v>-  </v>
      </c>
      <c r="L46" s="89">
        <v>0</v>
      </c>
      <c r="M46" s="89">
        <v>0</v>
      </c>
      <c r="N46" s="89">
        <v>0</v>
      </c>
      <c r="O46" s="89">
        <v>0</v>
      </c>
      <c r="P46" s="90">
        <v>0</v>
      </c>
      <c r="Q46" s="89">
        <v>0</v>
      </c>
      <c r="R46" s="89">
        <v>0</v>
      </c>
      <c r="S46" s="89" t="s">
        <v>125</v>
      </c>
      <c r="T46" s="89" t="s">
        <v>125</v>
      </c>
      <c r="U46" s="90">
        <v>0</v>
      </c>
    </row>
    <row r="47" spans="1:21" x14ac:dyDescent="0.25">
      <c r="A47" s="3"/>
      <c r="B47" s="43"/>
      <c r="C47" s="43"/>
      <c r="D47" s="43"/>
      <c r="E47" s="43"/>
      <c r="F47" s="43"/>
    </row>
    <row r="48" spans="1:21" ht="12.75" customHeight="1" x14ac:dyDescent="0.25">
      <c r="A48" s="1"/>
      <c r="B48" s="48"/>
      <c r="C48" s="34"/>
      <c r="D48" s="34"/>
      <c r="E48" s="34"/>
      <c r="F48" s="34"/>
      <c r="G48" s="45"/>
      <c r="H48" s="53"/>
      <c r="I48" s="53"/>
      <c r="J48" s="53"/>
      <c r="K48" s="53"/>
      <c r="L48" s="53"/>
      <c r="M48" s="53"/>
      <c r="N48" s="53"/>
      <c r="O48" s="53"/>
      <c r="P48" s="53"/>
      <c r="Q48" s="53"/>
      <c r="R48" s="53"/>
      <c r="S48" s="53"/>
      <c r="T48" s="53"/>
      <c r="U48" s="53"/>
    </row>
    <row r="49" spans="1:21" ht="15.55" x14ac:dyDescent="0.3">
      <c r="A49" s="101" t="s">
        <v>19</v>
      </c>
      <c r="B49" s="91" t="s">
        <v>111</v>
      </c>
      <c r="C49" s="91" t="s">
        <v>112</v>
      </c>
      <c r="D49" s="91" t="s">
        <v>113</v>
      </c>
      <c r="E49" s="91" t="s">
        <v>114</v>
      </c>
      <c r="F49" s="91" t="s">
        <v>115</v>
      </c>
      <c r="G49" s="92" t="s">
        <v>116</v>
      </c>
      <c r="H49" s="92" t="s">
        <v>117</v>
      </c>
      <c r="I49" s="92" t="s">
        <v>118</v>
      </c>
      <c r="J49" s="92" t="s">
        <v>119</v>
      </c>
      <c r="K49" s="91" t="s">
        <v>135</v>
      </c>
      <c r="L49" s="92" t="s">
        <v>121</v>
      </c>
      <c r="M49" s="92" t="s">
        <v>122</v>
      </c>
      <c r="N49" s="92" t="s">
        <v>123</v>
      </c>
      <c r="O49" s="92" t="s">
        <v>124</v>
      </c>
      <c r="P49" s="91" t="s">
        <v>136</v>
      </c>
      <c r="Q49" s="92" t="s">
        <v>128</v>
      </c>
      <c r="R49" s="92" t="s">
        <v>129</v>
      </c>
      <c r="S49" s="92" t="s">
        <v>130</v>
      </c>
      <c r="T49" s="92" t="s">
        <v>131</v>
      </c>
      <c r="U49" s="91" t="s">
        <v>137</v>
      </c>
    </row>
    <row r="50" spans="1:21" ht="14.95" customHeight="1" x14ac:dyDescent="0.25">
      <c r="A50" s="80" t="s">
        <v>3</v>
      </c>
      <c r="B50" s="81">
        <v>104804</v>
      </c>
      <c r="C50" s="81">
        <v>107897</v>
      </c>
      <c r="D50" s="81">
        <v>108444</v>
      </c>
      <c r="E50" s="81">
        <v>109740</v>
      </c>
      <c r="F50" s="81">
        <v>153046</v>
      </c>
      <c r="G50" s="81">
        <v>105775</v>
      </c>
      <c r="H50" s="81">
        <v>109071</v>
      </c>
      <c r="I50" s="81">
        <v>109569</v>
      </c>
      <c r="J50" s="81">
        <v>110964</v>
      </c>
      <c r="K50" s="81">
        <v>156330</v>
      </c>
      <c r="L50" s="81">
        <v>108369</v>
      </c>
      <c r="M50" s="81">
        <v>113672</v>
      </c>
      <c r="N50" s="81">
        <v>112846</v>
      </c>
      <c r="O50" s="81">
        <v>111926</v>
      </c>
      <c r="P50" s="81">
        <v>160817</v>
      </c>
      <c r="Q50" s="81">
        <v>108442</v>
      </c>
      <c r="R50" s="81">
        <v>97561</v>
      </c>
      <c r="S50" s="81" t="s">
        <v>125</v>
      </c>
      <c r="T50" s="81" t="s">
        <v>125</v>
      </c>
      <c r="U50" s="81">
        <v>122831</v>
      </c>
    </row>
    <row r="51" spans="1:21" x14ac:dyDescent="0.25">
      <c r="A51" s="82" t="s">
        <v>4</v>
      </c>
      <c r="B51" s="83">
        <v>3194</v>
      </c>
      <c r="C51" s="83">
        <v>3288</v>
      </c>
      <c r="D51" s="83">
        <v>3319</v>
      </c>
      <c r="E51" s="83">
        <v>3298</v>
      </c>
      <c r="F51" s="84">
        <v>4290</v>
      </c>
      <c r="G51" s="83">
        <v>3249</v>
      </c>
      <c r="H51" s="83">
        <v>3301</v>
      </c>
      <c r="I51" s="83">
        <v>3281</v>
      </c>
      <c r="J51" s="83">
        <v>3271</v>
      </c>
      <c r="K51" s="84">
        <v>4274</v>
      </c>
      <c r="L51" s="83">
        <v>3243</v>
      </c>
      <c r="M51" s="83">
        <v>3317</v>
      </c>
      <c r="N51" s="83">
        <v>3274</v>
      </c>
      <c r="O51" s="83">
        <v>3250</v>
      </c>
      <c r="P51" s="84">
        <v>4295</v>
      </c>
      <c r="Q51" s="83">
        <v>3213</v>
      </c>
      <c r="R51" s="83">
        <v>2870</v>
      </c>
      <c r="S51" s="83" t="s">
        <v>125</v>
      </c>
      <c r="T51" s="83" t="s">
        <v>125</v>
      </c>
      <c r="U51" s="84">
        <v>3484</v>
      </c>
    </row>
    <row r="52" spans="1:21" x14ac:dyDescent="0.25">
      <c r="A52" s="85" t="s">
        <v>5</v>
      </c>
      <c r="B52" s="83">
        <v>11581</v>
      </c>
      <c r="C52" s="83">
        <v>11925</v>
      </c>
      <c r="D52" s="83">
        <v>11906</v>
      </c>
      <c r="E52" s="83">
        <v>11992</v>
      </c>
      <c r="F52" s="84">
        <v>15706</v>
      </c>
      <c r="G52" s="83">
        <v>11650</v>
      </c>
      <c r="H52" s="83">
        <v>11941</v>
      </c>
      <c r="I52" s="83">
        <v>11996</v>
      </c>
      <c r="J52" s="83">
        <v>12021</v>
      </c>
      <c r="K52" s="84">
        <v>15988</v>
      </c>
      <c r="L52" s="83">
        <v>11770</v>
      </c>
      <c r="M52" s="83">
        <v>12234</v>
      </c>
      <c r="N52" s="83">
        <v>12291</v>
      </c>
      <c r="O52" s="83">
        <v>12342</v>
      </c>
      <c r="P52" s="84">
        <v>16502</v>
      </c>
      <c r="Q52" s="83">
        <v>12106</v>
      </c>
      <c r="R52" s="83">
        <v>11131</v>
      </c>
      <c r="S52" s="83" t="s">
        <v>125</v>
      </c>
      <c r="T52" s="83" t="s">
        <v>125</v>
      </c>
      <c r="U52" s="84">
        <v>13533</v>
      </c>
    </row>
    <row r="53" spans="1:21" x14ac:dyDescent="0.25">
      <c r="A53" s="85" t="s">
        <v>81</v>
      </c>
      <c r="B53" s="83">
        <v>8855</v>
      </c>
      <c r="C53" s="83">
        <v>9090</v>
      </c>
      <c r="D53" s="83">
        <v>9083</v>
      </c>
      <c r="E53" s="83">
        <v>9146</v>
      </c>
      <c r="F53" s="84">
        <v>11938</v>
      </c>
      <c r="G53" s="83">
        <v>8943</v>
      </c>
      <c r="H53" s="83">
        <v>9148</v>
      </c>
      <c r="I53" s="83">
        <v>9188</v>
      </c>
      <c r="J53" s="83">
        <v>9191</v>
      </c>
      <c r="K53" s="84">
        <v>12133</v>
      </c>
      <c r="L53" s="83">
        <v>9013</v>
      </c>
      <c r="M53" s="83">
        <v>9446</v>
      </c>
      <c r="N53" s="83">
        <v>9245</v>
      </c>
      <c r="O53" s="83">
        <v>9065</v>
      </c>
      <c r="P53" s="84">
        <v>12237</v>
      </c>
      <c r="Q53" s="83">
        <v>8803</v>
      </c>
      <c r="R53" s="83">
        <v>7987</v>
      </c>
      <c r="S53" s="83" t="s">
        <v>125</v>
      </c>
      <c r="T53" s="83" t="s">
        <v>125</v>
      </c>
      <c r="U53" s="84">
        <v>9618</v>
      </c>
    </row>
    <row r="54" spans="1:21" ht="8.35" customHeight="1" x14ac:dyDescent="0.25">
      <c r="A54" s="86"/>
      <c r="B54" s="83"/>
      <c r="C54" s="83"/>
      <c r="D54" s="83"/>
      <c r="E54" s="83"/>
      <c r="F54" s="84"/>
      <c r="G54" s="83"/>
      <c r="H54" s="83"/>
      <c r="I54" s="83"/>
      <c r="J54" s="83"/>
      <c r="K54" s="84"/>
      <c r="L54" s="83"/>
      <c r="M54" s="83"/>
      <c r="N54" s="83"/>
      <c r="O54" s="83"/>
      <c r="P54" s="84"/>
      <c r="Q54" s="83"/>
      <c r="R54" s="83"/>
      <c r="S54" s="83"/>
      <c r="T54" s="83"/>
      <c r="U54" s="84"/>
    </row>
    <row r="55" spans="1:21" x14ac:dyDescent="0.25">
      <c r="A55" s="85" t="s">
        <v>7</v>
      </c>
      <c r="B55" s="83">
        <v>9375</v>
      </c>
      <c r="C55" s="83">
        <v>9526</v>
      </c>
      <c r="D55" s="83">
        <v>9508</v>
      </c>
      <c r="E55" s="83">
        <v>9592</v>
      </c>
      <c r="F55" s="84">
        <v>12521</v>
      </c>
      <c r="G55" s="83">
        <v>9408</v>
      </c>
      <c r="H55" s="83">
        <v>9606</v>
      </c>
      <c r="I55" s="83">
        <v>9626</v>
      </c>
      <c r="J55" s="83">
        <v>9525</v>
      </c>
      <c r="K55" s="84">
        <v>12577</v>
      </c>
      <c r="L55" s="83">
        <v>9450</v>
      </c>
      <c r="M55" s="83">
        <v>9760</v>
      </c>
      <c r="N55" s="83">
        <v>9634</v>
      </c>
      <c r="O55" s="83">
        <v>9469</v>
      </c>
      <c r="P55" s="84">
        <v>12656</v>
      </c>
      <c r="Q55" s="83">
        <v>9227</v>
      </c>
      <c r="R55" s="83">
        <v>8387</v>
      </c>
      <c r="S55" s="83" t="s">
        <v>125</v>
      </c>
      <c r="T55" s="83" t="s">
        <v>125</v>
      </c>
      <c r="U55" s="84">
        <v>10092</v>
      </c>
    </row>
    <row r="56" spans="1:21" x14ac:dyDescent="0.25">
      <c r="A56" s="85" t="s">
        <v>8</v>
      </c>
      <c r="B56" s="83">
        <v>11207</v>
      </c>
      <c r="C56" s="83">
        <v>11441</v>
      </c>
      <c r="D56" s="83">
        <v>11416</v>
      </c>
      <c r="E56" s="83">
        <v>11478</v>
      </c>
      <c r="F56" s="84">
        <v>14857</v>
      </c>
      <c r="G56" s="83">
        <v>11208</v>
      </c>
      <c r="H56" s="83">
        <v>11532</v>
      </c>
      <c r="I56" s="83">
        <v>11457</v>
      </c>
      <c r="J56" s="83">
        <v>11379</v>
      </c>
      <c r="K56" s="84">
        <v>14901</v>
      </c>
      <c r="L56" s="83">
        <v>11193</v>
      </c>
      <c r="M56" s="83">
        <v>11580</v>
      </c>
      <c r="N56" s="83">
        <v>11407</v>
      </c>
      <c r="O56" s="83">
        <v>11184</v>
      </c>
      <c r="P56" s="84">
        <v>14867</v>
      </c>
      <c r="Q56" s="83">
        <v>10919</v>
      </c>
      <c r="R56" s="83">
        <v>9883</v>
      </c>
      <c r="S56" s="83" t="s">
        <v>125</v>
      </c>
      <c r="T56" s="83" t="s">
        <v>125</v>
      </c>
      <c r="U56" s="84">
        <v>11933</v>
      </c>
    </row>
    <row r="57" spans="1:21" ht="8.35" customHeight="1" x14ac:dyDescent="0.25">
      <c r="A57" s="86"/>
      <c r="B57" s="83"/>
      <c r="C57" s="83"/>
      <c r="D57" s="83"/>
      <c r="E57" s="83"/>
      <c r="F57" s="43"/>
      <c r="G57" s="83"/>
      <c r="H57" s="83"/>
      <c r="I57" s="83"/>
      <c r="J57" s="83"/>
      <c r="K57" s="43"/>
      <c r="L57" s="83"/>
      <c r="M57" s="83"/>
      <c r="N57" s="83"/>
      <c r="O57" s="83"/>
      <c r="P57" s="43"/>
      <c r="Q57" s="83"/>
      <c r="R57" s="83"/>
      <c r="S57" s="83"/>
      <c r="T57" s="83"/>
      <c r="U57" s="43"/>
    </row>
    <row r="58" spans="1:21" x14ac:dyDescent="0.25">
      <c r="A58" s="82" t="s">
        <v>16</v>
      </c>
      <c r="B58" s="83">
        <v>12507</v>
      </c>
      <c r="C58" s="83">
        <v>12715</v>
      </c>
      <c r="D58" s="83">
        <v>12772</v>
      </c>
      <c r="E58" s="83">
        <v>12872</v>
      </c>
      <c r="F58" s="84">
        <v>17185</v>
      </c>
      <c r="G58" s="83">
        <v>12521</v>
      </c>
      <c r="H58" s="83">
        <v>12782</v>
      </c>
      <c r="I58" s="83">
        <v>12733</v>
      </c>
      <c r="J58" s="83">
        <v>12693</v>
      </c>
      <c r="K58" s="84">
        <v>17156</v>
      </c>
      <c r="L58" s="83">
        <v>12473</v>
      </c>
      <c r="M58" s="83">
        <v>12928</v>
      </c>
      <c r="N58" s="83">
        <v>12629</v>
      </c>
      <c r="O58" s="83">
        <v>12603</v>
      </c>
      <c r="P58" s="84">
        <v>17254</v>
      </c>
      <c r="Q58" s="83">
        <v>12222</v>
      </c>
      <c r="R58" s="83">
        <v>11012</v>
      </c>
      <c r="S58" s="83" t="s">
        <v>125</v>
      </c>
      <c r="T58" s="83" t="s">
        <v>125</v>
      </c>
      <c r="U58" s="84">
        <v>13547</v>
      </c>
    </row>
    <row r="59" spans="1:21" x14ac:dyDescent="0.25">
      <c r="A59" s="85" t="s">
        <v>9</v>
      </c>
      <c r="B59" s="83">
        <v>18888</v>
      </c>
      <c r="C59" s="83">
        <v>19580</v>
      </c>
      <c r="D59" s="83">
        <v>19718</v>
      </c>
      <c r="E59" s="83">
        <v>19986</v>
      </c>
      <c r="F59" s="84">
        <v>29614</v>
      </c>
      <c r="G59" s="83">
        <v>19033</v>
      </c>
      <c r="H59" s="83">
        <v>19638</v>
      </c>
      <c r="I59" s="83">
        <v>19852</v>
      </c>
      <c r="J59" s="83">
        <v>20285</v>
      </c>
      <c r="K59" s="84">
        <v>30119</v>
      </c>
      <c r="L59" s="83">
        <v>19762</v>
      </c>
      <c r="M59" s="83">
        <v>20665</v>
      </c>
      <c r="N59" s="83">
        <v>20584</v>
      </c>
      <c r="O59" s="83">
        <v>20502</v>
      </c>
      <c r="P59" s="84">
        <v>31066</v>
      </c>
      <c r="Q59" s="83">
        <v>19575</v>
      </c>
      <c r="R59" s="83">
        <v>16763</v>
      </c>
      <c r="S59" s="83" t="s">
        <v>125</v>
      </c>
      <c r="T59" s="83" t="s">
        <v>125</v>
      </c>
      <c r="U59" s="84">
        <v>22505</v>
      </c>
    </row>
    <row r="60" spans="1:21" x14ac:dyDescent="0.25">
      <c r="A60" s="85" t="s">
        <v>10</v>
      </c>
      <c r="B60" s="83">
        <v>19026</v>
      </c>
      <c r="C60" s="83">
        <v>19472</v>
      </c>
      <c r="D60" s="83">
        <v>19617</v>
      </c>
      <c r="E60" s="83">
        <v>19740</v>
      </c>
      <c r="F60" s="84">
        <v>26928</v>
      </c>
      <c r="G60" s="83">
        <v>19164</v>
      </c>
      <c r="H60" s="83">
        <v>19594</v>
      </c>
      <c r="I60" s="83">
        <v>19680</v>
      </c>
      <c r="J60" s="83">
        <v>20064</v>
      </c>
      <c r="K60" s="84">
        <v>27606</v>
      </c>
      <c r="L60" s="83">
        <v>19886</v>
      </c>
      <c r="M60" s="83">
        <v>20946</v>
      </c>
      <c r="N60" s="83">
        <v>21013</v>
      </c>
      <c r="O60" s="83">
        <v>21061</v>
      </c>
      <c r="P60" s="84">
        <v>29103</v>
      </c>
      <c r="Q60" s="83">
        <v>20627</v>
      </c>
      <c r="R60" s="83">
        <v>19186</v>
      </c>
      <c r="S60" s="83" t="s">
        <v>125</v>
      </c>
      <c r="T60" s="83" t="s">
        <v>125</v>
      </c>
      <c r="U60" s="84">
        <v>23452</v>
      </c>
    </row>
    <row r="61" spans="1:21" x14ac:dyDescent="0.25">
      <c r="A61" s="85" t="s">
        <v>11</v>
      </c>
      <c r="B61" s="83">
        <v>9743</v>
      </c>
      <c r="C61" s="83">
        <v>10070</v>
      </c>
      <c r="D61" s="83">
        <v>10147</v>
      </c>
      <c r="E61" s="83">
        <v>10257</v>
      </c>
      <c r="F61" s="84">
        <v>13657</v>
      </c>
      <c r="G61" s="83">
        <v>9887</v>
      </c>
      <c r="H61" s="83">
        <v>10142</v>
      </c>
      <c r="I61" s="83">
        <v>10087</v>
      </c>
      <c r="J61" s="83">
        <v>10107</v>
      </c>
      <c r="K61" s="84">
        <v>13810</v>
      </c>
      <c r="L61" s="83">
        <v>9862</v>
      </c>
      <c r="M61" s="83">
        <v>10188</v>
      </c>
      <c r="N61" s="83">
        <v>10146</v>
      </c>
      <c r="O61" s="83">
        <v>9897</v>
      </c>
      <c r="P61" s="84">
        <v>13851</v>
      </c>
      <c r="Q61" s="83">
        <v>9666</v>
      </c>
      <c r="R61" s="83">
        <v>8681</v>
      </c>
      <c r="S61" s="83" t="s">
        <v>125</v>
      </c>
      <c r="T61" s="83" t="s">
        <v>125</v>
      </c>
      <c r="U61" s="84">
        <v>10694</v>
      </c>
    </row>
    <row r="62" spans="1:21" ht="8.35" customHeight="1" x14ac:dyDescent="0.25">
      <c r="A62" s="86"/>
      <c r="B62" s="83"/>
      <c r="C62" s="83"/>
      <c r="D62" s="83"/>
      <c r="E62" s="83"/>
      <c r="F62" s="43"/>
      <c r="G62" s="83"/>
      <c r="H62" s="83"/>
      <c r="I62" s="83"/>
      <c r="J62" s="83"/>
      <c r="K62" s="43"/>
      <c r="L62" s="83"/>
      <c r="M62" s="83"/>
      <c r="N62" s="83"/>
      <c r="O62" s="83"/>
      <c r="P62" s="43"/>
      <c r="Q62" s="83"/>
      <c r="R62" s="83"/>
      <c r="S62" s="83"/>
      <c r="T62" s="83"/>
      <c r="U62" s="43"/>
    </row>
    <row r="63" spans="1:21" x14ac:dyDescent="0.25">
      <c r="A63" s="87" t="s">
        <v>12</v>
      </c>
      <c r="B63" s="93">
        <v>89307</v>
      </c>
      <c r="C63" s="93">
        <v>91848</v>
      </c>
      <c r="D63" s="93">
        <v>92266</v>
      </c>
      <c r="E63" s="93">
        <v>93208</v>
      </c>
      <c r="F63" s="84">
        <v>128665</v>
      </c>
      <c r="G63" s="93">
        <v>89798</v>
      </c>
      <c r="H63" s="93">
        <v>92387</v>
      </c>
      <c r="I63" s="93">
        <v>92610</v>
      </c>
      <c r="J63" s="93">
        <v>93437</v>
      </c>
      <c r="K63" s="84">
        <v>130376</v>
      </c>
      <c r="L63" s="93">
        <v>91275</v>
      </c>
      <c r="M63" s="93">
        <v>95497</v>
      </c>
      <c r="N63" s="93">
        <v>94871</v>
      </c>
      <c r="O63" s="93">
        <v>94176</v>
      </c>
      <c r="P63" s="84">
        <v>133452</v>
      </c>
      <c r="Q63" s="93">
        <v>91134</v>
      </c>
      <c r="R63" s="93">
        <v>82318</v>
      </c>
      <c r="S63" s="93" t="s">
        <v>125</v>
      </c>
      <c r="T63" s="93" t="s">
        <v>125</v>
      </c>
      <c r="U63" s="84">
        <v>102856</v>
      </c>
    </row>
    <row r="64" spans="1:21" x14ac:dyDescent="0.25">
      <c r="A64" s="87" t="s">
        <v>13</v>
      </c>
      <c r="B64" s="83">
        <v>3827</v>
      </c>
      <c r="C64" s="83">
        <v>3928</v>
      </c>
      <c r="D64" s="83">
        <v>3939</v>
      </c>
      <c r="E64" s="83">
        <v>3958</v>
      </c>
      <c r="F64" s="84">
        <v>5212</v>
      </c>
      <c r="G64" s="83">
        <v>3827</v>
      </c>
      <c r="H64" s="83">
        <v>3929</v>
      </c>
      <c r="I64" s="83">
        <v>3884</v>
      </c>
      <c r="J64" s="83">
        <v>3875</v>
      </c>
      <c r="K64" s="84">
        <v>5176</v>
      </c>
      <c r="L64" s="83">
        <v>3860</v>
      </c>
      <c r="M64" s="83">
        <v>4034</v>
      </c>
      <c r="N64" s="83">
        <v>3963</v>
      </c>
      <c r="O64" s="83">
        <v>3878</v>
      </c>
      <c r="P64" s="84">
        <v>5243</v>
      </c>
      <c r="Q64" s="83">
        <v>3829</v>
      </c>
      <c r="R64" s="83">
        <v>3411</v>
      </c>
      <c r="S64" s="83" t="s">
        <v>125</v>
      </c>
      <c r="T64" s="83" t="s">
        <v>125</v>
      </c>
      <c r="U64" s="84">
        <v>4204</v>
      </c>
    </row>
    <row r="65" spans="1:21" x14ac:dyDescent="0.25">
      <c r="A65" s="87" t="s">
        <v>14</v>
      </c>
      <c r="B65" s="83">
        <v>6373</v>
      </c>
      <c r="C65" s="83">
        <v>6520</v>
      </c>
      <c r="D65" s="83">
        <v>6576</v>
      </c>
      <c r="E65" s="83">
        <v>6608</v>
      </c>
      <c r="F65" s="84">
        <v>8875</v>
      </c>
      <c r="G65" s="83">
        <v>6472</v>
      </c>
      <c r="H65" s="83">
        <v>6646</v>
      </c>
      <c r="I65" s="83">
        <v>6660</v>
      </c>
      <c r="J65" s="83">
        <v>6664</v>
      </c>
      <c r="K65" s="84">
        <v>8986</v>
      </c>
      <c r="L65" s="83">
        <v>6624</v>
      </c>
      <c r="M65" s="83">
        <v>6890</v>
      </c>
      <c r="N65" s="83">
        <v>6797</v>
      </c>
      <c r="O65" s="83">
        <v>6713</v>
      </c>
      <c r="P65" s="84">
        <v>9219</v>
      </c>
      <c r="Q65" s="83">
        <v>6522</v>
      </c>
      <c r="R65" s="83">
        <v>5774</v>
      </c>
      <c r="S65" s="83" t="s">
        <v>125</v>
      </c>
      <c r="T65" s="83" t="s">
        <v>125</v>
      </c>
      <c r="U65" s="84">
        <v>7190</v>
      </c>
    </row>
    <row r="66" spans="1:21" x14ac:dyDescent="0.25">
      <c r="A66" s="87" t="s">
        <v>15</v>
      </c>
      <c r="B66" s="83">
        <v>6466</v>
      </c>
      <c r="C66" s="83">
        <v>6686</v>
      </c>
      <c r="D66" s="83">
        <v>6677</v>
      </c>
      <c r="E66" s="83">
        <v>6732</v>
      </c>
      <c r="F66" s="84">
        <v>8711</v>
      </c>
      <c r="G66" s="83">
        <v>6499</v>
      </c>
      <c r="H66" s="83">
        <v>6670</v>
      </c>
      <c r="I66" s="83">
        <v>6744</v>
      </c>
      <c r="J66" s="83">
        <v>6813</v>
      </c>
      <c r="K66" s="84">
        <v>8824</v>
      </c>
      <c r="L66" s="83">
        <v>6501</v>
      </c>
      <c r="M66" s="83">
        <v>6962</v>
      </c>
      <c r="N66" s="83">
        <v>6838</v>
      </c>
      <c r="O66" s="83">
        <v>6681</v>
      </c>
      <c r="P66" s="84">
        <v>8938</v>
      </c>
      <c r="Q66" s="83">
        <v>6485</v>
      </c>
      <c r="R66" s="83">
        <v>5686</v>
      </c>
      <c r="S66" s="83" t="s">
        <v>125</v>
      </c>
      <c r="T66" s="83" t="s">
        <v>125</v>
      </c>
      <c r="U66" s="84">
        <v>7012</v>
      </c>
    </row>
    <row r="67" spans="1:21" x14ac:dyDescent="0.25">
      <c r="A67" s="87" t="s">
        <v>89</v>
      </c>
      <c r="B67" s="83">
        <v>3044</v>
      </c>
      <c r="C67" s="83">
        <v>3185</v>
      </c>
      <c r="D67" s="83">
        <v>3229</v>
      </c>
      <c r="E67" s="83">
        <v>3452</v>
      </c>
      <c r="F67" s="84">
        <v>6567</v>
      </c>
      <c r="G67" s="83">
        <v>3401</v>
      </c>
      <c r="H67" s="83">
        <v>3714</v>
      </c>
      <c r="I67" s="83">
        <v>3935</v>
      </c>
      <c r="J67" s="83">
        <v>4367</v>
      </c>
      <c r="K67" s="84">
        <v>7923</v>
      </c>
      <c r="L67" s="83">
        <v>4362</v>
      </c>
      <c r="M67" s="83">
        <v>4606</v>
      </c>
      <c r="N67" s="83">
        <v>4636</v>
      </c>
      <c r="O67" s="83">
        <v>4708</v>
      </c>
      <c r="P67" s="84">
        <v>8983</v>
      </c>
      <c r="Q67" s="83">
        <v>4683</v>
      </c>
      <c r="R67" s="83">
        <v>4162</v>
      </c>
      <c r="S67" s="83" t="s">
        <v>125</v>
      </c>
      <c r="T67" s="83" t="s">
        <v>125</v>
      </c>
      <c r="U67" s="84">
        <v>5992</v>
      </c>
    </row>
    <row r="68" spans="1:21" x14ac:dyDescent="0.25">
      <c r="A68" s="88" t="s">
        <v>90</v>
      </c>
      <c r="B68" s="89">
        <v>0</v>
      </c>
      <c r="C68" s="89">
        <v>0</v>
      </c>
      <c r="D68" s="89">
        <v>0</v>
      </c>
      <c r="E68" s="89">
        <v>0</v>
      </c>
      <c r="F68" s="90">
        <v>0</v>
      </c>
      <c r="G68" s="89" t="str">
        <f>IFERROR(VLOOKUP(CONCATENATE(G$5,#REF!,"X"),DataA,3,FALSE),"-  ")</f>
        <v>-  </v>
      </c>
      <c r="H68" s="89" t="str">
        <f>IFERROR(VLOOKUP(CONCATENATE(H$5,#REF!,"X"),DataA,3,FALSE),"-  ")</f>
        <v>-  </v>
      </c>
      <c r="I68" s="89" t="str">
        <f>IFERROR(VLOOKUP(CONCATENATE(I$5,#REF!,"X"),DataA,3,FALSE),"-  ")</f>
        <v>-  </v>
      </c>
      <c r="J68" s="89" t="str">
        <f>IFERROR(VLOOKUP(CONCATENATE(J$5,#REF!,"X"),DataA,3,FALSE),"-  ")</f>
        <v>-  </v>
      </c>
      <c r="K68" s="90" t="str">
        <f>IFERROR(VLOOKUP(CONCATENATE(K$5,#REF!,"X"),DataA,3,FALSE),"-  ")</f>
        <v>-  </v>
      </c>
      <c r="L68" s="89">
        <v>0</v>
      </c>
      <c r="M68" s="89">
        <v>0</v>
      </c>
      <c r="N68" s="89">
        <v>0</v>
      </c>
      <c r="O68" s="89">
        <v>0</v>
      </c>
      <c r="P68" s="90">
        <v>0</v>
      </c>
      <c r="Q68" s="89">
        <v>0</v>
      </c>
      <c r="R68" s="89">
        <v>0</v>
      </c>
      <c r="S68" s="89" t="s">
        <v>125</v>
      </c>
      <c r="T68" s="89" t="s">
        <v>125</v>
      </c>
      <c r="U68" s="90">
        <v>0</v>
      </c>
    </row>
    <row r="70" spans="1:21" ht="14.4" x14ac:dyDescent="0.25">
      <c r="A70" s="94" t="s">
        <v>85</v>
      </c>
    </row>
    <row r="71" spans="1:21" x14ac:dyDescent="0.25">
      <c r="A71" s="28" t="s">
        <v>88</v>
      </c>
    </row>
    <row r="72" spans="1:21" x14ac:dyDescent="0.25">
      <c r="A72" s="28" t="s">
        <v>83</v>
      </c>
    </row>
    <row r="73" spans="1:21" x14ac:dyDescent="0.25">
      <c r="A73" s="58" t="s">
        <v>133</v>
      </c>
    </row>
    <row r="75" spans="1:21" ht="14.4" x14ac:dyDescent="0.3">
      <c r="A75" s="79" t="s">
        <v>153</v>
      </c>
    </row>
  </sheetData>
  <phoneticPr fontId="0" type="noConversion"/>
  <hyperlinks>
    <hyperlink ref="A75" location="Title!A1" display="Return to Title and Contents" xr:uid="{B1CDC4FA-CC08-4BDC-8238-32887614FC64}"/>
  </hyperlinks>
  <pageMargins left="0.74803149606299213" right="0.70866141732283472" top="0.78740157480314965" bottom="0.6692913385826772" header="0.55118110236220474" footer="0.35433070866141736"/>
  <pageSetup paperSize="9" scale="52" orientation="landscape" r:id="rId1"/>
  <headerFooter alignWithMargins="0">
    <oddFooter>&amp;C&amp;1#&amp;"Calibri"&amp;10&amp;K000000OFFICIAL</oddFooter>
  </headerFooter>
  <tableParts count="3">
    <tablePart r:id="rId2"/>
    <tablePart r:id="rId3"/>
    <tablePart r:id="rId4"/>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2">
    <pageSetUpPr fitToPage="1"/>
  </sheetPr>
  <dimension ref="A1:U75"/>
  <sheetViews>
    <sheetView showGridLines="0" zoomScaleNormal="100" workbookViewId="0"/>
  </sheetViews>
  <sheetFormatPr defaultRowHeight="12.75" x14ac:dyDescent="0.25"/>
  <cols>
    <col min="1" max="1" width="27.3984375" customWidth="1"/>
  </cols>
  <sheetData>
    <row r="1" spans="1:21" ht="17.75" x14ac:dyDescent="0.35">
      <c r="A1" s="74" t="s">
        <v>138</v>
      </c>
      <c r="F1" s="37"/>
      <c r="K1" s="37"/>
      <c r="P1" s="37"/>
      <c r="U1" s="75" t="s">
        <v>129</v>
      </c>
    </row>
    <row r="2" spans="1:21" ht="17.75" x14ac:dyDescent="0.35">
      <c r="A2" s="11"/>
      <c r="F2" s="37"/>
      <c r="K2" s="37"/>
      <c r="P2" s="37"/>
      <c r="U2" s="75" t="s">
        <v>132</v>
      </c>
    </row>
    <row r="3" spans="1:21" ht="17.75" x14ac:dyDescent="0.35">
      <c r="A3" s="74" t="s">
        <v>108</v>
      </c>
      <c r="B3" s="36"/>
      <c r="C3" s="36"/>
      <c r="D3" s="36"/>
      <c r="E3" s="36"/>
      <c r="F3" s="36"/>
      <c r="G3" s="36"/>
      <c r="H3" s="36"/>
      <c r="I3" s="36"/>
      <c r="J3" s="36"/>
      <c r="K3" s="36"/>
      <c r="L3" s="36"/>
      <c r="M3" s="36"/>
      <c r="N3" s="36"/>
      <c r="O3" s="36"/>
      <c r="P3" s="36"/>
      <c r="Q3" s="36"/>
      <c r="R3" s="36"/>
      <c r="S3" s="36"/>
      <c r="T3" s="36"/>
      <c r="U3" s="36"/>
    </row>
    <row r="4" spans="1:21" ht="12.75" customHeight="1" x14ac:dyDescent="0.25">
      <c r="A4" s="28"/>
      <c r="B4" s="34"/>
      <c r="C4" s="34"/>
      <c r="D4" s="34"/>
      <c r="E4" s="34"/>
      <c r="F4" s="34"/>
      <c r="G4" s="45"/>
      <c r="H4" s="53"/>
      <c r="I4" s="53"/>
      <c r="J4" s="53"/>
      <c r="K4" s="53"/>
      <c r="L4" s="53"/>
      <c r="M4" s="53"/>
      <c r="N4" s="53"/>
      <c r="O4" s="53"/>
      <c r="P4" s="53"/>
      <c r="Q4" s="53"/>
      <c r="R4" s="53"/>
      <c r="S4" s="53"/>
      <c r="T4" s="53"/>
      <c r="U4" s="53"/>
    </row>
    <row r="5" spans="1:21" s="58" customFormat="1" ht="15.55" x14ac:dyDescent="0.3">
      <c r="A5" s="100" t="s">
        <v>76</v>
      </c>
      <c r="B5" s="91" t="s">
        <v>111</v>
      </c>
      <c r="C5" s="91" t="s">
        <v>112</v>
      </c>
      <c r="D5" s="91" t="s">
        <v>113</v>
      </c>
      <c r="E5" s="91" t="s">
        <v>114</v>
      </c>
      <c r="F5" s="91" t="s">
        <v>115</v>
      </c>
      <c r="G5" s="92" t="s">
        <v>116</v>
      </c>
      <c r="H5" s="92" t="s">
        <v>117</v>
      </c>
      <c r="I5" s="92" t="s">
        <v>118</v>
      </c>
      <c r="J5" s="92" t="s">
        <v>119</v>
      </c>
      <c r="K5" s="91" t="s">
        <v>135</v>
      </c>
      <c r="L5" s="92" t="s">
        <v>121</v>
      </c>
      <c r="M5" s="92" t="s">
        <v>122</v>
      </c>
      <c r="N5" s="92" t="s">
        <v>123</v>
      </c>
      <c r="O5" s="92" t="s">
        <v>124</v>
      </c>
      <c r="P5" s="91" t="s">
        <v>136</v>
      </c>
      <c r="Q5" s="92" t="s">
        <v>128</v>
      </c>
      <c r="R5" s="92" t="s">
        <v>129</v>
      </c>
      <c r="S5" s="92" t="s">
        <v>130</v>
      </c>
      <c r="T5" s="92" t="s">
        <v>131</v>
      </c>
      <c r="U5" s="91" t="s">
        <v>137</v>
      </c>
    </row>
    <row r="6" spans="1:21" s="58" customFormat="1" x14ac:dyDescent="0.25">
      <c r="A6" s="80" t="s">
        <v>3</v>
      </c>
      <c r="B6" s="81">
        <v>85751</v>
      </c>
      <c r="C6" s="81">
        <v>88677</v>
      </c>
      <c r="D6" s="81">
        <v>88928</v>
      </c>
      <c r="E6" s="81">
        <v>89585</v>
      </c>
      <c r="F6" s="81">
        <v>119843</v>
      </c>
      <c r="G6" s="81">
        <v>86191</v>
      </c>
      <c r="H6" s="81">
        <v>88938</v>
      </c>
      <c r="I6" s="81">
        <v>89070</v>
      </c>
      <c r="J6" s="81">
        <v>89434</v>
      </c>
      <c r="K6" s="81">
        <v>121430</v>
      </c>
      <c r="L6" s="81">
        <v>87146</v>
      </c>
      <c r="M6" s="81">
        <v>92409</v>
      </c>
      <c r="N6" s="81">
        <v>90699</v>
      </c>
      <c r="O6" s="81">
        <v>88644</v>
      </c>
      <c r="P6" s="81">
        <v>122981</v>
      </c>
      <c r="Q6" s="81">
        <v>85776</v>
      </c>
      <c r="R6" s="81">
        <v>78044</v>
      </c>
      <c r="S6" s="81" t="s">
        <v>125</v>
      </c>
      <c r="T6" s="81" t="s">
        <v>125</v>
      </c>
      <c r="U6" s="81">
        <v>94656</v>
      </c>
    </row>
    <row r="7" spans="1:21" s="58" customFormat="1" x14ac:dyDescent="0.25">
      <c r="A7" s="82" t="s">
        <v>4</v>
      </c>
      <c r="B7" s="83">
        <v>1647</v>
      </c>
      <c r="C7" s="83">
        <v>1737</v>
      </c>
      <c r="D7" s="83">
        <v>1732</v>
      </c>
      <c r="E7" s="83">
        <v>1723</v>
      </c>
      <c r="F7" s="84">
        <v>2300</v>
      </c>
      <c r="G7" s="83">
        <v>1676</v>
      </c>
      <c r="H7" s="83">
        <v>1732</v>
      </c>
      <c r="I7" s="83">
        <v>1712</v>
      </c>
      <c r="J7" s="83">
        <v>1683</v>
      </c>
      <c r="K7" s="84">
        <v>2276</v>
      </c>
      <c r="L7" s="83">
        <v>1658</v>
      </c>
      <c r="M7" s="83">
        <v>1708</v>
      </c>
      <c r="N7" s="83">
        <v>1693</v>
      </c>
      <c r="O7" s="83">
        <v>1642</v>
      </c>
      <c r="P7" s="84">
        <v>2267</v>
      </c>
      <c r="Q7" s="83">
        <v>1595</v>
      </c>
      <c r="R7" s="83">
        <v>1451</v>
      </c>
      <c r="S7" s="83" t="s">
        <v>125</v>
      </c>
      <c r="T7" s="83" t="s">
        <v>125</v>
      </c>
      <c r="U7" s="84">
        <v>1734</v>
      </c>
    </row>
    <row r="8" spans="1:21" s="58" customFormat="1" x14ac:dyDescent="0.25">
      <c r="A8" s="85" t="s">
        <v>5</v>
      </c>
      <c r="B8" s="83">
        <v>8173</v>
      </c>
      <c r="C8" s="83">
        <v>8463</v>
      </c>
      <c r="D8" s="83">
        <v>8464</v>
      </c>
      <c r="E8" s="83">
        <v>8506</v>
      </c>
      <c r="F8" s="84">
        <v>11006</v>
      </c>
      <c r="G8" s="83">
        <v>8193</v>
      </c>
      <c r="H8" s="83">
        <v>8437</v>
      </c>
      <c r="I8" s="83">
        <v>8437</v>
      </c>
      <c r="J8" s="83">
        <v>8434</v>
      </c>
      <c r="K8" s="84">
        <v>11118</v>
      </c>
      <c r="L8" s="83">
        <v>8216</v>
      </c>
      <c r="M8" s="83">
        <v>8624</v>
      </c>
      <c r="N8" s="83">
        <v>8624</v>
      </c>
      <c r="O8" s="83">
        <v>8605</v>
      </c>
      <c r="P8" s="84">
        <v>11446</v>
      </c>
      <c r="Q8" s="83">
        <v>8354</v>
      </c>
      <c r="R8" s="83">
        <v>7783</v>
      </c>
      <c r="S8" s="83" t="s">
        <v>125</v>
      </c>
      <c r="T8" s="83" t="s">
        <v>125</v>
      </c>
      <c r="U8" s="84">
        <v>9284</v>
      </c>
    </row>
    <row r="9" spans="1:21" s="58" customFormat="1" x14ac:dyDescent="0.25">
      <c r="A9" s="85" t="s">
        <v>81</v>
      </c>
      <c r="B9" s="83">
        <v>6148</v>
      </c>
      <c r="C9" s="83">
        <v>6366</v>
      </c>
      <c r="D9" s="83">
        <v>6340</v>
      </c>
      <c r="E9" s="83">
        <v>6364</v>
      </c>
      <c r="F9" s="84">
        <v>8258</v>
      </c>
      <c r="G9" s="83">
        <v>6172</v>
      </c>
      <c r="H9" s="83">
        <v>6332</v>
      </c>
      <c r="I9" s="83">
        <v>6389</v>
      </c>
      <c r="J9" s="83">
        <v>6352</v>
      </c>
      <c r="K9" s="84">
        <v>8359</v>
      </c>
      <c r="L9" s="83">
        <v>6178</v>
      </c>
      <c r="M9" s="83">
        <v>6490</v>
      </c>
      <c r="N9" s="83">
        <v>6271</v>
      </c>
      <c r="O9" s="83">
        <v>6090</v>
      </c>
      <c r="P9" s="84">
        <v>8206</v>
      </c>
      <c r="Q9" s="83">
        <v>5888</v>
      </c>
      <c r="R9" s="83">
        <v>5330</v>
      </c>
      <c r="S9" s="83" t="s">
        <v>125</v>
      </c>
      <c r="T9" s="83" t="s">
        <v>125</v>
      </c>
      <c r="U9" s="84">
        <v>6348</v>
      </c>
    </row>
    <row r="10" spans="1:21" s="58" customFormat="1" x14ac:dyDescent="0.25">
      <c r="A10" s="86"/>
      <c r="B10" s="83"/>
      <c r="C10" s="83"/>
      <c r="D10" s="83"/>
      <c r="E10" s="83"/>
      <c r="F10" s="84"/>
      <c r="G10" s="83"/>
      <c r="H10" s="83"/>
      <c r="I10" s="83"/>
      <c r="J10" s="83"/>
      <c r="K10" s="84"/>
      <c r="L10" s="83"/>
      <c r="M10" s="83"/>
      <c r="N10" s="83"/>
      <c r="O10" s="83"/>
      <c r="P10" s="84"/>
      <c r="Q10" s="83"/>
      <c r="R10" s="83"/>
      <c r="S10" s="83"/>
      <c r="T10" s="83"/>
      <c r="U10" s="84"/>
    </row>
    <row r="11" spans="1:21" s="58" customFormat="1" x14ac:dyDescent="0.25">
      <c r="A11" s="85" t="s">
        <v>7</v>
      </c>
      <c r="B11" s="83">
        <v>6789</v>
      </c>
      <c r="C11" s="83">
        <v>6928</v>
      </c>
      <c r="D11" s="83">
        <v>6896</v>
      </c>
      <c r="E11" s="83">
        <v>6983</v>
      </c>
      <c r="F11" s="84">
        <v>9034</v>
      </c>
      <c r="G11" s="83">
        <v>6792</v>
      </c>
      <c r="H11" s="83">
        <v>6977</v>
      </c>
      <c r="I11" s="83">
        <v>6990</v>
      </c>
      <c r="J11" s="83">
        <v>6838</v>
      </c>
      <c r="K11" s="84">
        <v>9059</v>
      </c>
      <c r="L11" s="83">
        <v>6751</v>
      </c>
      <c r="M11" s="83">
        <v>7034</v>
      </c>
      <c r="N11" s="83">
        <v>6871</v>
      </c>
      <c r="O11" s="83">
        <v>6649</v>
      </c>
      <c r="P11" s="84">
        <v>8952</v>
      </c>
      <c r="Q11" s="83">
        <v>6403</v>
      </c>
      <c r="R11" s="83">
        <v>5820</v>
      </c>
      <c r="S11" s="83" t="s">
        <v>125</v>
      </c>
      <c r="T11" s="83" t="s">
        <v>125</v>
      </c>
      <c r="U11" s="84">
        <v>6919</v>
      </c>
    </row>
    <row r="12" spans="1:21" s="58" customFormat="1" x14ac:dyDescent="0.25">
      <c r="A12" s="85" t="s">
        <v>8</v>
      </c>
      <c r="B12" s="83">
        <v>8198</v>
      </c>
      <c r="C12" s="83">
        <v>8401</v>
      </c>
      <c r="D12" s="83">
        <v>8407</v>
      </c>
      <c r="E12" s="83">
        <v>8443</v>
      </c>
      <c r="F12" s="84">
        <v>10824</v>
      </c>
      <c r="G12" s="83">
        <v>8208</v>
      </c>
      <c r="H12" s="83">
        <v>8480</v>
      </c>
      <c r="I12" s="83">
        <v>8388</v>
      </c>
      <c r="J12" s="83">
        <v>8317</v>
      </c>
      <c r="K12" s="84">
        <v>10819</v>
      </c>
      <c r="L12" s="83">
        <v>8051</v>
      </c>
      <c r="M12" s="83">
        <v>8419</v>
      </c>
      <c r="N12" s="83">
        <v>8201</v>
      </c>
      <c r="O12" s="83">
        <v>7950</v>
      </c>
      <c r="P12" s="84">
        <v>10470</v>
      </c>
      <c r="Q12" s="83">
        <v>7717</v>
      </c>
      <c r="R12" s="83">
        <v>6961</v>
      </c>
      <c r="S12" s="83" t="s">
        <v>125</v>
      </c>
      <c r="T12" s="83" t="s">
        <v>125</v>
      </c>
      <c r="U12" s="84">
        <v>8299</v>
      </c>
    </row>
    <row r="13" spans="1:21" s="58" customFormat="1" x14ac:dyDescent="0.25">
      <c r="A13" s="86"/>
      <c r="B13" s="83"/>
      <c r="C13" s="83"/>
      <c r="D13" s="83"/>
      <c r="E13" s="83"/>
      <c r="F13" s="43"/>
      <c r="G13" s="83"/>
      <c r="H13" s="83"/>
      <c r="I13" s="83"/>
      <c r="J13" s="83"/>
      <c r="K13" s="43"/>
      <c r="L13" s="83"/>
      <c r="M13" s="83"/>
      <c r="N13" s="83"/>
      <c r="O13" s="83"/>
      <c r="P13" s="43"/>
      <c r="Q13" s="83"/>
      <c r="R13" s="83"/>
      <c r="S13" s="83"/>
      <c r="T13" s="83"/>
      <c r="U13" s="43"/>
    </row>
    <row r="14" spans="1:21" s="58" customFormat="1" x14ac:dyDescent="0.25">
      <c r="A14" s="82" t="s">
        <v>16</v>
      </c>
      <c r="B14" s="83">
        <v>9099</v>
      </c>
      <c r="C14" s="83">
        <v>9282</v>
      </c>
      <c r="D14" s="83">
        <v>9300</v>
      </c>
      <c r="E14" s="83">
        <v>9373</v>
      </c>
      <c r="F14" s="84">
        <v>12411</v>
      </c>
      <c r="G14" s="83">
        <v>9024</v>
      </c>
      <c r="H14" s="83">
        <v>9279</v>
      </c>
      <c r="I14" s="83">
        <v>9217</v>
      </c>
      <c r="J14" s="83">
        <v>9117</v>
      </c>
      <c r="K14" s="84">
        <v>12312</v>
      </c>
      <c r="L14" s="83">
        <v>8832</v>
      </c>
      <c r="M14" s="83">
        <v>9249</v>
      </c>
      <c r="N14" s="83">
        <v>8999</v>
      </c>
      <c r="O14" s="83">
        <v>8730</v>
      </c>
      <c r="P14" s="84">
        <v>12020</v>
      </c>
      <c r="Q14" s="83">
        <v>8427</v>
      </c>
      <c r="R14" s="83">
        <v>7617</v>
      </c>
      <c r="S14" s="83" t="s">
        <v>125</v>
      </c>
      <c r="T14" s="83" t="s">
        <v>125</v>
      </c>
      <c r="U14" s="84">
        <v>9186</v>
      </c>
    </row>
    <row r="15" spans="1:21" s="58" customFormat="1" x14ac:dyDescent="0.25">
      <c r="A15" s="85" t="s">
        <v>9</v>
      </c>
      <c r="B15" s="83">
        <v>12137</v>
      </c>
      <c r="C15" s="83">
        <v>12800</v>
      </c>
      <c r="D15" s="83">
        <v>12831</v>
      </c>
      <c r="E15" s="83">
        <v>12935</v>
      </c>
      <c r="F15" s="84">
        <v>18994</v>
      </c>
      <c r="G15" s="83">
        <v>12185</v>
      </c>
      <c r="H15" s="83">
        <v>12673</v>
      </c>
      <c r="I15" s="83">
        <v>12760</v>
      </c>
      <c r="J15" s="83">
        <v>12944</v>
      </c>
      <c r="K15" s="84">
        <v>19098</v>
      </c>
      <c r="L15" s="83">
        <v>12493</v>
      </c>
      <c r="M15" s="83">
        <v>13405</v>
      </c>
      <c r="N15" s="83">
        <v>13203</v>
      </c>
      <c r="O15" s="83">
        <v>12763</v>
      </c>
      <c r="P15" s="84">
        <v>19414</v>
      </c>
      <c r="Q15" s="83">
        <v>12037</v>
      </c>
      <c r="R15" s="83">
        <v>10586</v>
      </c>
      <c r="S15" s="83" t="s">
        <v>125</v>
      </c>
      <c r="T15" s="83" t="s">
        <v>125</v>
      </c>
      <c r="U15" s="84">
        <v>13618</v>
      </c>
    </row>
    <row r="16" spans="1:21" s="58" customFormat="1" x14ac:dyDescent="0.25">
      <c r="A16" s="85" t="s">
        <v>10</v>
      </c>
      <c r="B16" s="83">
        <v>13938</v>
      </c>
      <c r="C16" s="83">
        <v>14271</v>
      </c>
      <c r="D16" s="83">
        <v>14378</v>
      </c>
      <c r="E16" s="83">
        <v>14506</v>
      </c>
      <c r="F16" s="84">
        <v>19461</v>
      </c>
      <c r="G16" s="83">
        <v>13872</v>
      </c>
      <c r="H16" s="83">
        <v>14339</v>
      </c>
      <c r="I16" s="83">
        <v>14376</v>
      </c>
      <c r="J16" s="83">
        <v>14584</v>
      </c>
      <c r="K16" s="84">
        <v>19933</v>
      </c>
      <c r="L16" s="83">
        <v>14417</v>
      </c>
      <c r="M16" s="83">
        <v>15434</v>
      </c>
      <c r="N16" s="83">
        <v>15326</v>
      </c>
      <c r="O16" s="83">
        <v>15251</v>
      </c>
      <c r="P16" s="84">
        <v>20972</v>
      </c>
      <c r="Q16" s="83">
        <v>14918</v>
      </c>
      <c r="R16" s="83">
        <v>14161</v>
      </c>
      <c r="S16" s="83" t="s">
        <v>125</v>
      </c>
      <c r="T16" s="83" t="s">
        <v>125</v>
      </c>
      <c r="U16" s="84">
        <v>16871</v>
      </c>
    </row>
    <row r="17" spans="1:21" s="58" customFormat="1" x14ac:dyDescent="0.25">
      <c r="A17" s="85" t="s">
        <v>11</v>
      </c>
      <c r="B17" s="83">
        <v>6858</v>
      </c>
      <c r="C17" s="83">
        <v>7142</v>
      </c>
      <c r="D17" s="83">
        <v>7170</v>
      </c>
      <c r="E17" s="83">
        <v>7223</v>
      </c>
      <c r="F17" s="84">
        <v>9588</v>
      </c>
      <c r="G17" s="83">
        <v>6963</v>
      </c>
      <c r="H17" s="83">
        <v>7132</v>
      </c>
      <c r="I17" s="83">
        <v>7076</v>
      </c>
      <c r="J17" s="83">
        <v>7050</v>
      </c>
      <c r="K17" s="84">
        <v>9662</v>
      </c>
      <c r="L17" s="83">
        <v>6786</v>
      </c>
      <c r="M17" s="83">
        <v>7164</v>
      </c>
      <c r="N17" s="83">
        <v>7018</v>
      </c>
      <c r="O17" s="83">
        <v>6768</v>
      </c>
      <c r="P17" s="84">
        <v>9477</v>
      </c>
      <c r="Q17" s="83">
        <v>6515</v>
      </c>
      <c r="R17" s="83">
        <v>5854</v>
      </c>
      <c r="S17" s="83" t="s">
        <v>125</v>
      </c>
      <c r="T17" s="83" t="s">
        <v>125</v>
      </c>
      <c r="U17" s="84">
        <v>7086</v>
      </c>
    </row>
    <row r="18" spans="1:21" s="58" customFormat="1" x14ac:dyDescent="0.25">
      <c r="A18" s="86"/>
      <c r="B18" s="83"/>
      <c r="C18" s="83"/>
      <c r="D18" s="83"/>
      <c r="E18" s="83"/>
      <c r="F18" s="43"/>
      <c r="G18" s="83"/>
      <c r="H18" s="83"/>
      <c r="I18" s="83"/>
      <c r="J18" s="83"/>
      <c r="K18" s="43"/>
      <c r="L18" s="83"/>
      <c r="M18" s="83"/>
      <c r="N18" s="83"/>
      <c r="O18" s="83"/>
      <c r="P18" s="43"/>
      <c r="Q18" s="83"/>
      <c r="R18" s="83"/>
      <c r="S18" s="83"/>
      <c r="T18" s="83"/>
      <c r="U18" s="43"/>
    </row>
    <row r="19" spans="1:21" s="58" customFormat="1" x14ac:dyDescent="0.25">
      <c r="A19" s="87" t="s">
        <v>12</v>
      </c>
      <c r="B19" s="93">
        <v>72986</v>
      </c>
      <c r="C19" s="93">
        <v>75390</v>
      </c>
      <c r="D19" s="93">
        <v>75519</v>
      </c>
      <c r="E19" s="93">
        <v>76056</v>
      </c>
      <c r="F19" s="84">
        <v>101876</v>
      </c>
      <c r="G19" s="93">
        <v>73087</v>
      </c>
      <c r="H19" s="93">
        <v>75381</v>
      </c>
      <c r="I19" s="93">
        <v>75345</v>
      </c>
      <c r="J19" s="93">
        <v>75318</v>
      </c>
      <c r="K19" s="84">
        <v>102635</v>
      </c>
      <c r="L19" s="93">
        <v>73381</v>
      </c>
      <c r="M19" s="93">
        <v>77527</v>
      </c>
      <c r="N19" s="93">
        <v>76204</v>
      </c>
      <c r="O19" s="93">
        <v>74449</v>
      </c>
      <c r="P19" s="84">
        <v>103224</v>
      </c>
      <c r="Q19" s="93">
        <v>71853</v>
      </c>
      <c r="R19" s="93">
        <v>65563</v>
      </c>
      <c r="S19" s="93" t="s">
        <v>125</v>
      </c>
      <c r="T19" s="93" t="s">
        <v>125</v>
      </c>
      <c r="U19" s="84">
        <v>79345</v>
      </c>
    </row>
    <row r="20" spans="1:21" s="58" customFormat="1" x14ac:dyDescent="0.25">
      <c r="A20" s="87" t="s">
        <v>13</v>
      </c>
      <c r="B20" s="83">
        <v>2343</v>
      </c>
      <c r="C20" s="83">
        <v>2393</v>
      </c>
      <c r="D20" s="83">
        <v>2424</v>
      </c>
      <c r="E20" s="83">
        <v>2417</v>
      </c>
      <c r="F20" s="84">
        <v>3239</v>
      </c>
      <c r="G20" s="83">
        <v>2341</v>
      </c>
      <c r="H20" s="83">
        <v>2400</v>
      </c>
      <c r="I20" s="83">
        <v>2374</v>
      </c>
      <c r="J20" s="83">
        <v>2342</v>
      </c>
      <c r="K20" s="84">
        <v>3205</v>
      </c>
      <c r="L20" s="83">
        <v>2318</v>
      </c>
      <c r="M20" s="83">
        <v>2482</v>
      </c>
      <c r="N20" s="83">
        <v>2398</v>
      </c>
      <c r="O20" s="83">
        <v>2312</v>
      </c>
      <c r="P20" s="84">
        <v>3187</v>
      </c>
      <c r="Q20" s="83">
        <v>2259</v>
      </c>
      <c r="R20" s="83">
        <v>2000</v>
      </c>
      <c r="S20" s="83" t="s">
        <v>125</v>
      </c>
      <c r="T20" s="83" t="s">
        <v>125</v>
      </c>
      <c r="U20" s="84">
        <v>2452</v>
      </c>
    </row>
    <row r="21" spans="1:21" s="58" customFormat="1" x14ac:dyDescent="0.25">
      <c r="A21" s="87" t="s">
        <v>14</v>
      </c>
      <c r="B21" s="83">
        <v>3664</v>
      </c>
      <c r="C21" s="83">
        <v>3800</v>
      </c>
      <c r="D21" s="83">
        <v>3820</v>
      </c>
      <c r="E21" s="83">
        <v>3858</v>
      </c>
      <c r="F21" s="84">
        <v>5276</v>
      </c>
      <c r="G21" s="83">
        <v>3735</v>
      </c>
      <c r="H21" s="83">
        <v>3878</v>
      </c>
      <c r="I21" s="83">
        <v>3848</v>
      </c>
      <c r="J21" s="83">
        <v>3855</v>
      </c>
      <c r="K21" s="84">
        <v>5365</v>
      </c>
      <c r="L21" s="83">
        <v>3786</v>
      </c>
      <c r="M21" s="83">
        <v>3952</v>
      </c>
      <c r="N21" s="83">
        <v>3840</v>
      </c>
      <c r="O21" s="83">
        <v>3757</v>
      </c>
      <c r="P21" s="84">
        <v>5369</v>
      </c>
      <c r="Q21" s="83">
        <v>3595</v>
      </c>
      <c r="R21" s="83">
        <v>3155</v>
      </c>
      <c r="S21" s="83" t="s">
        <v>125</v>
      </c>
      <c r="T21" s="83" t="s">
        <v>125</v>
      </c>
      <c r="U21" s="84">
        <v>3953</v>
      </c>
    </row>
    <row r="22" spans="1:21" s="58" customFormat="1" x14ac:dyDescent="0.25">
      <c r="A22" s="87" t="s">
        <v>15</v>
      </c>
      <c r="B22" s="83">
        <v>5703</v>
      </c>
      <c r="C22" s="83">
        <v>5928</v>
      </c>
      <c r="D22" s="83">
        <v>5918</v>
      </c>
      <c r="E22" s="83">
        <v>5977</v>
      </c>
      <c r="F22" s="84">
        <v>7778</v>
      </c>
      <c r="G22" s="83">
        <v>5743</v>
      </c>
      <c r="H22" s="83">
        <v>5893</v>
      </c>
      <c r="I22" s="83">
        <v>5966</v>
      </c>
      <c r="J22" s="83">
        <v>6024</v>
      </c>
      <c r="K22" s="84">
        <v>7876</v>
      </c>
      <c r="L22" s="83">
        <v>5691</v>
      </c>
      <c r="M22" s="83">
        <v>6157</v>
      </c>
      <c r="N22" s="83">
        <v>6056</v>
      </c>
      <c r="O22" s="83">
        <v>5875</v>
      </c>
      <c r="P22" s="84">
        <v>7944</v>
      </c>
      <c r="Q22" s="83">
        <v>5675</v>
      </c>
      <c r="R22" s="83">
        <v>4959</v>
      </c>
      <c r="S22" s="83" t="s">
        <v>125</v>
      </c>
      <c r="T22" s="83" t="s">
        <v>125</v>
      </c>
      <c r="U22" s="84">
        <v>6146</v>
      </c>
    </row>
    <row r="23" spans="1:21" s="58" customFormat="1" x14ac:dyDescent="0.25">
      <c r="A23" s="87" t="s">
        <v>89</v>
      </c>
      <c r="B23" s="83">
        <v>1056</v>
      </c>
      <c r="C23" s="83">
        <v>1166</v>
      </c>
      <c r="D23" s="83">
        <v>1248</v>
      </c>
      <c r="E23" s="83">
        <v>1277</v>
      </c>
      <c r="F23" s="84">
        <v>1674</v>
      </c>
      <c r="G23" s="83">
        <v>1285</v>
      </c>
      <c r="H23" s="83">
        <v>1386</v>
      </c>
      <c r="I23" s="83">
        <v>1536</v>
      </c>
      <c r="J23" s="83">
        <v>1895</v>
      </c>
      <c r="K23" s="84">
        <v>2349</v>
      </c>
      <c r="L23" s="83">
        <v>1970</v>
      </c>
      <c r="M23" s="83">
        <v>2291</v>
      </c>
      <c r="N23" s="83">
        <v>2201</v>
      </c>
      <c r="O23" s="83">
        <v>2251</v>
      </c>
      <c r="P23" s="84">
        <v>3257</v>
      </c>
      <c r="Q23" s="83">
        <v>2394</v>
      </c>
      <c r="R23" s="83">
        <v>2368</v>
      </c>
      <c r="S23" s="83" t="s">
        <v>125</v>
      </c>
      <c r="T23" s="83" t="s">
        <v>125</v>
      </c>
      <c r="U23" s="84">
        <v>2760</v>
      </c>
    </row>
    <row r="24" spans="1:21" s="58" customFormat="1" x14ac:dyDescent="0.25">
      <c r="A24" s="88" t="s">
        <v>90</v>
      </c>
      <c r="B24" s="89">
        <v>0</v>
      </c>
      <c r="C24" s="89">
        <v>0</v>
      </c>
      <c r="D24" s="89">
        <v>0</v>
      </c>
      <c r="E24" s="89">
        <v>0</v>
      </c>
      <c r="F24" s="90">
        <v>0</v>
      </c>
      <c r="G24" s="89" t="str">
        <f>IFERROR(VLOOKUP(CONCATENATE(G$5,#REF!,"D"),DataA,4,FALSE),"-  ")</f>
        <v>-  </v>
      </c>
      <c r="H24" s="89" t="str">
        <f>IFERROR(VLOOKUP(CONCATENATE(H$5,#REF!,"D"),DataA,4,FALSE),"-  ")</f>
        <v>-  </v>
      </c>
      <c r="I24" s="89" t="str">
        <f>IFERROR(VLOOKUP(CONCATENATE(I$5,#REF!,"D"),DataA,4,FALSE),"-  ")</f>
        <v>-  </v>
      </c>
      <c r="J24" s="89" t="str">
        <f>IFERROR(VLOOKUP(CONCATENATE(J$5,#REF!,"D"),DataA,4,FALSE),"-  ")</f>
        <v>-  </v>
      </c>
      <c r="K24" s="90" t="str">
        <f>IFERROR(VLOOKUP(CONCATENATE(K$5,#REF!,"D"),DataA,4,FALSE),"-  ")</f>
        <v>-  </v>
      </c>
      <c r="L24" s="89">
        <v>0</v>
      </c>
      <c r="M24" s="89">
        <v>0</v>
      </c>
      <c r="N24" s="89">
        <v>0</v>
      </c>
      <c r="O24" s="89">
        <v>0</v>
      </c>
      <c r="P24" s="90">
        <v>0</v>
      </c>
      <c r="Q24" s="89">
        <v>0</v>
      </c>
      <c r="R24" s="89">
        <v>0</v>
      </c>
      <c r="S24" s="89" t="s">
        <v>125</v>
      </c>
      <c r="T24" s="89" t="s">
        <v>125</v>
      </c>
      <c r="U24" s="90">
        <v>0</v>
      </c>
    </row>
    <row r="25" spans="1:21" s="58" customFormat="1" x14ac:dyDescent="0.25">
      <c r="A25" s="96"/>
      <c r="B25" s="43"/>
      <c r="C25" s="43"/>
      <c r="D25" s="43"/>
      <c r="E25" s="43"/>
      <c r="F25" s="43"/>
    </row>
    <row r="26" spans="1:21" s="58" customFormat="1" ht="12.75" customHeight="1" x14ac:dyDescent="0.25">
      <c r="A26" s="96"/>
      <c r="B26" s="48"/>
      <c r="C26" s="97"/>
      <c r="D26" s="97"/>
      <c r="E26" s="97"/>
      <c r="F26" s="97"/>
      <c r="G26" s="48"/>
      <c r="H26" s="98"/>
      <c r="I26" s="98"/>
      <c r="J26" s="98"/>
      <c r="K26" s="98"/>
      <c r="L26" s="99"/>
      <c r="M26" s="99"/>
      <c r="N26" s="99"/>
      <c r="O26" s="99"/>
      <c r="P26" s="99"/>
      <c r="Q26" s="99"/>
      <c r="R26" s="99"/>
      <c r="S26" s="99"/>
      <c r="T26" s="99"/>
      <c r="U26" s="99"/>
    </row>
    <row r="27" spans="1:21" s="58" customFormat="1" ht="15.55" x14ac:dyDescent="0.3">
      <c r="A27" s="101" t="s">
        <v>77</v>
      </c>
      <c r="B27" s="91" t="s">
        <v>111</v>
      </c>
      <c r="C27" s="91" t="s">
        <v>112</v>
      </c>
      <c r="D27" s="91" t="s">
        <v>113</v>
      </c>
      <c r="E27" s="91" t="s">
        <v>114</v>
      </c>
      <c r="F27" s="91" t="s">
        <v>115</v>
      </c>
      <c r="G27" s="92" t="s">
        <v>116</v>
      </c>
      <c r="H27" s="92" t="s">
        <v>117</v>
      </c>
      <c r="I27" s="92" t="s">
        <v>118</v>
      </c>
      <c r="J27" s="92" t="s">
        <v>119</v>
      </c>
      <c r="K27" s="91" t="s">
        <v>135</v>
      </c>
      <c r="L27" s="92" t="s">
        <v>121</v>
      </c>
      <c r="M27" s="92" t="s">
        <v>122</v>
      </c>
      <c r="N27" s="92" t="s">
        <v>123</v>
      </c>
      <c r="O27" s="92" t="s">
        <v>124</v>
      </c>
      <c r="P27" s="91" t="s">
        <v>136</v>
      </c>
      <c r="Q27" s="92" t="s">
        <v>128</v>
      </c>
      <c r="R27" s="92" t="s">
        <v>129</v>
      </c>
      <c r="S27" s="92" t="s">
        <v>130</v>
      </c>
      <c r="T27" s="92" t="s">
        <v>131</v>
      </c>
      <c r="U27" s="91" t="s">
        <v>137</v>
      </c>
    </row>
    <row r="28" spans="1:21" s="58" customFormat="1" x14ac:dyDescent="0.25">
      <c r="A28" s="80" t="s">
        <v>3</v>
      </c>
      <c r="B28" s="81">
        <v>47141</v>
      </c>
      <c r="C28" s="81">
        <v>47897</v>
      </c>
      <c r="D28" s="81">
        <v>48163</v>
      </c>
      <c r="E28" s="81">
        <v>49236</v>
      </c>
      <c r="F28" s="81">
        <v>75901</v>
      </c>
      <c r="G28" s="81">
        <v>47559</v>
      </c>
      <c r="H28" s="81">
        <v>48638</v>
      </c>
      <c r="I28" s="81">
        <v>49015</v>
      </c>
      <c r="J28" s="81">
        <v>49870</v>
      </c>
      <c r="K28" s="81">
        <v>77312</v>
      </c>
      <c r="L28" s="81">
        <v>49033</v>
      </c>
      <c r="M28" s="81">
        <v>49572</v>
      </c>
      <c r="N28" s="81">
        <v>50195</v>
      </c>
      <c r="O28" s="81">
        <v>50991</v>
      </c>
      <c r="P28" s="81">
        <v>80055</v>
      </c>
      <c r="Q28" s="81">
        <v>48801</v>
      </c>
      <c r="R28" s="81">
        <v>41591</v>
      </c>
      <c r="S28" s="81" t="s">
        <v>125</v>
      </c>
      <c r="T28" s="81" t="s">
        <v>125</v>
      </c>
      <c r="U28" s="81">
        <v>58587</v>
      </c>
    </row>
    <row r="29" spans="1:21" s="58" customFormat="1" x14ac:dyDescent="0.25">
      <c r="A29" s="82" t="s">
        <v>4</v>
      </c>
      <c r="B29" s="83">
        <v>959</v>
      </c>
      <c r="C29" s="83">
        <v>969</v>
      </c>
      <c r="D29" s="83">
        <v>1006</v>
      </c>
      <c r="E29" s="83">
        <v>1009</v>
      </c>
      <c r="F29" s="84">
        <v>1474</v>
      </c>
      <c r="G29" s="83">
        <v>972</v>
      </c>
      <c r="H29" s="83">
        <v>970</v>
      </c>
      <c r="I29" s="83">
        <v>987</v>
      </c>
      <c r="J29" s="83">
        <v>1026</v>
      </c>
      <c r="K29" s="84">
        <v>1472</v>
      </c>
      <c r="L29" s="83">
        <v>982</v>
      </c>
      <c r="M29" s="83">
        <v>1031</v>
      </c>
      <c r="N29" s="83">
        <v>994</v>
      </c>
      <c r="O29" s="83">
        <v>1035</v>
      </c>
      <c r="P29" s="84">
        <v>1508</v>
      </c>
      <c r="Q29" s="83">
        <v>1012</v>
      </c>
      <c r="R29" s="83">
        <v>866</v>
      </c>
      <c r="S29" s="83" t="s">
        <v>125</v>
      </c>
      <c r="T29" s="83" t="s">
        <v>125</v>
      </c>
      <c r="U29" s="84">
        <v>1177</v>
      </c>
    </row>
    <row r="30" spans="1:21" s="58" customFormat="1" x14ac:dyDescent="0.25">
      <c r="A30" s="85" t="s">
        <v>5</v>
      </c>
      <c r="B30" s="83">
        <v>4270</v>
      </c>
      <c r="C30" s="83">
        <v>4409</v>
      </c>
      <c r="D30" s="83">
        <v>4399</v>
      </c>
      <c r="E30" s="83">
        <v>4498</v>
      </c>
      <c r="F30" s="84">
        <v>6607</v>
      </c>
      <c r="G30" s="83">
        <v>4303</v>
      </c>
      <c r="H30" s="83">
        <v>4424</v>
      </c>
      <c r="I30" s="83">
        <v>4519</v>
      </c>
      <c r="J30" s="83">
        <v>4557</v>
      </c>
      <c r="K30" s="84">
        <v>6768</v>
      </c>
      <c r="L30" s="83">
        <v>4444</v>
      </c>
      <c r="M30" s="83">
        <v>4452</v>
      </c>
      <c r="N30" s="83">
        <v>4548</v>
      </c>
      <c r="O30" s="83">
        <v>4598</v>
      </c>
      <c r="P30" s="84">
        <v>6876</v>
      </c>
      <c r="Q30" s="83">
        <v>4423</v>
      </c>
      <c r="R30" s="83">
        <v>3866</v>
      </c>
      <c r="S30" s="83" t="s">
        <v>125</v>
      </c>
      <c r="T30" s="83" t="s">
        <v>125</v>
      </c>
      <c r="U30" s="84">
        <v>5229</v>
      </c>
    </row>
    <row r="31" spans="1:21" s="58" customFormat="1" x14ac:dyDescent="0.25">
      <c r="A31" s="85" t="s">
        <v>81</v>
      </c>
      <c r="B31" s="83">
        <v>3336</v>
      </c>
      <c r="C31" s="83">
        <v>3389</v>
      </c>
      <c r="D31" s="83">
        <v>3394</v>
      </c>
      <c r="E31" s="83">
        <v>3460</v>
      </c>
      <c r="F31" s="84">
        <v>5087</v>
      </c>
      <c r="G31" s="83">
        <v>3364</v>
      </c>
      <c r="H31" s="83">
        <v>3434</v>
      </c>
      <c r="I31" s="83">
        <v>3426</v>
      </c>
      <c r="J31" s="83">
        <v>3464</v>
      </c>
      <c r="K31" s="84">
        <v>5151</v>
      </c>
      <c r="L31" s="83">
        <v>3394</v>
      </c>
      <c r="M31" s="83">
        <v>3526</v>
      </c>
      <c r="N31" s="83">
        <v>3542</v>
      </c>
      <c r="O31" s="83">
        <v>3523</v>
      </c>
      <c r="P31" s="84">
        <v>5359</v>
      </c>
      <c r="Q31" s="83">
        <v>3364</v>
      </c>
      <c r="R31" s="83">
        <v>3006</v>
      </c>
      <c r="S31" s="83" t="s">
        <v>125</v>
      </c>
      <c r="T31" s="83" t="s">
        <v>125</v>
      </c>
      <c r="U31" s="84">
        <v>4007</v>
      </c>
    </row>
    <row r="32" spans="1:21" s="58" customFormat="1" x14ac:dyDescent="0.25">
      <c r="A32" s="86"/>
      <c r="B32" s="83"/>
      <c r="C32" s="83"/>
      <c r="D32" s="83"/>
      <c r="E32" s="83"/>
      <c r="F32" s="84"/>
      <c r="G32" s="83"/>
      <c r="H32" s="83"/>
      <c r="I32" s="83"/>
      <c r="J32" s="83"/>
      <c r="K32" s="84"/>
      <c r="L32" s="83"/>
      <c r="M32" s="83"/>
      <c r="N32" s="83"/>
      <c r="O32" s="83"/>
      <c r="P32" s="84"/>
      <c r="Q32" s="83"/>
      <c r="R32" s="83"/>
      <c r="S32" s="83"/>
      <c r="T32" s="83"/>
      <c r="U32" s="84"/>
    </row>
    <row r="33" spans="1:21" s="58" customFormat="1" x14ac:dyDescent="0.25">
      <c r="A33" s="85" t="s">
        <v>7</v>
      </c>
      <c r="B33" s="83">
        <v>3516</v>
      </c>
      <c r="C33" s="83">
        <v>3555</v>
      </c>
      <c r="D33" s="83">
        <v>3551</v>
      </c>
      <c r="E33" s="83">
        <v>3652</v>
      </c>
      <c r="F33" s="84">
        <v>5355</v>
      </c>
      <c r="G33" s="83">
        <v>3531</v>
      </c>
      <c r="H33" s="83">
        <v>3545</v>
      </c>
      <c r="I33" s="83">
        <v>3593</v>
      </c>
      <c r="J33" s="83">
        <v>3619</v>
      </c>
      <c r="K33" s="84">
        <v>5347</v>
      </c>
      <c r="L33" s="83">
        <v>3572</v>
      </c>
      <c r="M33" s="83">
        <v>3623</v>
      </c>
      <c r="N33" s="83">
        <v>3636</v>
      </c>
      <c r="O33" s="83">
        <v>3683</v>
      </c>
      <c r="P33" s="84">
        <v>5472</v>
      </c>
      <c r="Q33" s="83">
        <v>3526</v>
      </c>
      <c r="R33" s="83">
        <v>3085</v>
      </c>
      <c r="S33" s="83" t="s">
        <v>125</v>
      </c>
      <c r="T33" s="83" t="s">
        <v>125</v>
      </c>
      <c r="U33" s="84">
        <v>4173</v>
      </c>
    </row>
    <row r="34" spans="1:21" s="58" customFormat="1" x14ac:dyDescent="0.25">
      <c r="A34" s="85" t="s">
        <v>8</v>
      </c>
      <c r="B34" s="83">
        <v>4285</v>
      </c>
      <c r="C34" s="83">
        <v>4346</v>
      </c>
      <c r="D34" s="83">
        <v>4285</v>
      </c>
      <c r="E34" s="83">
        <v>4393</v>
      </c>
      <c r="F34" s="84">
        <v>6445</v>
      </c>
      <c r="G34" s="83">
        <v>4202</v>
      </c>
      <c r="H34" s="83">
        <v>4338</v>
      </c>
      <c r="I34" s="83">
        <v>4323</v>
      </c>
      <c r="J34" s="83">
        <v>4287</v>
      </c>
      <c r="K34" s="84">
        <v>6406</v>
      </c>
      <c r="L34" s="83">
        <v>4285</v>
      </c>
      <c r="M34" s="83">
        <v>4347</v>
      </c>
      <c r="N34" s="83">
        <v>4415</v>
      </c>
      <c r="O34" s="83">
        <v>4441</v>
      </c>
      <c r="P34" s="84">
        <v>6642</v>
      </c>
      <c r="Q34" s="83">
        <v>4223</v>
      </c>
      <c r="R34" s="83">
        <v>3674</v>
      </c>
      <c r="S34" s="83" t="s">
        <v>125</v>
      </c>
      <c r="T34" s="83" t="s">
        <v>125</v>
      </c>
      <c r="U34" s="84">
        <v>4988</v>
      </c>
    </row>
    <row r="35" spans="1:21" s="58" customFormat="1" x14ac:dyDescent="0.25">
      <c r="A35" s="86"/>
      <c r="B35" s="83"/>
      <c r="C35" s="83"/>
      <c r="D35" s="83"/>
      <c r="E35" s="83"/>
      <c r="F35" s="43"/>
      <c r="G35" s="83"/>
      <c r="H35" s="83"/>
      <c r="I35" s="83"/>
      <c r="J35" s="83"/>
      <c r="K35" s="43"/>
      <c r="L35" s="83"/>
      <c r="M35" s="83"/>
      <c r="N35" s="83"/>
      <c r="O35" s="83"/>
      <c r="P35" s="43"/>
      <c r="Q35" s="83"/>
      <c r="R35" s="83"/>
      <c r="S35" s="83"/>
      <c r="T35" s="83"/>
      <c r="U35" s="43"/>
    </row>
    <row r="36" spans="1:21" s="58" customFormat="1" x14ac:dyDescent="0.25">
      <c r="A36" s="82" t="s">
        <v>16</v>
      </c>
      <c r="B36" s="83">
        <v>4852</v>
      </c>
      <c r="C36" s="83">
        <v>4939</v>
      </c>
      <c r="D36" s="83">
        <v>4998</v>
      </c>
      <c r="E36" s="83">
        <v>4998</v>
      </c>
      <c r="F36" s="84">
        <v>7515</v>
      </c>
      <c r="G36" s="83">
        <v>4880</v>
      </c>
      <c r="H36" s="83">
        <v>4928</v>
      </c>
      <c r="I36" s="83">
        <v>4971</v>
      </c>
      <c r="J36" s="83">
        <v>5028</v>
      </c>
      <c r="K36" s="84">
        <v>7456</v>
      </c>
      <c r="L36" s="83">
        <v>4980</v>
      </c>
      <c r="M36" s="83">
        <v>5058</v>
      </c>
      <c r="N36" s="83">
        <v>5037</v>
      </c>
      <c r="O36" s="83">
        <v>5196</v>
      </c>
      <c r="P36" s="84">
        <v>7826</v>
      </c>
      <c r="Q36" s="83">
        <v>5001</v>
      </c>
      <c r="R36" s="83">
        <v>4363</v>
      </c>
      <c r="S36" s="83" t="s">
        <v>125</v>
      </c>
      <c r="T36" s="83" t="s">
        <v>125</v>
      </c>
      <c r="U36" s="84">
        <v>5951</v>
      </c>
    </row>
    <row r="37" spans="1:21" s="58" customFormat="1" x14ac:dyDescent="0.25">
      <c r="A37" s="85" t="s">
        <v>9</v>
      </c>
      <c r="B37" s="83">
        <v>8226</v>
      </c>
      <c r="C37" s="83">
        <v>8314</v>
      </c>
      <c r="D37" s="83">
        <v>8435</v>
      </c>
      <c r="E37" s="83">
        <v>8689</v>
      </c>
      <c r="F37" s="84">
        <v>13958</v>
      </c>
      <c r="G37" s="83">
        <v>8294</v>
      </c>
      <c r="H37" s="83">
        <v>8450</v>
      </c>
      <c r="I37" s="83">
        <v>8531</v>
      </c>
      <c r="J37" s="83">
        <v>8891</v>
      </c>
      <c r="K37" s="84">
        <v>14276</v>
      </c>
      <c r="L37" s="83">
        <v>8626</v>
      </c>
      <c r="M37" s="83">
        <v>8686</v>
      </c>
      <c r="N37" s="83">
        <v>8811</v>
      </c>
      <c r="O37" s="83">
        <v>9164</v>
      </c>
      <c r="P37" s="84">
        <v>14828</v>
      </c>
      <c r="Q37" s="83">
        <v>8628</v>
      </c>
      <c r="R37" s="83">
        <v>6743</v>
      </c>
      <c r="S37" s="83" t="s">
        <v>125</v>
      </c>
      <c r="T37" s="83" t="s">
        <v>125</v>
      </c>
      <c r="U37" s="84">
        <v>10430</v>
      </c>
    </row>
    <row r="38" spans="1:21" s="58" customFormat="1" x14ac:dyDescent="0.25">
      <c r="A38" s="85" t="s">
        <v>10</v>
      </c>
      <c r="B38" s="83">
        <v>7731</v>
      </c>
      <c r="C38" s="83">
        <v>7893</v>
      </c>
      <c r="D38" s="83">
        <v>7906</v>
      </c>
      <c r="E38" s="83">
        <v>8018</v>
      </c>
      <c r="F38" s="84">
        <v>12122</v>
      </c>
      <c r="G38" s="83">
        <v>7858</v>
      </c>
      <c r="H38" s="83">
        <v>7945</v>
      </c>
      <c r="I38" s="83">
        <v>7922</v>
      </c>
      <c r="J38" s="83">
        <v>8127</v>
      </c>
      <c r="K38" s="84">
        <v>12268</v>
      </c>
      <c r="L38" s="83">
        <v>8017</v>
      </c>
      <c r="M38" s="83">
        <v>8061</v>
      </c>
      <c r="N38" s="83">
        <v>8164</v>
      </c>
      <c r="O38" s="83">
        <v>8283</v>
      </c>
      <c r="P38" s="84">
        <v>12656</v>
      </c>
      <c r="Q38" s="83">
        <v>7943</v>
      </c>
      <c r="R38" s="83">
        <v>6879</v>
      </c>
      <c r="S38" s="83" t="s">
        <v>125</v>
      </c>
      <c r="T38" s="83" t="s">
        <v>125</v>
      </c>
      <c r="U38" s="84">
        <v>9448</v>
      </c>
    </row>
    <row r="39" spans="1:21" s="58" customFormat="1" x14ac:dyDescent="0.25">
      <c r="A39" s="85" t="s">
        <v>11</v>
      </c>
      <c r="B39" s="83">
        <v>3608</v>
      </c>
      <c r="C39" s="83">
        <v>3672</v>
      </c>
      <c r="D39" s="83">
        <v>3705</v>
      </c>
      <c r="E39" s="83">
        <v>3779</v>
      </c>
      <c r="F39" s="84">
        <v>5699</v>
      </c>
      <c r="G39" s="83">
        <v>3597</v>
      </c>
      <c r="H39" s="83">
        <v>3737</v>
      </c>
      <c r="I39" s="83">
        <v>3786</v>
      </c>
      <c r="J39" s="83">
        <v>3753</v>
      </c>
      <c r="K39" s="84">
        <v>5728</v>
      </c>
      <c r="L39" s="83">
        <v>3750</v>
      </c>
      <c r="M39" s="83">
        <v>3787</v>
      </c>
      <c r="N39" s="83">
        <v>3900</v>
      </c>
      <c r="O39" s="83">
        <v>3886</v>
      </c>
      <c r="P39" s="84">
        <v>6029</v>
      </c>
      <c r="Q39" s="83">
        <v>3800</v>
      </c>
      <c r="R39" s="83">
        <v>3317</v>
      </c>
      <c r="S39" s="83" t="s">
        <v>125</v>
      </c>
      <c r="T39" s="83" t="s">
        <v>125</v>
      </c>
      <c r="U39" s="84">
        <v>4546</v>
      </c>
    </row>
    <row r="40" spans="1:21" s="58" customFormat="1" x14ac:dyDescent="0.25">
      <c r="A40" s="86"/>
      <c r="B40" s="83"/>
      <c r="C40" s="83"/>
      <c r="D40" s="83"/>
      <c r="E40" s="83"/>
      <c r="F40" s="43"/>
      <c r="G40" s="83"/>
      <c r="H40" s="83"/>
      <c r="I40" s="83"/>
      <c r="J40" s="83"/>
      <c r="K40" s="43"/>
      <c r="L40" s="83"/>
      <c r="M40" s="83"/>
      <c r="N40" s="83"/>
      <c r="O40" s="83"/>
      <c r="P40" s="43"/>
      <c r="Q40" s="83"/>
      <c r="R40" s="83"/>
      <c r="S40" s="83"/>
      <c r="T40" s="83"/>
      <c r="U40" s="43"/>
    </row>
    <row r="41" spans="1:21" s="58" customFormat="1" x14ac:dyDescent="0.25">
      <c r="A41" s="87" t="s">
        <v>12</v>
      </c>
      <c r="B41" s="93">
        <v>40783</v>
      </c>
      <c r="C41" s="93">
        <v>41488</v>
      </c>
      <c r="D41" s="93">
        <v>41679</v>
      </c>
      <c r="E41" s="93">
        <v>42495</v>
      </c>
      <c r="F41" s="84">
        <v>64262</v>
      </c>
      <c r="G41" s="93">
        <v>41000</v>
      </c>
      <c r="H41" s="93">
        <v>41772</v>
      </c>
      <c r="I41" s="93">
        <v>42057</v>
      </c>
      <c r="J41" s="93">
        <v>42752</v>
      </c>
      <c r="K41" s="84">
        <v>64872</v>
      </c>
      <c r="L41" s="93">
        <v>42049</v>
      </c>
      <c r="M41" s="93">
        <v>42572</v>
      </c>
      <c r="N41" s="93">
        <v>43047</v>
      </c>
      <c r="O41" s="93">
        <v>43809</v>
      </c>
      <c r="P41" s="84">
        <v>67196</v>
      </c>
      <c r="Q41" s="93">
        <v>41919</v>
      </c>
      <c r="R41" s="93">
        <v>35800</v>
      </c>
      <c r="S41" s="93" t="s">
        <v>125</v>
      </c>
      <c r="T41" s="93" t="s">
        <v>125</v>
      </c>
      <c r="U41" s="84">
        <v>49949</v>
      </c>
    </row>
    <row r="42" spans="1:21" s="58" customFormat="1" x14ac:dyDescent="0.25">
      <c r="A42" s="87" t="s">
        <v>13</v>
      </c>
      <c r="B42" s="83">
        <v>1205</v>
      </c>
      <c r="C42" s="83">
        <v>1247</v>
      </c>
      <c r="D42" s="83">
        <v>1268</v>
      </c>
      <c r="E42" s="83">
        <v>1257</v>
      </c>
      <c r="F42" s="84">
        <v>1882</v>
      </c>
      <c r="G42" s="83">
        <v>1237</v>
      </c>
      <c r="H42" s="83">
        <v>1290</v>
      </c>
      <c r="I42" s="83">
        <v>1270</v>
      </c>
      <c r="J42" s="83">
        <v>1294</v>
      </c>
      <c r="K42" s="84">
        <v>1953</v>
      </c>
      <c r="L42" s="83">
        <v>1275</v>
      </c>
      <c r="M42" s="83">
        <v>1289</v>
      </c>
      <c r="N42" s="83">
        <v>1310</v>
      </c>
      <c r="O42" s="83">
        <v>1298</v>
      </c>
      <c r="P42" s="84">
        <v>1981</v>
      </c>
      <c r="Q42" s="83">
        <v>1272</v>
      </c>
      <c r="R42" s="83">
        <v>1112</v>
      </c>
      <c r="S42" s="83" t="s">
        <v>125</v>
      </c>
      <c r="T42" s="83" t="s">
        <v>125</v>
      </c>
      <c r="U42" s="84">
        <v>1503</v>
      </c>
    </row>
    <row r="43" spans="1:21" s="58" customFormat="1" x14ac:dyDescent="0.25">
      <c r="A43" s="87" t="s">
        <v>14</v>
      </c>
      <c r="B43" s="83">
        <v>2349</v>
      </c>
      <c r="C43" s="83">
        <v>2352</v>
      </c>
      <c r="D43" s="83">
        <v>2426</v>
      </c>
      <c r="E43" s="83">
        <v>2469</v>
      </c>
      <c r="F43" s="84">
        <v>3582</v>
      </c>
      <c r="G43" s="83">
        <v>2411</v>
      </c>
      <c r="H43" s="83">
        <v>2427</v>
      </c>
      <c r="I43" s="83">
        <v>2474</v>
      </c>
      <c r="J43" s="83">
        <v>2506</v>
      </c>
      <c r="K43" s="84">
        <v>3657</v>
      </c>
      <c r="L43" s="83">
        <v>2489</v>
      </c>
      <c r="M43" s="83">
        <v>2566</v>
      </c>
      <c r="N43" s="83">
        <v>2584</v>
      </c>
      <c r="O43" s="83">
        <v>2599</v>
      </c>
      <c r="P43" s="84">
        <v>3833</v>
      </c>
      <c r="Q43" s="83">
        <v>2521</v>
      </c>
      <c r="R43" s="83">
        <v>2194</v>
      </c>
      <c r="S43" s="83" t="s">
        <v>125</v>
      </c>
      <c r="T43" s="83" t="s">
        <v>125</v>
      </c>
      <c r="U43" s="84">
        <v>2952</v>
      </c>
    </row>
    <row r="44" spans="1:21" s="58" customFormat="1" x14ac:dyDescent="0.25">
      <c r="A44" s="87" t="s">
        <v>15</v>
      </c>
      <c r="B44" s="83">
        <v>621</v>
      </c>
      <c r="C44" s="83">
        <v>601</v>
      </c>
      <c r="D44" s="83">
        <v>624</v>
      </c>
      <c r="E44" s="83">
        <v>644</v>
      </c>
      <c r="F44" s="84">
        <v>985</v>
      </c>
      <c r="G44" s="83">
        <v>612</v>
      </c>
      <c r="H44" s="83">
        <v>622</v>
      </c>
      <c r="I44" s="83">
        <v>619</v>
      </c>
      <c r="J44" s="83">
        <v>654</v>
      </c>
      <c r="K44" s="84">
        <v>967</v>
      </c>
      <c r="L44" s="83">
        <v>647</v>
      </c>
      <c r="M44" s="83">
        <v>641</v>
      </c>
      <c r="N44" s="83">
        <v>623</v>
      </c>
      <c r="O44" s="83">
        <v>637</v>
      </c>
      <c r="P44" s="84">
        <v>1006</v>
      </c>
      <c r="Q44" s="83">
        <v>630</v>
      </c>
      <c r="R44" s="83">
        <v>540</v>
      </c>
      <c r="S44" s="83" t="s">
        <v>125</v>
      </c>
      <c r="T44" s="83" t="s">
        <v>125</v>
      </c>
      <c r="U44" s="84">
        <v>748</v>
      </c>
    </row>
    <row r="45" spans="1:21" s="58" customFormat="1" x14ac:dyDescent="0.25">
      <c r="A45" s="87" t="s">
        <v>89</v>
      </c>
      <c r="B45" s="83">
        <v>2183</v>
      </c>
      <c r="C45" s="83">
        <v>2209</v>
      </c>
      <c r="D45" s="83">
        <v>2166</v>
      </c>
      <c r="E45" s="83">
        <v>2371</v>
      </c>
      <c r="F45" s="84">
        <v>5190</v>
      </c>
      <c r="G45" s="83">
        <v>2298</v>
      </c>
      <c r="H45" s="83">
        <v>2526</v>
      </c>
      <c r="I45" s="83">
        <v>2594</v>
      </c>
      <c r="J45" s="83">
        <v>2664</v>
      </c>
      <c r="K45" s="84">
        <v>5862</v>
      </c>
      <c r="L45" s="83">
        <v>2573</v>
      </c>
      <c r="M45" s="83">
        <v>2504</v>
      </c>
      <c r="N45" s="83">
        <v>2631</v>
      </c>
      <c r="O45" s="83">
        <v>2648</v>
      </c>
      <c r="P45" s="84">
        <v>6040</v>
      </c>
      <c r="Q45" s="83">
        <v>2458</v>
      </c>
      <c r="R45" s="83">
        <v>1945</v>
      </c>
      <c r="S45" s="83" t="s">
        <v>125</v>
      </c>
      <c r="T45" s="83" t="s">
        <v>125</v>
      </c>
      <c r="U45" s="84">
        <v>3435</v>
      </c>
    </row>
    <row r="46" spans="1:21" s="58" customFormat="1" x14ac:dyDescent="0.25">
      <c r="A46" s="88" t="s">
        <v>90</v>
      </c>
      <c r="B46" s="89">
        <v>0</v>
      </c>
      <c r="C46" s="89">
        <v>0</v>
      </c>
      <c r="D46" s="89">
        <v>0</v>
      </c>
      <c r="E46" s="89">
        <v>0</v>
      </c>
      <c r="F46" s="90">
        <v>0</v>
      </c>
      <c r="G46" s="89" t="str">
        <f>IFERROR(VLOOKUP(CONCATENATE(G$5,#REF!,"E"),DataA,4,FALSE),"-  ")</f>
        <v>-  </v>
      </c>
      <c r="H46" s="89" t="str">
        <f>IFERROR(VLOOKUP(CONCATENATE(H$5,#REF!,"E"),DataA,4,FALSE),"-  ")</f>
        <v>-  </v>
      </c>
      <c r="I46" s="89" t="str">
        <f>IFERROR(VLOOKUP(CONCATENATE(I$5,#REF!,"E"),DataA,4,FALSE),"-  ")</f>
        <v>-  </v>
      </c>
      <c r="J46" s="89" t="str">
        <f>IFERROR(VLOOKUP(CONCATENATE(J$5,#REF!,"E"),DataA,4,FALSE),"-  ")</f>
        <v>-  </v>
      </c>
      <c r="K46" s="90" t="str">
        <f>IFERROR(VLOOKUP(CONCATENATE(K$5,#REF!,"E"),DataA,4,FALSE),"-  ")</f>
        <v>-  </v>
      </c>
      <c r="L46" s="89">
        <v>0</v>
      </c>
      <c r="M46" s="89">
        <v>0</v>
      </c>
      <c r="N46" s="89">
        <v>0</v>
      </c>
      <c r="O46" s="89">
        <v>0</v>
      </c>
      <c r="P46" s="90">
        <v>0</v>
      </c>
      <c r="Q46" s="89">
        <v>0</v>
      </c>
      <c r="R46" s="89">
        <v>0</v>
      </c>
      <c r="S46" s="89" t="s">
        <v>125</v>
      </c>
      <c r="T46" s="89" t="s">
        <v>125</v>
      </c>
      <c r="U46" s="90">
        <v>0</v>
      </c>
    </row>
    <row r="47" spans="1:21" s="58" customFormat="1" x14ac:dyDescent="0.25">
      <c r="A47" s="88"/>
      <c r="B47" s="43"/>
      <c r="C47" s="43"/>
      <c r="D47" s="43"/>
      <c r="E47" s="43"/>
      <c r="F47" s="43"/>
    </row>
    <row r="48" spans="1:21" s="58" customFormat="1" ht="12.75" customHeight="1" x14ac:dyDescent="0.25">
      <c r="B48" s="48"/>
      <c r="C48" s="97"/>
      <c r="D48" s="97"/>
      <c r="E48" s="97"/>
      <c r="F48" s="97"/>
      <c r="G48" s="48"/>
      <c r="H48" s="98"/>
      <c r="I48" s="98"/>
      <c r="J48" s="98"/>
      <c r="K48" s="98"/>
      <c r="L48" s="98"/>
      <c r="M48" s="98"/>
      <c r="N48" s="98"/>
      <c r="O48" s="98"/>
      <c r="P48" s="98"/>
      <c r="Q48" s="98"/>
      <c r="R48" s="98"/>
      <c r="S48" s="98"/>
      <c r="T48" s="98"/>
      <c r="U48" s="98"/>
    </row>
    <row r="49" spans="1:21" s="58" customFormat="1" ht="15.55" x14ac:dyDescent="0.3">
      <c r="A49" s="101" t="s">
        <v>19</v>
      </c>
      <c r="B49" s="91" t="s">
        <v>111</v>
      </c>
      <c r="C49" s="91" t="s">
        <v>112</v>
      </c>
      <c r="D49" s="91" t="s">
        <v>113</v>
      </c>
      <c r="E49" s="91" t="s">
        <v>114</v>
      </c>
      <c r="F49" s="91" t="s">
        <v>115</v>
      </c>
      <c r="G49" s="92" t="s">
        <v>116</v>
      </c>
      <c r="H49" s="92" t="s">
        <v>117</v>
      </c>
      <c r="I49" s="92" t="s">
        <v>118</v>
      </c>
      <c r="J49" s="92" t="s">
        <v>119</v>
      </c>
      <c r="K49" s="91" t="s">
        <v>135</v>
      </c>
      <c r="L49" s="92" t="s">
        <v>121</v>
      </c>
      <c r="M49" s="92" t="s">
        <v>122</v>
      </c>
      <c r="N49" s="92" t="s">
        <v>123</v>
      </c>
      <c r="O49" s="92" t="s">
        <v>124</v>
      </c>
      <c r="P49" s="91" t="s">
        <v>136</v>
      </c>
      <c r="Q49" s="92" t="s">
        <v>128</v>
      </c>
      <c r="R49" s="92" t="s">
        <v>129</v>
      </c>
      <c r="S49" s="92" t="s">
        <v>130</v>
      </c>
      <c r="T49" s="92" t="s">
        <v>131</v>
      </c>
      <c r="U49" s="91" t="s">
        <v>137</v>
      </c>
    </row>
    <row r="50" spans="1:21" s="58" customFormat="1" x14ac:dyDescent="0.25">
      <c r="A50" s="80" t="s">
        <v>3</v>
      </c>
      <c r="B50" s="81">
        <v>104804</v>
      </c>
      <c r="C50" s="81">
        <v>107897</v>
      </c>
      <c r="D50" s="81">
        <v>108444</v>
      </c>
      <c r="E50" s="81">
        <v>109740</v>
      </c>
      <c r="F50" s="81">
        <v>153046</v>
      </c>
      <c r="G50" s="81">
        <v>105775</v>
      </c>
      <c r="H50" s="81">
        <v>109071</v>
      </c>
      <c r="I50" s="81">
        <v>109569</v>
      </c>
      <c r="J50" s="81">
        <v>110964</v>
      </c>
      <c r="K50" s="81">
        <v>156330</v>
      </c>
      <c r="L50" s="81">
        <v>108369</v>
      </c>
      <c r="M50" s="81">
        <v>113672</v>
      </c>
      <c r="N50" s="81">
        <v>112846</v>
      </c>
      <c r="O50" s="81">
        <v>111926</v>
      </c>
      <c r="P50" s="81">
        <v>160817</v>
      </c>
      <c r="Q50" s="81">
        <v>108442</v>
      </c>
      <c r="R50" s="81">
        <v>97561</v>
      </c>
      <c r="S50" s="81" t="s">
        <v>125</v>
      </c>
      <c r="T50" s="81" t="s">
        <v>125</v>
      </c>
      <c r="U50" s="81">
        <v>122831</v>
      </c>
    </row>
    <row r="51" spans="1:21" s="58" customFormat="1" x14ac:dyDescent="0.25">
      <c r="A51" s="82" t="s">
        <v>4</v>
      </c>
      <c r="B51" s="83">
        <v>1969</v>
      </c>
      <c r="C51" s="83">
        <v>2057</v>
      </c>
      <c r="D51" s="83">
        <v>2088</v>
      </c>
      <c r="E51" s="83">
        <v>2086</v>
      </c>
      <c r="F51" s="84">
        <v>2852</v>
      </c>
      <c r="G51" s="83">
        <v>2014</v>
      </c>
      <c r="H51" s="83">
        <v>2071</v>
      </c>
      <c r="I51" s="83">
        <v>2063</v>
      </c>
      <c r="J51" s="83">
        <v>2063</v>
      </c>
      <c r="K51" s="84">
        <v>2843</v>
      </c>
      <c r="L51" s="83">
        <v>2018</v>
      </c>
      <c r="M51" s="83">
        <v>2074</v>
      </c>
      <c r="N51" s="83">
        <v>2061</v>
      </c>
      <c r="O51" s="83">
        <v>2036</v>
      </c>
      <c r="P51" s="84">
        <v>2868</v>
      </c>
      <c r="Q51" s="83">
        <v>2002</v>
      </c>
      <c r="R51" s="83">
        <v>1786</v>
      </c>
      <c r="S51" s="83" t="s">
        <v>125</v>
      </c>
      <c r="T51" s="83" t="s">
        <v>125</v>
      </c>
      <c r="U51" s="84">
        <v>2214</v>
      </c>
    </row>
    <row r="52" spans="1:21" s="58" customFormat="1" x14ac:dyDescent="0.25">
      <c r="A52" s="85" t="s">
        <v>5</v>
      </c>
      <c r="B52" s="83">
        <v>9538</v>
      </c>
      <c r="C52" s="83">
        <v>9856</v>
      </c>
      <c r="D52" s="83">
        <v>9863</v>
      </c>
      <c r="E52" s="83">
        <v>9968</v>
      </c>
      <c r="F52" s="84">
        <v>13280</v>
      </c>
      <c r="G52" s="83">
        <v>9603</v>
      </c>
      <c r="H52" s="83">
        <v>9895</v>
      </c>
      <c r="I52" s="83">
        <v>9944</v>
      </c>
      <c r="J52" s="83">
        <v>9993</v>
      </c>
      <c r="K52" s="84">
        <v>13539</v>
      </c>
      <c r="L52" s="83">
        <v>9698</v>
      </c>
      <c r="M52" s="83">
        <v>10124</v>
      </c>
      <c r="N52" s="83">
        <v>10215</v>
      </c>
      <c r="O52" s="83">
        <v>10290</v>
      </c>
      <c r="P52" s="84">
        <v>13991</v>
      </c>
      <c r="Q52" s="83">
        <v>10060</v>
      </c>
      <c r="R52" s="83">
        <v>9308</v>
      </c>
      <c r="S52" s="83" t="s">
        <v>125</v>
      </c>
      <c r="T52" s="83" t="s">
        <v>125</v>
      </c>
      <c r="U52" s="84">
        <v>11377</v>
      </c>
    </row>
    <row r="53" spans="1:21" s="58" customFormat="1" x14ac:dyDescent="0.25">
      <c r="A53" s="85" t="s">
        <v>81</v>
      </c>
      <c r="B53" s="83">
        <v>7167</v>
      </c>
      <c r="C53" s="83">
        <v>7380</v>
      </c>
      <c r="D53" s="83">
        <v>7381</v>
      </c>
      <c r="E53" s="83">
        <v>7447</v>
      </c>
      <c r="F53" s="84">
        <v>9939</v>
      </c>
      <c r="G53" s="83">
        <v>7208</v>
      </c>
      <c r="H53" s="83">
        <v>7420</v>
      </c>
      <c r="I53" s="83">
        <v>7458</v>
      </c>
      <c r="J53" s="83">
        <v>7477</v>
      </c>
      <c r="K53" s="84">
        <v>10095</v>
      </c>
      <c r="L53" s="83">
        <v>7265</v>
      </c>
      <c r="M53" s="83">
        <v>7667</v>
      </c>
      <c r="N53" s="83">
        <v>7511</v>
      </c>
      <c r="O53" s="83">
        <v>7343</v>
      </c>
      <c r="P53" s="84">
        <v>10163</v>
      </c>
      <c r="Q53" s="83">
        <v>7084</v>
      </c>
      <c r="R53" s="83">
        <v>6446</v>
      </c>
      <c r="S53" s="83" t="s">
        <v>125</v>
      </c>
      <c r="T53" s="83" t="s">
        <v>125</v>
      </c>
      <c r="U53" s="84">
        <v>7819</v>
      </c>
    </row>
    <row r="54" spans="1:21" s="58" customFormat="1" x14ac:dyDescent="0.25">
      <c r="A54" s="86"/>
      <c r="B54" s="83"/>
      <c r="C54" s="83"/>
      <c r="D54" s="83"/>
      <c r="E54" s="83"/>
      <c r="F54" s="84"/>
      <c r="G54" s="83"/>
      <c r="H54" s="83"/>
      <c r="I54" s="83"/>
      <c r="J54" s="83"/>
      <c r="K54" s="84"/>
      <c r="L54" s="83"/>
      <c r="M54" s="83"/>
      <c r="N54" s="83"/>
      <c r="O54" s="83"/>
      <c r="P54" s="84"/>
      <c r="Q54" s="83"/>
      <c r="R54" s="83"/>
      <c r="S54" s="83"/>
      <c r="T54" s="83"/>
      <c r="U54" s="84"/>
    </row>
    <row r="55" spans="1:21" s="58" customFormat="1" x14ac:dyDescent="0.25">
      <c r="A55" s="85" t="s">
        <v>7</v>
      </c>
      <c r="B55" s="83">
        <v>7875</v>
      </c>
      <c r="C55" s="83">
        <v>8000</v>
      </c>
      <c r="D55" s="83">
        <v>7984</v>
      </c>
      <c r="E55" s="83">
        <v>8093</v>
      </c>
      <c r="F55" s="84">
        <v>10747</v>
      </c>
      <c r="G55" s="83">
        <v>7894</v>
      </c>
      <c r="H55" s="83">
        <v>8083</v>
      </c>
      <c r="I55" s="83">
        <v>8101</v>
      </c>
      <c r="J55" s="83">
        <v>8025</v>
      </c>
      <c r="K55" s="84">
        <v>10788</v>
      </c>
      <c r="L55" s="83">
        <v>7928</v>
      </c>
      <c r="M55" s="83">
        <v>8224</v>
      </c>
      <c r="N55" s="83">
        <v>8112</v>
      </c>
      <c r="O55" s="83">
        <v>7974</v>
      </c>
      <c r="P55" s="84">
        <v>10859</v>
      </c>
      <c r="Q55" s="83">
        <v>7704</v>
      </c>
      <c r="R55" s="83">
        <v>7032</v>
      </c>
      <c r="S55" s="83" t="s">
        <v>125</v>
      </c>
      <c r="T55" s="83" t="s">
        <v>125</v>
      </c>
      <c r="U55" s="84">
        <v>8507</v>
      </c>
    </row>
    <row r="56" spans="1:21" s="58" customFormat="1" x14ac:dyDescent="0.25">
      <c r="A56" s="85" t="s">
        <v>8</v>
      </c>
      <c r="B56" s="83">
        <v>9443</v>
      </c>
      <c r="C56" s="83">
        <v>9649</v>
      </c>
      <c r="D56" s="83">
        <v>9654</v>
      </c>
      <c r="E56" s="83">
        <v>9712</v>
      </c>
      <c r="F56" s="84">
        <v>12755</v>
      </c>
      <c r="G56" s="83">
        <v>9428</v>
      </c>
      <c r="H56" s="83">
        <v>9747</v>
      </c>
      <c r="I56" s="83">
        <v>9668</v>
      </c>
      <c r="J56" s="83">
        <v>9617</v>
      </c>
      <c r="K56" s="84">
        <v>12793</v>
      </c>
      <c r="L56" s="83">
        <v>9399</v>
      </c>
      <c r="M56" s="83">
        <v>9765</v>
      </c>
      <c r="N56" s="83">
        <v>9616</v>
      </c>
      <c r="O56" s="83">
        <v>9417</v>
      </c>
      <c r="P56" s="84">
        <v>12737</v>
      </c>
      <c r="Q56" s="83">
        <v>9142</v>
      </c>
      <c r="R56" s="83">
        <v>8280</v>
      </c>
      <c r="S56" s="83" t="s">
        <v>125</v>
      </c>
      <c r="T56" s="83" t="s">
        <v>125</v>
      </c>
      <c r="U56" s="84">
        <v>10069</v>
      </c>
    </row>
    <row r="57" spans="1:21" s="58" customFormat="1" x14ac:dyDescent="0.25">
      <c r="A57" s="86"/>
      <c r="B57" s="83"/>
      <c r="C57" s="83"/>
      <c r="D57" s="83"/>
      <c r="E57" s="83"/>
      <c r="F57" s="43"/>
      <c r="G57" s="83"/>
      <c r="H57" s="83"/>
      <c r="I57" s="83"/>
      <c r="J57" s="83"/>
      <c r="K57" s="43"/>
      <c r="L57" s="83"/>
      <c r="M57" s="83"/>
      <c r="N57" s="83"/>
      <c r="O57" s="83"/>
      <c r="P57" s="43"/>
      <c r="Q57" s="83"/>
      <c r="R57" s="83"/>
      <c r="S57" s="83"/>
      <c r="T57" s="83"/>
      <c r="U57" s="43"/>
    </row>
    <row r="58" spans="1:21" s="58" customFormat="1" x14ac:dyDescent="0.25">
      <c r="A58" s="82" t="s">
        <v>16</v>
      </c>
      <c r="B58" s="83">
        <v>10730</v>
      </c>
      <c r="C58" s="83">
        <v>10940</v>
      </c>
      <c r="D58" s="83">
        <v>10991</v>
      </c>
      <c r="E58" s="83">
        <v>11095</v>
      </c>
      <c r="F58" s="84">
        <v>15082</v>
      </c>
      <c r="G58" s="83">
        <v>10729</v>
      </c>
      <c r="H58" s="83">
        <v>10989</v>
      </c>
      <c r="I58" s="83">
        <v>10939</v>
      </c>
      <c r="J58" s="83">
        <v>10920</v>
      </c>
      <c r="K58" s="84">
        <v>15022</v>
      </c>
      <c r="L58" s="83">
        <v>10659</v>
      </c>
      <c r="M58" s="83">
        <v>11095</v>
      </c>
      <c r="N58" s="83">
        <v>10825</v>
      </c>
      <c r="O58" s="83">
        <v>10800</v>
      </c>
      <c r="P58" s="84">
        <v>15086</v>
      </c>
      <c r="Q58" s="83">
        <v>10437</v>
      </c>
      <c r="R58" s="83">
        <v>9411</v>
      </c>
      <c r="S58" s="83" t="s">
        <v>125</v>
      </c>
      <c r="T58" s="83" t="s">
        <v>125</v>
      </c>
      <c r="U58" s="84">
        <v>11662</v>
      </c>
    </row>
    <row r="59" spans="1:21" s="58" customFormat="1" x14ac:dyDescent="0.25">
      <c r="A59" s="85" t="s">
        <v>9</v>
      </c>
      <c r="B59" s="83">
        <v>16946</v>
      </c>
      <c r="C59" s="83">
        <v>17609</v>
      </c>
      <c r="D59" s="83">
        <v>17741</v>
      </c>
      <c r="E59" s="83">
        <v>18019</v>
      </c>
      <c r="F59" s="84">
        <v>27226</v>
      </c>
      <c r="G59" s="83">
        <v>17070</v>
      </c>
      <c r="H59" s="83">
        <v>17665</v>
      </c>
      <c r="I59" s="83">
        <v>17867</v>
      </c>
      <c r="J59" s="83">
        <v>18337</v>
      </c>
      <c r="K59" s="84">
        <v>27726</v>
      </c>
      <c r="L59" s="83">
        <v>17762</v>
      </c>
      <c r="M59" s="83">
        <v>18631</v>
      </c>
      <c r="N59" s="83">
        <v>18585</v>
      </c>
      <c r="O59" s="83">
        <v>18512</v>
      </c>
      <c r="P59" s="84">
        <v>28621</v>
      </c>
      <c r="Q59" s="83">
        <v>17573</v>
      </c>
      <c r="R59" s="83">
        <v>14991</v>
      </c>
      <c r="S59" s="83" t="s">
        <v>125</v>
      </c>
      <c r="T59" s="83" t="s">
        <v>125</v>
      </c>
      <c r="U59" s="84">
        <v>20390</v>
      </c>
    </row>
    <row r="60" spans="1:21" s="58" customFormat="1" x14ac:dyDescent="0.25">
      <c r="A60" s="85" t="s">
        <v>10</v>
      </c>
      <c r="B60" s="83">
        <v>16828</v>
      </c>
      <c r="C60" s="83">
        <v>17250</v>
      </c>
      <c r="D60" s="83">
        <v>17368</v>
      </c>
      <c r="E60" s="83">
        <v>17509</v>
      </c>
      <c r="F60" s="84">
        <v>24268</v>
      </c>
      <c r="G60" s="83">
        <v>16908</v>
      </c>
      <c r="H60" s="83">
        <v>17320</v>
      </c>
      <c r="I60" s="83">
        <v>17424</v>
      </c>
      <c r="J60" s="83">
        <v>17816</v>
      </c>
      <c r="K60" s="84">
        <v>24899</v>
      </c>
      <c r="L60" s="83">
        <v>17594</v>
      </c>
      <c r="M60" s="83">
        <v>18651</v>
      </c>
      <c r="N60" s="83">
        <v>18723</v>
      </c>
      <c r="O60" s="83">
        <v>18801</v>
      </c>
      <c r="P60" s="84">
        <v>26357</v>
      </c>
      <c r="Q60" s="83">
        <v>18380</v>
      </c>
      <c r="R60" s="83">
        <v>17181</v>
      </c>
      <c r="S60" s="83" t="s">
        <v>125</v>
      </c>
      <c r="T60" s="83" t="s">
        <v>125</v>
      </c>
      <c r="U60" s="84">
        <v>21083</v>
      </c>
    </row>
    <row r="61" spans="1:21" s="58" customFormat="1" x14ac:dyDescent="0.25">
      <c r="A61" s="85" t="s">
        <v>11</v>
      </c>
      <c r="B61" s="83">
        <v>8086</v>
      </c>
      <c r="C61" s="83">
        <v>8373</v>
      </c>
      <c r="D61" s="83">
        <v>8463</v>
      </c>
      <c r="E61" s="83">
        <v>8556</v>
      </c>
      <c r="F61" s="84">
        <v>11653</v>
      </c>
      <c r="G61" s="83">
        <v>8191</v>
      </c>
      <c r="H61" s="83">
        <v>8437</v>
      </c>
      <c r="I61" s="83">
        <v>8386</v>
      </c>
      <c r="J61" s="83">
        <v>8437</v>
      </c>
      <c r="K61" s="84">
        <v>11788</v>
      </c>
      <c r="L61" s="83">
        <v>8185</v>
      </c>
      <c r="M61" s="83">
        <v>8498</v>
      </c>
      <c r="N61" s="83">
        <v>8459</v>
      </c>
      <c r="O61" s="83">
        <v>8246</v>
      </c>
      <c r="P61" s="84">
        <v>11865</v>
      </c>
      <c r="Q61" s="83">
        <v>7995</v>
      </c>
      <c r="R61" s="83">
        <v>7186</v>
      </c>
      <c r="S61" s="83" t="s">
        <v>125</v>
      </c>
      <c r="T61" s="83" t="s">
        <v>125</v>
      </c>
      <c r="U61" s="84">
        <v>8937</v>
      </c>
    </row>
    <row r="62" spans="1:21" s="58" customFormat="1" x14ac:dyDescent="0.25">
      <c r="A62" s="86"/>
      <c r="B62" s="83"/>
      <c r="C62" s="83"/>
      <c r="D62" s="83"/>
      <c r="E62" s="83"/>
      <c r="F62" s="43"/>
      <c r="G62" s="83"/>
      <c r="H62" s="83"/>
      <c r="I62" s="83"/>
      <c r="J62" s="83"/>
      <c r="K62" s="43"/>
      <c r="L62" s="83"/>
      <c r="M62" s="83"/>
      <c r="N62" s="83"/>
      <c r="O62" s="83"/>
      <c r="P62" s="43"/>
      <c r="Q62" s="83"/>
      <c r="R62" s="83"/>
      <c r="S62" s="83"/>
      <c r="T62" s="83"/>
      <c r="U62" s="43"/>
    </row>
    <row r="63" spans="1:21" s="58" customFormat="1" x14ac:dyDescent="0.25">
      <c r="A63" s="87" t="s">
        <v>12</v>
      </c>
      <c r="B63" s="93">
        <v>88581</v>
      </c>
      <c r="C63" s="93">
        <v>91115</v>
      </c>
      <c r="D63" s="93">
        <v>91535</v>
      </c>
      <c r="E63" s="93">
        <v>92485</v>
      </c>
      <c r="F63" s="84">
        <v>127801</v>
      </c>
      <c r="G63" s="93">
        <v>89043</v>
      </c>
      <c r="H63" s="93">
        <v>91627</v>
      </c>
      <c r="I63" s="93">
        <v>91850</v>
      </c>
      <c r="J63" s="93">
        <v>92684</v>
      </c>
      <c r="K63" s="84">
        <v>129492</v>
      </c>
      <c r="L63" s="93">
        <v>90507</v>
      </c>
      <c r="M63" s="93">
        <v>94729</v>
      </c>
      <c r="N63" s="93">
        <v>94106</v>
      </c>
      <c r="O63" s="93">
        <v>93420</v>
      </c>
      <c r="P63" s="84">
        <v>132547</v>
      </c>
      <c r="Q63" s="93">
        <v>90376</v>
      </c>
      <c r="R63" s="93">
        <v>81622</v>
      </c>
      <c r="S63" s="93" t="s">
        <v>125</v>
      </c>
      <c r="T63" s="93" t="s">
        <v>125</v>
      </c>
      <c r="U63" s="84">
        <v>102060</v>
      </c>
    </row>
    <row r="64" spans="1:21" s="58" customFormat="1" x14ac:dyDescent="0.25">
      <c r="A64" s="87" t="s">
        <v>13</v>
      </c>
      <c r="B64" s="83">
        <v>2710</v>
      </c>
      <c r="C64" s="83">
        <v>2787</v>
      </c>
      <c r="D64" s="83">
        <v>2811</v>
      </c>
      <c r="E64" s="83">
        <v>2824</v>
      </c>
      <c r="F64" s="84">
        <v>3876</v>
      </c>
      <c r="G64" s="83">
        <v>2733</v>
      </c>
      <c r="H64" s="83">
        <v>2808</v>
      </c>
      <c r="I64" s="83">
        <v>2783</v>
      </c>
      <c r="J64" s="83">
        <v>2791</v>
      </c>
      <c r="K64" s="84">
        <v>3882</v>
      </c>
      <c r="L64" s="83">
        <v>2758</v>
      </c>
      <c r="M64" s="83">
        <v>2911</v>
      </c>
      <c r="N64" s="83">
        <v>2865</v>
      </c>
      <c r="O64" s="83">
        <v>2781</v>
      </c>
      <c r="P64" s="84">
        <v>3938</v>
      </c>
      <c r="Q64" s="83">
        <v>2735</v>
      </c>
      <c r="R64" s="83">
        <v>2430</v>
      </c>
      <c r="S64" s="83" t="s">
        <v>125</v>
      </c>
      <c r="T64" s="83" t="s">
        <v>125</v>
      </c>
      <c r="U64" s="84">
        <v>3048</v>
      </c>
    </row>
    <row r="65" spans="1:21" s="58" customFormat="1" x14ac:dyDescent="0.25">
      <c r="A65" s="87" t="s">
        <v>14</v>
      </c>
      <c r="B65" s="83">
        <v>4622</v>
      </c>
      <c r="C65" s="83">
        <v>4740</v>
      </c>
      <c r="D65" s="83">
        <v>4813</v>
      </c>
      <c r="E65" s="83">
        <v>4860</v>
      </c>
      <c r="F65" s="84">
        <v>6796</v>
      </c>
      <c r="G65" s="83">
        <v>4722</v>
      </c>
      <c r="H65" s="83">
        <v>4884</v>
      </c>
      <c r="I65" s="83">
        <v>4888</v>
      </c>
      <c r="J65" s="83">
        <v>4927</v>
      </c>
      <c r="K65" s="84">
        <v>6927</v>
      </c>
      <c r="L65" s="83">
        <v>4869</v>
      </c>
      <c r="M65" s="83">
        <v>5103</v>
      </c>
      <c r="N65" s="83">
        <v>5029</v>
      </c>
      <c r="O65" s="83">
        <v>4966</v>
      </c>
      <c r="P65" s="84">
        <v>7133</v>
      </c>
      <c r="Q65" s="83">
        <v>4780</v>
      </c>
      <c r="R65" s="83">
        <v>4214</v>
      </c>
      <c r="S65" s="83" t="s">
        <v>125</v>
      </c>
      <c r="T65" s="83" t="s">
        <v>125</v>
      </c>
      <c r="U65" s="84">
        <v>5362</v>
      </c>
    </row>
    <row r="66" spans="1:21" s="58" customFormat="1" x14ac:dyDescent="0.25">
      <c r="A66" s="87" t="s">
        <v>15</v>
      </c>
      <c r="B66" s="83">
        <v>5847</v>
      </c>
      <c r="C66" s="83">
        <v>6069</v>
      </c>
      <c r="D66" s="83">
        <v>6057</v>
      </c>
      <c r="E66" s="83">
        <v>6119</v>
      </c>
      <c r="F66" s="84">
        <v>8005</v>
      </c>
      <c r="G66" s="83">
        <v>5876</v>
      </c>
      <c r="H66" s="83">
        <v>6038</v>
      </c>
      <c r="I66" s="83">
        <v>6114</v>
      </c>
      <c r="J66" s="83">
        <v>6195</v>
      </c>
      <c r="K66" s="84">
        <v>8106</v>
      </c>
      <c r="L66" s="83">
        <v>5874</v>
      </c>
      <c r="M66" s="83">
        <v>6324</v>
      </c>
      <c r="N66" s="83">
        <v>6210</v>
      </c>
      <c r="O66" s="83">
        <v>6051</v>
      </c>
      <c r="P66" s="84">
        <v>8218</v>
      </c>
      <c r="Q66" s="83">
        <v>5868</v>
      </c>
      <c r="R66" s="83">
        <v>5132</v>
      </c>
      <c r="S66" s="83" t="s">
        <v>125</v>
      </c>
      <c r="T66" s="83" t="s">
        <v>125</v>
      </c>
      <c r="U66" s="84">
        <v>6369</v>
      </c>
    </row>
    <row r="67" spans="1:21" s="58" customFormat="1" x14ac:dyDescent="0.25">
      <c r="A67" s="87" t="s">
        <v>89</v>
      </c>
      <c r="B67" s="83">
        <v>3044</v>
      </c>
      <c r="C67" s="83">
        <v>3185</v>
      </c>
      <c r="D67" s="83">
        <v>3229</v>
      </c>
      <c r="E67" s="83">
        <v>3452</v>
      </c>
      <c r="F67" s="84">
        <v>6567</v>
      </c>
      <c r="G67" s="83">
        <v>3401</v>
      </c>
      <c r="H67" s="83">
        <v>3714</v>
      </c>
      <c r="I67" s="83">
        <v>3935</v>
      </c>
      <c r="J67" s="83">
        <v>4367</v>
      </c>
      <c r="K67" s="84">
        <v>7923</v>
      </c>
      <c r="L67" s="83">
        <v>4361</v>
      </c>
      <c r="M67" s="83">
        <v>4605</v>
      </c>
      <c r="N67" s="83">
        <v>4635</v>
      </c>
      <c r="O67" s="83">
        <v>4707</v>
      </c>
      <c r="P67" s="84">
        <v>8982</v>
      </c>
      <c r="Q67" s="83">
        <v>4683</v>
      </c>
      <c r="R67" s="83">
        <v>4162</v>
      </c>
      <c r="S67" s="83" t="s">
        <v>125</v>
      </c>
      <c r="T67" s="83" t="s">
        <v>125</v>
      </c>
      <c r="U67" s="84">
        <v>5992</v>
      </c>
    </row>
    <row r="68" spans="1:21" s="58" customFormat="1" x14ac:dyDescent="0.25">
      <c r="A68" s="88" t="s">
        <v>90</v>
      </c>
      <c r="B68" s="89">
        <v>0</v>
      </c>
      <c r="C68" s="89">
        <v>0</v>
      </c>
      <c r="D68" s="89">
        <v>0</v>
      </c>
      <c r="E68" s="89">
        <v>0</v>
      </c>
      <c r="F68" s="90">
        <v>0</v>
      </c>
      <c r="G68" s="89" t="str">
        <f>IFERROR(VLOOKUP(CONCATENATE(G$5,#REF!,"X"),DataA,4,FALSE),"-  ")</f>
        <v>-  </v>
      </c>
      <c r="H68" s="89" t="str">
        <f>IFERROR(VLOOKUP(CONCATENATE(H$5,#REF!,"X"),DataA,4,FALSE),"-  ")</f>
        <v>-  </v>
      </c>
      <c r="I68" s="89" t="str">
        <f>IFERROR(VLOOKUP(CONCATENATE(I$5,#REF!,"X"),DataA,4,FALSE),"-  ")</f>
        <v>-  </v>
      </c>
      <c r="J68" s="89" t="str">
        <f>IFERROR(VLOOKUP(CONCATENATE(J$5,#REF!,"X"),DataA,4,FALSE),"-  ")</f>
        <v>-  </v>
      </c>
      <c r="K68" s="90" t="str">
        <f>IFERROR(VLOOKUP(CONCATENATE(K$5,#REF!,"X"),DataA,4,FALSE),"-  ")</f>
        <v>-  </v>
      </c>
      <c r="L68" s="89">
        <v>0</v>
      </c>
      <c r="M68" s="89">
        <v>0</v>
      </c>
      <c r="N68" s="89">
        <v>0</v>
      </c>
      <c r="O68" s="89">
        <v>0</v>
      </c>
      <c r="P68" s="90">
        <v>0</v>
      </c>
      <c r="Q68" s="89">
        <v>0</v>
      </c>
      <c r="R68" s="89">
        <v>0</v>
      </c>
      <c r="S68" s="89" t="s">
        <v>125</v>
      </c>
      <c r="T68" s="89" t="s">
        <v>125</v>
      </c>
      <c r="U68" s="90">
        <v>0</v>
      </c>
    </row>
    <row r="69" spans="1:21" x14ac:dyDescent="0.25">
      <c r="A69" s="28"/>
    </row>
    <row r="70" spans="1:21" ht="14.4" x14ac:dyDescent="0.25">
      <c r="A70" s="94" t="s">
        <v>85</v>
      </c>
    </row>
    <row r="71" spans="1:21" x14ac:dyDescent="0.25">
      <c r="A71" s="28" t="s">
        <v>88</v>
      </c>
    </row>
    <row r="72" spans="1:21" x14ac:dyDescent="0.25">
      <c r="A72" s="28" t="s">
        <v>83</v>
      </c>
    </row>
    <row r="73" spans="1:21" x14ac:dyDescent="0.25">
      <c r="A73" s="58" t="s">
        <v>133</v>
      </c>
    </row>
    <row r="75" spans="1:21" ht="14.4" x14ac:dyDescent="0.3">
      <c r="A75" s="79" t="s">
        <v>153</v>
      </c>
    </row>
  </sheetData>
  <hyperlinks>
    <hyperlink ref="A75" location="Title!A1" display="Return to Title and Contents" xr:uid="{8191A020-844D-4211-A65A-34321102BE74}"/>
  </hyperlinks>
  <pageMargins left="0.74803149606299213" right="0.70866141732283472" top="0.78740157480314965" bottom="0.6692913385826772" header="0.55118110236220474" footer="0.35433070866141736"/>
  <pageSetup paperSize="9" scale="50" orientation="landscape" r:id="rId1"/>
  <headerFooter alignWithMargins="0">
    <oddFooter>&amp;C&amp;1#&amp;"Calibri"&amp;10&amp;K000000OFFICIAL</oddFooter>
  </headerFooter>
  <tableParts count="3">
    <tablePart r:id="rId2"/>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5">
    <pageSetUpPr fitToPage="1"/>
  </sheetPr>
  <dimension ref="A1:U75"/>
  <sheetViews>
    <sheetView showGridLines="0" zoomScaleNormal="100" workbookViewId="0"/>
  </sheetViews>
  <sheetFormatPr defaultColWidth="9.09765625" defaultRowHeight="12.75" x14ac:dyDescent="0.25"/>
  <cols>
    <col min="1" max="1" width="25.796875" style="28" customWidth="1"/>
    <col min="2" max="18" width="10.19921875" style="28" bestFit="1" customWidth="1"/>
    <col min="19" max="20" width="9.09765625" style="28"/>
    <col min="21" max="21" width="10.19921875" style="28" bestFit="1" customWidth="1"/>
    <col min="22" max="16384" width="9.09765625" style="28"/>
  </cols>
  <sheetData>
    <row r="1" spans="1:21" ht="17.75" x14ac:dyDescent="0.35">
      <c r="A1" s="74" t="s">
        <v>138</v>
      </c>
      <c r="B1" s="11"/>
      <c r="C1" s="11"/>
      <c r="D1" s="11"/>
      <c r="E1" s="11"/>
      <c r="F1" s="75"/>
      <c r="G1" s="11"/>
      <c r="H1" s="11"/>
      <c r="I1" s="11"/>
      <c r="J1" s="11"/>
      <c r="K1" s="75"/>
      <c r="L1" s="11"/>
      <c r="M1" s="11"/>
      <c r="N1" s="11"/>
      <c r="O1" s="11"/>
      <c r="P1" s="75"/>
      <c r="Q1" s="11"/>
      <c r="R1" s="11"/>
      <c r="S1" s="11"/>
      <c r="T1" s="11"/>
      <c r="U1" s="75" t="s">
        <v>129</v>
      </c>
    </row>
    <row r="2" spans="1:21" ht="17.75" x14ac:dyDescent="0.35">
      <c r="A2" s="11"/>
      <c r="B2" s="11"/>
      <c r="C2" s="11"/>
      <c r="D2" s="11"/>
      <c r="E2" s="11"/>
      <c r="F2" s="75"/>
      <c r="G2" s="11"/>
      <c r="H2" s="11"/>
      <c r="I2" s="11"/>
      <c r="J2" s="11"/>
      <c r="K2" s="75"/>
      <c r="L2" s="11"/>
      <c r="M2" s="11"/>
      <c r="N2" s="11"/>
      <c r="O2" s="11"/>
      <c r="P2" s="75"/>
      <c r="Q2" s="11"/>
      <c r="R2" s="11"/>
      <c r="S2" s="11"/>
      <c r="T2" s="11"/>
      <c r="U2" s="75" t="s">
        <v>132</v>
      </c>
    </row>
    <row r="3" spans="1:21" ht="17.75" x14ac:dyDescent="0.35">
      <c r="A3" s="76" t="s">
        <v>109</v>
      </c>
      <c r="B3" s="76"/>
      <c r="C3" s="76"/>
      <c r="D3" s="76"/>
      <c r="E3" s="76"/>
      <c r="F3" s="76"/>
      <c r="G3" s="76"/>
      <c r="H3" s="76"/>
      <c r="I3" s="76"/>
      <c r="J3" s="76"/>
      <c r="K3" s="76"/>
      <c r="L3" s="76"/>
      <c r="M3" s="76"/>
      <c r="N3" s="76"/>
      <c r="O3" s="76"/>
      <c r="P3" s="76"/>
      <c r="Q3" s="76"/>
      <c r="R3" s="76"/>
      <c r="S3" s="76"/>
      <c r="T3" s="76"/>
      <c r="U3" s="76"/>
    </row>
    <row r="4" spans="1:21" ht="12.75" customHeight="1" x14ac:dyDescent="0.25">
      <c r="B4" s="45"/>
      <c r="C4" s="45"/>
      <c r="D4" s="45"/>
      <c r="E4" s="45"/>
      <c r="F4" s="45"/>
      <c r="G4" s="45"/>
      <c r="H4" s="53"/>
      <c r="I4" s="53"/>
      <c r="J4" s="53"/>
      <c r="K4" s="53"/>
      <c r="L4" s="53"/>
      <c r="M4" s="53"/>
      <c r="N4" s="53"/>
      <c r="O4" s="53"/>
      <c r="P4" s="53"/>
      <c r="Q4" s="53"/>
      <c r="R4" s="53"/>
      <c r="S4" s="53"/>
      <c r="T4" s="53"/>
      <c r="U4" s="53"/>
    </row>
    <row r="5" spans="1:21" s="58" customFormat="1" ht="15.55" x14ac:dyDescent="0.3">
      <c r="A5" s="100" t="s">
        <v>74</v>
      </c>
      <c r="B5" s="91" t="s">
        <v>111</v>
      </c>
      <c r="C5" s="91" t="s">
        <v>112</v>
      </c>
      <c r="D5" s="91" t="s">
        <v>113</v>
      </c>
      <c r="E5" s="91" t="s">
        <v>114</v>
      </c>
      <c r="F5" s="91" t="s">
        <v>115</v>
      </c>
      <c r="G5" s="92" t="s">
        <v>116</v>
      </c>
      <c r="H5" s="92" t="s">
        <v>117</v>
      </c>
      <c r="I5" s="92" t="s">
        <v>118</v>
      </c>
      <c r="J5" s="92" t="s">
        <v>119</v>
      </c>
      <c r="K5" s="91" t="s">
        <v>135</v>
      </c>
      <c r="L5" s="92" t="s">
        <v>121</v>
      </c>
      <c r="M5" s="92" t="s">
        <v>122</v>
      </c>
      <c r="N5" s="92" t="s">
        <v>123</v>
      </c>
      <c r="O5" s="92" t="s">
        <v>124</v>
      </c>
      <c r="P5" s="91" t="s">
        <v>136</v>
      </c>
      <c r="Q5" s="92" t="s">
        <v>128</v>
      </c>
      <c r="R5" s="92" t="s">
        <v>129</v>
      </c>
      <c r="S5" s="92" t="s">
        <v>130</v>
      </c>
      <c r="T5" s="92" t="s">
        <v>131</v>
      </c>
      <c r="U5" s="91" t="s">
        <v>137</v>
      </c>
    </row>
    <row r="6" spans="1:21" s="58" customFormat="1" ht="14.95" customHeight="1" x14ac:dyDescent="0.25">
      <c r="A6" s="80" t="s">
        <v>3</v>
      </c>
      <c r="B6" s="81">
        <v>116845</v>
      </c>
      <c r="C6" s="81">
        <v>122243</v>
      </c>
      <c r="D6" s="81">
        <v>123948</v>
      </c>
      <c r="E6" s="81">
        <v>125498</v>
      </c>
      <c r="F6" s="81">
        <v>163463</v>
      </c>
      <c r="G6" s="81">
        <v>119797</v>
      </c>
      <c r="H6" s="81">
        <v>124930</v>
      </c>
      <c r="I6" s="81">
        <v>126714</v>
      </c>
      <c r="J6" s="81">
        <v>127551</v>
      </c>
      <c r="K6" s="81">
        <v>169066</v>
      </c>
      <c r="L6" s="81">
        <v>124095</v>
      </c>
      <c r="M6" s="81">
        <v>133766</v>
      </c>
      <c r="N6" s="81">
        <v>133030</v>
      </c>
      <c r="O6" s="81">
        <v>130249</v>
      </c>
      <c r="P6" s="81">
        <v>175937</v>
      </c>
      <c r="Q6" s="81">
        <v>126974</v>
      </c>
      <c r="R6" s="81">
        <v>116009</v>
      </c>
      <c r="S6" s="81" t="s">
        <v>125</v>
      </c>
      <c r="T6" s="81" t="s">
        <v>125</v>
      </c>
      <c r="U6" s="81">
        <v>139667</v>
      </c>
    </row>
    <row r="7" spans="1:21" s="58" customFormat="1" x14ac:dyDescent="0.25">
      <c r="A7" s="82" t="s">
        <v>4</v>
      </c>
      <c r="B7" s="83">
        <v>3625</v>
      </c>
      <c r="C7" s="83">
        <v>3688</v>
      </c>
      <c r="D7" s="83">
        <v>3718</v>
      </c>
      <c r="E7" s="83">
        <v>3760</v>
      </c>
      <c r="F7" s="84">
        <v>4549</v>
      </c>
      <c r="G7" s="83">
        <v>3750</v>
      </c>
      <c r="H7" s="83">
        <v>3754</v>
      </c>
      <c r="I7" s="83">
        <v>3775</v>
      </c>
      <c r="J7" s="83">
        <v>3797</v>
      </c>
      <c r="K7" s="84">
        <v>4675</v>
      </c>
      <c r="L7" s="83">
        <v>3720</v>
      </c>
      <c r="M7" s="83">
        <v>3901</v>
      </c>
      <c r="N7" s="83">
        <v>3887</v>
      </c>
      <c r="O7" s="83">
        <v>3782</v>
      </c>
      <c r="P7" s="84">
        <v>4738</v>
      </c>
      <c r="Q7" s="83">
        <v>3672</v>
      </c>
      <c r="R7" s="83">
        <v>3469</v>
      </c>
      <c r="S7" s="83" t="s">
        <v>125</v>
      </c>
      <c r="T7" s="83" t="s">
        <v>125</v>
      </c>
      <c r="U7" s="84">
        <v>3943</v>
      </c>
    </row>
    <row r="8" spans="1:21" s="58" customFormat="1" x14ac:dyDescent="0.25">
      <c r="A8" s="85" t="s">
        <v>5</v>
      </c>
      <c r="B8" s="83">
        <v>12306</v>
      </c>
      <c r="C8" s="83">
        <v>12720</v>
      </c>
      <c r="D8" s="83">
        <v>12877</v>
      </c>
      <c r="E8" s="83">
        <v>12966</v>
      </c>
      <c r="F8" s="84">
        <v>16184</v>
      </c>
      <c r="G8" s="83">
        <v>12525</v>
      </c>
      <c r="H8" s="83">
        <v>12813</v>
      </c>
      <c r="I8" s="83">
        <v>12954</v>
      </c>
      <c r="J8" s="83">
        <v>12991</v>
      </c>
      <c r="K8" s="84">
        <v>16452</v>
      </c>
      <c r="L8" s="83">
        <v>12826</v>
      </c>
      <c r="M8" s="83">
        <v>13526</v>
      </c>
      <c r="N8" s="83">
        <v>13368</v>
      </c>
      <c r="O8" s="83">
        <v>12984</v>
      </c>
      <c r="P8" s="84">
        <v>16958</v>
      </c>
      <c r="Q8" s="83">
        <v>12811</v>
      </c>
      <c r="R8" s="83">
        <v>11769</v>
      </c>
      <c r="S8" s="83" t="s">
        <v>125</v>
      </c>
      <c r="T8" s="83" t="s">
        <v>125</v>
      </c>
      <c r="U8" s="84">
        <v>13817</v>
      </c>
    </row>
    <row r="9" spans="1:21" s="58" customFormat="1" x14ac:dyDescent="0.25">
      <c r="A9" s="85" t="s">
        <v>81</v>
      </c>
      <c r="B9" s="83">
        <v>9767</v>
      </c>
      <c r="C9" s="83">
        <v>10048</v>
      </c>
      <c r="D9" s="83">
        <v>10165</v>
      </c>
      <c r="E9" s="83">
        <v>10250</v>
      </c>
      <c r="F9" s="84">
        <v>12615</v>
      </c>
      <c r="G9" s="83">
        <v>10005</v>
      </c>
      <c r="H9" s="83">
        <v>10233</v>
      </c>
      <c r="I9" s="83">
        <v>10350</v>
      </c>
      <c r="J9" s="83">
        <v>10378</v>
      </c>
      <c r="K9" s="84">
        <v>12934</v>
      </c>
      <c r="L9" s="83">
        <v>10272</v>
      </c>
      <c r="M9" s="83">
        <v>10784</v>
      </c>
      <c r="N9" s="83">
        <v>10660</v>
      </c>
      <c r="O9" s="83">
        <v>10397</v>
      </c>
      <c r="P9" s="84">
        <v>13265</v>
      </c>
      <c r="Q9" s="83">
        <v>10122</v>
      </c>
      <c r="R9" s="83">
        <v>9342</v>
      </c>
      <c r="S9" s="83" t="s">
        <v>125</v>
      </c>
      <c r="T9" s="83" t="s">
        <v>125</v>
      </c>
      <c r="U9" s="84">
        <v>10882</v>
      </c>
    </row>
    <row r="10" spans="1:21" s="58" customFormat="1" ht="8.35" customHeight="1" x14ac:dyDescent="0.25">
      <c r="A10" s="86"/>
      <c r="B10" s="83"/>
      <c r="C10" s="83"/>
      <c r="D10" s="83"/>
      <c r="E10" s="83"/>
      <c r="F10" s="84"/>
      <c r="G10" s="83"/>
      <c r="H10" s="83"/>
      <c r="I10" s="83"/>
      <c r="J10" s="83"/>
      <c r="K10" s="84"/>
      <c r="L10" s="83"/>
      <c r="M10" s="83"/>
      <c r="N10" s="83"/>
      <c r="O10" s="83"/>
      <c r="P10" s="84"/>
      <c r="Q10" s="83"/>
      <c r="R10" s="83"/>
      <c r="S10" s="83"/>
      <c r="T10" s="83"/>
      <c r="U10" s="84"/>
    </row>
    <row r="11" spans="1:21" s="58" customFormat="1" x14ac:dyDescent="0.25">
      <c r="A11" s="85" t="s">
        <v>7</v>
      </c>
      <c r="B11" s="83">
        <v>10289</v>
      </c>
      <c r="C11" s="83">
        <v>10557</v>
      </c>
      <c r="D11" s="83">
        <v>10597</v>
      </c>
      <c r="E11" s="83">
        <v>10741</v>
      </c>
      <c r="F11" s="84">
        <v>13276</v>
      </c>
      <c r="G11" s="83">
        <v>10421</v>
      </c>
      <c r="H11" s="83">
        <v>10783</v>
      </c>
      <c r="I11" s="83">
        <v>10826</v>
      </c>
      <c r="J11" s="83">
        <v>10796</v>
      </c>
      <c r="K11" s="84">
        <v>13670</v>
      </c>
      <c r="L11" s="83">
        <v>10680</v>
      </c>
      <c r="M11" s="83">
        <v>11351</v>
      </c>
      <c r="N11" s="83">
        <v>11154</v>
      </c>
      <c r="O11" s="83">
        <v>10951</v>
      </c>
      <c r="P11" s="84">
        <v>13988</v>
      </c>
      <c r="Q11" s="83">
        <v>10720</v>
      </c>
      <c r="R11" s="83">
        <v>9951</v>
      </c>
      <c r="S11" s="83" t="s">
        <v>125</v>
      </c>
      <c r="T11" s="83" t="s">
        <v>125</v>
      </c>
      <c r="U11" s="84">
        <v>11561</v>
      </c>
    </row>
    <row r="12" spans="1:21" s="58" customFormat="1" x14ac:dyDescent="0.25">
      <c r="A12" s="85" t="s">
        <v>8</v>
      </c>
      <c r="B12" s="83">
        <v>11580</v>
      </c>
      <c r="C12" s="83">
        <v>11957</v>
      </c>
      <c r="D12" s="83">
        <v>12035</v>
      </c>
      <c r="E12" s="83">
        <v>12180</v>
      </c>
      <c r="F12" s="84">
        <v>15009</v>
      </c>
      <c r="G12" s="83">
        <v>11790</v>
      </c>
      <c r="H12" s="83">
        <v>12075</v>
      </c>
      <c r="I12" s="83">
        <v>12126</v>
      </c>
      <c r="J12" s="83">
        <v>12097</v>
      </c>
      <c r="K12" s="84">
        <v>15219</v>
      </c>
      <c r="L12" s="83">
        <v>11840</v>
      </c>
      <c r="M12" s="83">
        <v>12532</v>
      </c>
      <c r="N12" s="83">
        <v>12398</v>
      </c>
      <c r="O12" s="83">
        <v>12083</v>
      </c>
      <c r="P12" s="84">
        <v>15469</v>
      </c>
      <c r="Q12" s="83">
        <v>11810</v>
      </c>
      <c r="R12" s="83">
        <v>10806</v>
      </c>
      <c r="S12" s="83" t="s">
        <v>125</v>
      </c>
      <c r="T12" s="83" t="s">
        <v>125</v>
      </c>
      <c r="U12" s="84">
        <v>12632</v>
      </c>
    </row>
    <row r="13" spans="1:21" s="58" customFormat="1" ht="8.35" customHeight="1" x14ac:dyDescent="0.25">
      <c r="A13" s="86"/>
      <c r="B13" s="83"/>
      <c r="C13" s="83"/>
      <c r="D13" s="83"/>
      <c r="E13" s="83"/>
      <c r="F13" s="43"/>
      <c r="G13" s="83"/>
      <c r="H13" s="83"/>
      <c r="I13" s="83"/>
      <c r="J13" s="83"/>
      <c r="K13" s="43"/>
      <c r="L13" s="83"/>
      <c r="M13" s="83"/>
      <c r="N13" s="83"/>
      <c r="O13" s="83"/>
      <c r="P13" s="43"/>
      <c r="Q13" s="83"/>
      <c r="R13" s="83"/>
      <c r="S13" s="83"/>
      <c r="T13" s="83"/>
      <c r="U13" s="43"/>
    </row>
    <row r="14" spans="1:21" s="58" customFormat="1" x14ac:dyDescent="0.25">
      <c r="A14" s="82" t="s">
        <v>16</v>
      </c>
      <c r="B14" s="83">
        <v>13733</v>
      </c>
      <c r="C14" s="83">
        <v>14208</v>
      </c>
      <c r="D14" s="83">
        <v>14354</v>
      </c>
      <c r="E14" s="83">
        <v>14414</v>
      </c>
      <c r="F14" s="84">
        <v>18315</v>
      </c>
      <c r="G14" s="83">
        <v>13990</v>
      </c>
      <c r="H14" s="83">
        <v>14463</v>
      </c>
      <c r="I14" s="83">
        <v>14568</v>
      </c>
      <c r="J14" s="83">
        <v>14505</v>
      </c>
      <c r="K14" s="84">
        <v>18669</v>
      </c>
      <c r="L14" s="83">
        <v>14287</v>
      </c>
      <c r="M14" s="83">
        <v>15084</v>
      </c>
      <c r="N14" s="83">
        <v>14966</v>
      </c>
      <c r="O14" s="83">
        <v>14620</v>
      </c>
      <c r="P14" s="84">
        <v>19119</v>
      </c>
      <c r="Q14" s="83">
        <v>14250</v>
      </c>
      <c r="R14" s="83">
        <v>13026</v>
      </c>
      <c r="S14" s="83" t="s">
        <v>125</v>
      </c>
      <c r="T14" s="83" t="s">
        <v>125</v>
      </c>
      <c r="U14" s="84">
        <v>15434</v>
      </c>
    </row>
    <row r="15" spans="1:21" s="58" customFormat="1" x14ac:dyDescent="0.25">
      <c r="A15" s="85" t="s">
        <v>9</v>
      </c>
      <c r="B15" s="83">
        <v>19660</v>
      </c>
      <c r="C15" s="83">
        <v>20817</v>
      </c>
      <c r="D15" s="83">
        <v>21063</v>
      </c>
      <c r="E15" s="83">
        <v>21391</v>
      </c>
      <c r="F15" s="84">
        <v>29208</v>
      </c>
      <c r="G15" s="83">
        <v>20405</v>
      </c>
      <c r="H15" s="83">
        <v>21608</v>
      </c>
      <c r="I15" s="83">
        <v>21888</v>
      </c>
      <c r="J15" s="83">
        <v>21860</v>
      </c>
      <c r="K15" s="84">
        <v>30616</v>
      </c>
      <c r="L15" s="83">
        <v>21254</v>
      </c>
      <c r="M15" s="83">
        <v>23046</v>
      </c>
      <c r="N15" s="83">
        <v>22939</v>
      </c>
      <c r="O15" s="83">
        <v>22594</v>
      </c>
      <c r="P15" s="84">
        <v>31807</v>
      </c>
      <c r="Q15" s="83">
        <v>22090</v>
      </c>
      <c r="R15" s="83">
        <v>19824</v>
      </c>
      <c r="S15" s="83" t="s">
        <v>125</v>
      </c>
      <c r="T15" s="83" t="s">
        <v>125</v>
      </c>
      <c r="U15" s="84">
        <v>24509</v>
      </c>
    </row>
    <row r="16" spans="1:21" s="58" customFormat="1" x14ac:dyDescent="0.25">
      <c r="A16" s="85" t="s">
        <v>10</v>
      </c>
      <c r="B16" s="83">
        <v>20707</v>
      </c>
      <c r="C16" s="83">
        <v>21599</v>
      </c>
      <c r="D16" s="83">
        <v>21763</v>
      </c>
      <c r="E16" s="83">
        <v>22073</v>
      </c>
      <c r="F16" s="84">
        <v>28481</v>
      </c>
      <c r="G16" s="83">
        <v>21305</v>
      </c>
      <c r="H16" s="83">
        <v>21893</v>
      </c>
      <c r="I16" s="83">
        <v>22005</v>
      </c>
      <c r="J16" s="83">
        <v>22544</v>
      </c>
      <c r="K16" s="84">
        <v>29658</v>
      </c>
      <c r="L16" s="83">
        <v>22323</v>
      </c>
      <c r="M16" s="83">
        <v>24038</v>
      </c>
      <c r="N16" s="83">
        <v>24184</v>
      </c>
      <c r="O16" s="83">
        <v>23908</v>
      </c>
      <c r="P16" s="84">
        <v>31789</v>
      </c>
      <c r="Q16" s="83">
        <v>23504</v>
      </c>
      <c r="R16" s="83">
        <v>21885</v>
      </c>
      <c r="S16" s="83" t="s">
        <v>125</v>
      </c>
      <c r="T16" s="83" t="s">
        <v>125</v>
      </c>
      <c r="U16" s="84">
        <v>25996</v>
      </c>
    </row>
    <row r="17" spans="1:21" s="58" customFormat="1" x14ac:dyDescent="0.25">
      <c r="A17" s="85" t="s">
        <v>11</v>
      </c>
      <c r="B17" s="83">
        <v>11728</v>
      </c>
      <c r="C17" s="83">
        <v>12237</v>
      </c>
      <c r="D17" s="83">
        <v>12377</v>
      </c>
      <c r="E17" s="83">
        <v>12568</v>
      </c>
      <c r="F17" s="84">
        <v>16088</v>
      </c>
      <c r="G17" s="83">
        <v>12082</v>
      </c>
      <c r="H17" s="83">
        <v>12506</v>
      </c>
      <c r="I17" s="83">
        <v>12694</v>
      </c>
      <c r="J17" s="83">
        <v>12602</v>
      </c>
      <c r="K17" s="84">
        <v>16607</v>
      </c>
      <c r="L17" s="83">
        <v>12349</v>
      </c>
      <c r="M17" s="83">
        <v>13087</v>
      </c>
      <c r="N17" s="83">
        <v>12949</v>
      </c>
      <c r="O17" s="83">
        <v>12622</v>
      </c>
      <c r="P17" s="84">
        <v>16917</v>
      </c>
      <c r="Q17" s="83">
        <v>12391</v>
      </c>
      <c r="R17" s="83">
        <v>11426</v>
      </c>
      <c r="S17" s="83" t="s">
        <v>125</v>
      </c>
      <c r="T17" s="83" t="s">
        <v>125</v>
      </c>
      <c r="U17" s="84">
        <v>13507</v>
      </c>
    </row>
    <row r="18" spans="1:21" s="58" customFormat="1" ht="8.35" customHeight="1" x14ac:dyDescent="0.25">
      <c r="A18" s="86"/>
      <c r="B18" s="83"/>
      <c r="C18" s="83"/>
      <c r="D18" s="83"/>
      <c r="E18" s="83"/>
      <c r="F18" s="43"/>
      <c r="G18" s="83"/>
      <c r="H18" s="83"/>
      <c r="I18" s="83"/>
      <c r="J18" s="83"/>
      <c r="K18" s="43"/>
      <c r="L18" s="83"/>
      <c r="M18" s="83"/>
      <c r="N18" s="83"/>
      <c r="O18" s="83"/>
      <c r="P18" s="43"/>
      <c r="Q18" s="83"/>
      <c r="R18" s="83"/>
      <c r="S18" s="83"/>
      <c r="T18" s="83"/>
      <c r="U18" s="43"/>
    </row>
    <row r="19" spans="1:21" s="58" customFormat="1" x14ac:dyDescent="0.25">
      <c r="A19" s="87" t="s">
        <v>12</v>
      </c>
      <c r="B19" s="93">
        <v>97209</v>
      </c>
      <c r="C19" s="93">
        <v>101548</v>
      </c>
      <c r="D19" s="93">
        <v>102759</v>
      </c>
      <c r="E19" s="93">
        <v>104088</v>
      </c>
      <c r="F19" s="84">
        <v>135944</v>
      </c>
      <c r="G19" s="93">
        <v>99559</v>
      </c>
      <c r="H19" s="93">
        <v>103578</v>
      </c>
      <c r="I19" s="93">
        <v>104830</v>
      </c>
      <c r="J19" s="93">
        <v>105465</v>
      </c>
      <c r="K19" s="84">
        <v>140320</v>
      </c>
      <c r="L19" s="93">
        <v>102883</v>
      </c>
      <c r="M19" s="93">
        <v>110515</v>
      </c>
      <c r="N19" s="93">
        <v>109838</v>
      </c>
      <c r="O19" s="93">
        <v>107556</v>
      </c>
      <c r="P19" s="84">
        <v>145622</v>
      </c>
      <c r="Q19" s="93">
        <v>104826</v>
      </c>
      <c r="R19" s="93">
        <v>95831</v>
      </c>
      <c r="S19" s="93" t="s">
        <v>125</v>
      </c>
      <c r="T19" s="93" t="s">
        <v>125</v>
      </c>
      <c r="U19" s="84">
        <v>115271</v>
      </c>
    </row>
    <row r="20" spans="1:21" s="58" customFormat="1" x14ac:dyDescent="0.25">
      <c r="A20" s="87" t="s">
        <v>13</v>
      </c>
      <c r="B20" s="83">
        <v>4560</v>
      </c>
      <c r="C20" s="83">
        <v>4757</v>
      </c>
      <c r="D20" s="83">
        <v>4840</v>
      </c>
      <c r="E20" s="83">
        <v>4828</v>
      </c>
      <c r="F20" s="84">
        <v>6030</v>
      </c>
      <c r="G20" s="83">
        <v>4687</v>
      </c>
      <c r="H20" s="83">
        <v>4811</v>
      </c>
      <c r="I20" s="83">
        <v>4916</v>
      </c>
      <c r="J20" s="83">
        <v>4869</v>
      </c>
      <c r="K20" s="84">
        <v>6242</v>
      </c>
      <c r="L20" s="83">
        <v>4754</v>
      </c>
      <c r="M20" s="83">
        <v>5107</v>
      </c>
      <c r="N20" s="83">
        <v>5014</v>
      </c>
      <c r="O20" s="83">
        <v>4881</v>
      </c>
      <c r="P20" s="84">
        <v>6351</v>
      </c>
      <c r="Q20" s="83">
        <v>4809</v>
      </c>
      <c r="R20" s="83">
        <v>4456</v>
      </c>
      <c r="S20" s="83" t="s">
        <v>125</v>
      </c>
      <c r="T20" s="83" t="s">
        <v>125</v>
      </c>
      <c r="U20" s="84">
        <v>5206</v>
      </c>
    </row>
    <row r="21" spans="1:21" s="58" customFormat="1" x14ac:dyDescent="0.25">
      <c r="A21" s="87" t="s">
        <v>14</v>
      </c>
      <c r="B21" s="83">
        <v>7817</v>
      </c>
      <c r="C21" s="83">
        <v>8129</v>
      </c>
      <c r="D21" s="83">
        <v>8213</v>
      </c>
      <c r="E21" s="83">
        <v>8295</v>
      </c>
      <c r="F21" s="84">
        <v>10537</v>
      </c>
      <c r="G21" s="83">
        <v>8011</v>
      </c>
      <c r="H21" s="83">
        <v>8402</v>
      </c>
      <c r="I21" s="83">
        <v>8526</v>
      </c>
      <c r="J21" s="83">
        <v>8513</v>
      </c>
      <c r="K21" s="84">
        <v>11033</v>
      </c>
      <c r="L21" s="83">
        <v>8372</v>
      </c>
      <c r="M21" s="83">
        <v>8999</v>
      </c>
      <c r="N21" s="83">
        <v>8894</v>
      </c>
      <c r="O21" s="83">
        <v>8707</v>
      </c>
      <c r="P21" s="84">
        <v>11464</v>
      </c>
      <c r="Q21" s="83">
        <v>8463</v>
      </c>
      <c r="R21" s="83">
        <v>7657</v>
      </c>
      <c r="S21" s="83" t="s">
        <v>125</v>
      </c>
      <c r="T21" s="83" t="s">
        <v>125</v>
      </c>
      <c r="U21" s="84">
        <v>9165</v>
      </c>
    </row>
    <row r="22" spans="1:21" s="58" customFormat="1" x14ac:dyDescent="0.25">
      <c r="A22" s="87" t="s">
        <v>15</v>
      </c>
      <c r="B22" s="83">
        <v>10169</v>
      </c>
      <c r="C22" s="83">
        <v>10670</v>
      </c>
      <c r="D22" s="83">
        <v>10937</v>
      </c>
      <c r="E22" s="83">
        <v>11037</v>
      </c>
      <c r="F22" s="84">
        <v>13726</v>
      </c>
      <c r="G22" s="83">
        <v>10384</v>
      </c>
      <c r="H22" s="83">
        <v>10896</v>
      </c>
      <c r="I22" s="83">
        <v>11108</v>
      </c>
      <c r="J22" s="83">
        <v>11150</v>
      </c>
      <c r="K22" s="84">
        <v>14015</v>
      </c>
      <c r="L22" s="83">
        <v>10676</v>
      </c>
      <c r="M22" s="83">
        <v>11626</v>
      </c>
      <c r="N22" s="83">
        <v>11636</v>
      </c>
      <c r="O22" s="83">
        <v>11303</v>
      </c>
      <c r="P22" s="84">
        <v>14616</v>
      </c>
      <c r="Q22" s="83">
        <v>10933</v>
      </c>
      <c r="R22" s="83">
        <v>9981</v>
      </c>
      <c r="S22" s="83" t="s">
        <v>125</v>
      </c>
      <c r="T22" s="83" t="s">
        <v>125</v>
      </c>
      <c r="U22" s="84">
        <v>11931</v>
      </c>
    </row>
    <row r="23" spans="1:21" s="58" customFormat="1" x14ac:dyDescent="0.25">
      <c r="A23" s="87" t="s">
        <v>89</v>
      </c>
      <c r="B23" s="83">
        <v>1439</v>
      </c>
      <c r="C23" s="83">
        <v>1528</v>
      </c>
      <c r="D23" s="83">
        <v>1566</v>
      </c>
      <c r="E23" s="83">
        <v>1620</v>
      </c>
      <c r="F23" s="84">
        <v>2011</v>
      </c>
      <c r="G23" s="83">
        <v>1637</v>
      </c>
      <c r="H23" s="83">
        <v>1680</v>
      </c>
      <c r="I23" s="83">
        <v>1740</v>
      </c>
      <c r="J23" s="83">
        <v>1856</v>
      </c>
      <c r="K23" s="84">
        <v>2302</v>
      </c>
      <c r="L23" s="83">
        <v>1871</v>
      </c>
      <c r="M23" s="83">
        <v>2048</v>
      </c>
      <c r="N23" s="83">
        <v>2106</v>
      </c>
      <c r="O23" s="83">
        <v>2196</v>
      </c>
      <c r="P23" s="84">
        <v>2809</v>
      </c>
      <c r="Q23" s="83">
        <v>2356</v>
      </c>
      <c r="R23" s="83">
        <v>2281</v>
      </c>
      <c r="S23" s="83" t="s">
        <v>125</v>
      </c>
      <c r="T23" s="83" t="s">
        <v>125</v>
      </c>
      <c r="U23" s="84">
        <v>2631</v>
      </c>
    </row>
    <row r="24" spans="1:21" s="58" customFormat="1" x14ac:dyDescent="0.25">
      <c r="A24" s="88" t="s">
        <v>90</v>
      </c>
      <c r="B24" s="89">
        <v>0</v>
      </c>
      <c r="C24" s="89">
        <v>0</v>
      </c>
      <c r="D24" s="89">
        <v>0</v>
      </c>
      <c r="E24" s="89">
        <v>0</v>
      </c>
      <c r="F24" s="90">
        <v>0</v>
      </c>
      <c r="G24" s="89" t="str">
        <f>IFERROR(VLOOKUP(CONCATENATE(G$5,#REF!,"A"),DataA,3,FALSE),"-  ")</f>
        <v>-  </v>
      </c>
      <c r="H24" s="89" t="str">
        <f>IFERROR(VLOOKUP(CONCATENATE(H$5,#REF!,"A"),DataA,3,FALSE),"-  ")</f>
        <v>-  </v>
      </c>
      <c r="I24" s="89" t="str">
        <f>IFERROR(VLOOKUP(CONCATENATE(I$5,#REF!,"A"),DataA,3,FALSE),"-  ")</f>
        <v>-  </v>
      </c>
      <c r="J24" s="89" t="str">
        <f>IFERROR(VLOOKUP(CONCATENATE(J$5,#REF!,"A"),DataA,3,FALSE),"-  ")</f>
        <v>-  </v>
      </c>
      <c r="K24" s="90" t="str">
        <f>IFERROR(VLOOKUP(CONCATENATE(K$5,#REF!,"A"),DataA,3,FALSE),"-  ")</f>
        <v>-  </v>
      </c>
      <c r="L24" s="89">
        <v>0</v>
      </c>
      <c r="M24" s="89">
        <v>0</v>
      </c>
      <c r="N24" s="89">
        <v>0</v>
      </c>
      <c r="O24" s="89">
        <v>0</v>
      </c>
      <c r="P24" s="90">
        <v>0</v>
      </c>
      <c r="Q24" s="89">
        <v>0</v>
      </c>
      <c r="R24" s="89">
        <v>0</v>
      </c>
      <c r="S24" s="89" t="s">
        <v>125</v>
      </c>
      <c r="T24" s="89" t="s">
        <v>125</v>
      </c>
      <c r="U24" s="90">
        <v>0</v>
      </c>
    </row>
    <row r="25" spans="1:21" s="58" customFormat="1" x14ac:dyDescent="0.25">
      <c r="A25" s="96"/>
      <c r="B25" s="43"/>
      <c r="C25" s="43"/>
      <c r="D25" s="43"/>
      <c r="E25" s="43"/>
      <c r="F25" s="43"/>
    </row>
    <row r="26" spans="1:21" s="58" customFormat="1" ht="12.75" customHeight="1" x14ac:dyDescent="0.25">
      <c r="A26" s="96"/>
      <c r="B26" s="48"/>
      <c r="C26" s="97"/>
      <c r="D26" s="97"/>
      <c r="E26" s="97"/>
      <c r="F26" s="97"/>
      <c r="G26" s="48"/>
      <c r="H26" s="98"/>
      <c r="I26" s="98"/>
      <c r="J26" s="98"/>
      <c r="K26" s="98"/>
      <c r="L26" s="98"/>
      <c r="M26" s="98"/>
      <c r="N26" s="98"/>
      <c r="O26" s="98"/>
      <c r="P26" s="98"/>
      <c r="Q26" s="98"/>
      <c r="R26" s="98"/>
      <c r="S26" s="98"/>
      <c r="T26" s="98"/>
      <c r="U26" s="98"/>
    </row>
    <row r="27" spans="1:21" s="58" customFormat="1" ht="13.85" x14ac:dyDescent="0.25">
      <c r="A27" s="25" t="s">
        <v>75</v>
      </c>
      <c r="B27" s="91" t="s">
        <v>111</v>
      </c>
      <c r="C27" s="91" t="s">
        <v>112</v>
      </c>
      <c r="D27" s="91" t="s">
        <v>113</v>
      </c>
      <c r="E27" s="91" t="s">
        <v>114</v>
      </c>
      <c r="F27" s="91" t="s">
        <v>115</v>
      </c>
      <c r="G27" s="92" t="s">
        <v>116</v>
      </c>
      <c r="H27" s="92" t="s">
        <v>117</v>
      </c>
      <c r="I27" s="92" t="s">
        <v>118</v>
      </c>
      <c r="J27" s="92" t="s">
        <v>119</v>
      </c>
      <c r="K27" s="91" t="s">
        <v>135</v>
      </c>
      <c r="L27" s="92" t="s">
        <v>121</v>
      </c>
      <c r="M27" s="92" t="s">
        <v>122</v>
      </c>
      <c r="N27" s="92" t="s">
        <v>123</v>
      </c>
      <c r="O27" s="92" t="s">
        <v>124</v>
      </c>
      <c r="P27" s="91" t="s">
        <v>136</v>
      </c>
      <c r="Q27" s="92" t="s">
        <v>128</v>
      </c>
      <c r="R27" s="92" t="s">
        <v>129</v>
      </c>
      <c r="S27" s="92" t="s">
        <v>130</v>
      </c>
      <c r="T27" s="92" t="s">
        <v>131</v>
      </c>
      <c r="U27" s="91" t="s">
        <v>137</v>
      </c>
    </row>
    <row r="28" spans="1:21" s="58" customFormat="1" ht="14.95" customHeight="1" x14ac:dyDescent="0.25">
      <c r="A28" s="80" t="s">
        <v>3</v>
      </c>
      <c r="B28" s="81">
        <v>69634</v>
      </c>
      <c r="C28" s="81">
        <v>71674</v>
      </c>
      <c r="D28" s="81">
        <v>72090</v>
      </c>
      <c r="E28" s="81">
        <v>72143</v>
      </c>
      <c r="F28" s="81">
        <v>114498</v>
      </c>
      <c r="G28" s="81">
        <v>71623</v>
      </c>
      <c r="H28" s="81">
        <v>73013</v>
      </c>
      <c r="I28" s="81">
        <v>74180</v>
      </c>
      <c r="J28" s="81">
        <v>75781</v>
      </c>
      <c r="K28" s="81">
        <v>120245</v>
      </c>
      <c r="L28" s="81">
        <v>74781</v>
      </c>
      <c r="M28" s="81">
        <v>79323</v>
      </c>
      <c r="N28" s="81">
        <v>80487</v>
      </c>
      <c r="O28" s="81">
        <v>79834</v>
      </c>
      <c r="P28" s="81">
        <v>130232</v>
      </c>
      <c r="Q28" s="81">
        <v>75470</v>
      </c>
      <c r="R28" s="81">
        <v>70952</v>
      </c>
      <c r="S28" s="81" t="s">
        <v>125</v>
      </c>
      <c r="T28" s="81" t="s">
        <v>125</v>
      </c>
      <c r="U28" s="81">
        <v>96866</v>
      </c>
    </row>
    <row r="29" spans="1:21" s="58" customFormat="1" x14ac:dyDescent="0.25">
      <c r="A29" s="82" t="s">
        <v>4</v>
      </c>
      <c r="B29" s="83">
        <v>2365</v>
      </c>
      <c r="C29" s="83">
        <v>2388</v>
      </c>
      <c r="D29" s="83">
        <v>2389</v>
      </c>
      <c r="E29" s="83">
        <v>2405</v>
      </c>
      <c r="F29" s="84">
        <v>3387</v>
      </c>
      <c r="G29" s="83">
        <v>2375</v>
      </c>
      <c r="H29" s="83">
        <v>2400</v>
      </c>
      <c r="I29" s="83">
        <v>2438</v>
      </c>
      <c r="J29" s="83">
        <v>2412</v>
      </c>
      <c r="K29" s="84">
        <v>3414</v>
      </c>
      <c r="L29" s="83">
        <v>2481</v>
      </c>
      <c r="M29" s="83">
        <v>2484</v>
      </c>
      <c r="N29" s="83">
        <v>2442</v>
      </c>
      <c r="O29" s="83">
        <v>2499</v>
      </c>
      <c r="P29" s="84">
        <v>3579</v>
      </c>
      <c r="Q29" s="83">
        <v>2399</v>
      </c>
      <c r="R29" s="83">
        <v>2251</v>
      </c>
      <c r="S29" s="83" t="s">
        <v>125</v>
      </c>
      <c r="T29" s="83" t="s">
        <v>125</v>
      </c>
      <c r="U29" s="84">
        <v>2845</v>
      </c>
    </row>
    <row r="30" spans="1:21" s="58" customFormat="1" x14ac:dyDescent="0.25">
      <c r="A30" s="85" t="s">
        <v>5</v>
      </c>
      <c r="B30" s="83">
        <v>8857</v>
      </c>
      <c r="C30" s="83">
        <v>9097</v>
      </c>
      <c r="D30" s="83">
        <v>9286</v>
      </c>
      <c r="E30" s="83">
        <v>9531</v>
      </c>
      <c r="F30" s="84">
        <v>13901</v>
      </c>
      <c r="G30" s="83">
        <v>9632</v>
      </c>
      <c r="H30" s="83">
        <v>9727</v>
      </c>
      <c r="I30" s="83">
        <v>10177</v>
      </c>
      <c r="J30" s="83">
        <v>10369</v>
      </c>
      <c r="K30" s="84">
        <v>15595</v>
      </c>
      <c r="L30" s="83">
        <v>10106</v>
      </c>
      <c r="M30" s="83">
        <v>10954</v>
      </c>
      <c r="N30" s="83">
        <v>11043</v>
      </c>
      <c r="O30" s="83">
        <v>11046</v>
      </c>
      <c r="P30" s="84">
        <v>16927</v>
      </c>
      <c r="Q30" s="83">
        <v>10145</v>
      </c>
      <c r="R30" s="83">
        <v>9956</v>
      </c>
      <c r="S30" s="83" t="s">
        <v>125</v>
      </c>
      <c r="T30" s="83" t="s">
        <v>125</v>
      </c>
      <c r="U30" s="84">
        <v>12828</v>
      </c>
    </row>
    <row r="31" spans="1:21" s="58" customFormat="1" x14ac:dyDescent="0.25">
      <c r="A31" s="85" t="s">
        <v>81</v>
      </c>
      <c r="B31" s="83">
        <v>6105</v>
      </c>
      <c r="C31" s="83">
        <v>6165</v>
      </c>
      <c r="D31" s="83">
        <v>6224</v>
      </c>
      <c r="E31" s="83">
        <v>6078</v>
      </c>
      <c r="F31" s="84">
        <v>8902</v>
      </c>
      <c r="G31" s="83">
        <v>6133</v>
      </c>
      <c r="H31" s="83">
        <v>6204</v>
      </c>
      <c r="I31" s="83">
        <v>6285</v>
      </c>
      <c r="J31" s="83">
        <v>6303</v>
      </c>
      <c r="K31" s="84">
        <v>9114</v>
      </c>
      <c r="L31" s="83">
        <v>6345</v>
      </c>
      <c r="M31" s="83">
        <v>6546</v>
      </c>
      <c r="N31" s="83">
        <v>6634</v>
      </c>
      <c r="O31" s="83">
        <v>6464</v>
      </c>
      <c r="P31" s="84">
        <v>9648</v>
      </c>
      <c r="Q31" s="83">
        <v>6271</v>
      </c>
      <c r="R31" s="83">
        <v>5874</v>
      </c>
      <c r="S31" s="83" t="s">
        <v>125</v>
      </c>
      <c r="T31" s="83" t="s">
        <v>125</v>
      </c>
      <c r="U31" s="84">
        <v>7548</v>
      </c>
    </row>
    <row r="32" spans="1:21" s="58" customFormat="1" ht="8.35" customHeight="1" x14ac:dyDescent="0.25">
      <c r="A32" s="86"/>
      <c r="B32" s="83"/>
      <c r="C32" s="83"/>
      <c r="D32" s="83"/>
      <c r="E32" s="83"/>
      <c r="F32" s="84"/>
      <c r="G32" s="83"/>
      <c r="H32" s="83"/>
      <c r="I32" s="83"/>
      <c r="J32" s="83"/>
      <c r="K32" s="84"/>
      <c r="L32" s="83"/>
      <c r="M32" s="83"/>
      <c r="N32" s="83"/>
      <c r="O32" s="83"/>
      <c r="P32" s="84"/>
      <c r="Q32" s="83"/>
      <c r="R32" s="83"/>
      <c r="S32" s="83"/>
      <c r="T32" s="83"/>
      <c r="U32" s="84"/>
    </row>
    <row r="33" spans="1:21" s="58" customFormat="1" x14ac:dyDescent="0.25">
      <c r="A33" s="85" t="s">
        <v>7</v>
      </c>
      <c r="B33" s="83">
        <v>6194</v>
      </c>
      <c r="C33" s="83">
        <v>6320</v>
      </c>
      <c r="D33" s="83">
        <v>6266</v>
      </c>
      <c r="E33" s="83">
        <v>6233</v>
      </c>
      <c r="F33" s="84">
        <v>8986</v>
      </c>
      <c r="G33" s="83">
        <v>6247</v>
      </c>
      <c r="H33" s="83">
        <v>6287</v>
      </c>
      <c r="I33" s="83">
        <v>6418</v>
      </c>
      <c r="J33" s="83">
        <v>6408</v>
      </c>
      <c r="K33" s="84">
        <v>9329</v>
      </c>
      <c r="L33" s="83">
        <v>6265</v>
      </c>
      <c r="M33" s="83">
        <v>6475</v>
      </c>
      <c r="N33" s="83">
        <v>6497</v>
      </c>
      <c r="O33" s="83">
        <v>6365</v>
      </c>
      <c r="P33" s="84">
        <v>9471</v>
      </c>
      <c r="Q33" s="83">
        <v>6113</v>
      </c>
      <c r="R33" s="83">
        <v>5794</v>
      </c>
      <c r="S33" s="83" t="s">
        <v>125</v>
      </c>
      <c r="T33" s="83" t="s">
        <v>125</v>
      </c>
      <c r="U33" s="84">
        <v>7403</v>
      </c>
    </row>
    <row r="34" spans="1:21" s="58" customFormat="1" x14ac:dyDescent="0.25">
      <c r="A34" s="85" t="s">
        <v>8</v>
      </c>
      <c r="B34" s="83">
        <v>7699</v>
      </c>
      <c r="C34" s="83">
        <v>7737</v>
      </c>
      <c r="D34" s="83">
        <v>7741</v>
      </c>
      <c r="E34" s="83">
        <v>7632</v>
      </c>
      <c r="F34" s="84">
        <v>11222</v>
      </c>
      <c r="G34" s="83">
        <v>7682</v>
      </c>
      <c r="H34" s="83">
        <v>7707</v>
      </c>
      <c r="I34" s="83">
        <v>7776</v>
      </c>
      <c r="J34" s="83">
        <v>7839</v>
      </c>
      <c r="K34" s="84">
        <v>11418</v>
      </c>
      <c r="L34" s="83">
        <v>7793</v>
      </c>
      <c r="M34" s="83">
        <v>8010</v>
      </c>
      <c r="N34" s="83">
        <v>8061</v>
      </c>
      <c r="O34" s="83">
        <v>7883</v>
      </c>
      <c r="P34" s="84">
        <v>11835</v>
      </c>
      <c r="Q34" s="83">
        <v>7861</v>
      </c>
      <c r="R34" s="83">
        <v>7322</v>
      </c>
      <c r="S34" s="83" t="s">
        <v>125</v>
      </c>
      <c r="T34" s="83" t="s">
        <v>125</v>
      </c>
      <c r="U34" s="84">
        <v>9562</v>
      </c>
    </row>
    <row r="35" spans="1:21" s="58" customFormat="1" ht="8.35" customHeight="1" x14ac:dyDescent="0.25">
      <c r="A35" s="86"/>
      <c r="B35" s="83"/>
      <c r="C35" s="83"/>
      <c r="D35" s="83"/>
      <c r="E35" s="83"/>
      <c r="F35" s="43"/>
      <c r="G35" s="83"/>
      <c r="H35" s="83"/>
      <c r="I35" s="83"/>
      <c r="J35" s="83"/>
      <c r="K35" s="43"/>
      <c r="L35" s="83"/>
      <c r="M35" s="83"/>
      <c r="N35" s="83"/>
      <c r="O35" s="83"/>
      <c r="P35" s="43"/>
      <c r="Q35" s="83"/>
      <c r="R35" s="83"/>
      <c r="S35" s="83"/>
      <c r="T35" s="83"/>
      <c r="U35" s="43"/>
    </row>
    <row r="36" spans="1:21" s="58" customFormat="1" x14ac:dyDescent="0.25">
      <c r="A36" s="82" t="s">
        <v>16</v>
      </c>
      <c r="B36" s="83">
        <v>8435</v>
      </c>
      <c r="C36" s="83">
        <v>8590</v>
      </c>
      <c r="D36" s="83">
        <v>8622</v>
      </c>
      <c r="E36" s="83">
        <v>8554</v>
      </c>
      <c r="F36" s="84">
        <v>12629</v>
      </c>
      <c r="G36" s="83">
        <v>8456</v>
      </c>
      <c r="H36" s="83">
        <v>8492</v>
      </c>
      <c r="I36" s="83">
        <v>8510</v>
      </c>
      <c r="J36" s="83">
        <v>8699</v>
      </c>
      <c r="K36" s="84">
        <v>12731</v>
      </c>
      <c r="L36" s="83">
        <v>8657</v>
      </c>
      <c r="M36" s="83">
        <v>8928</v>
      </c>
      <c r="N36" s="83">
        <v>8946</v>
      </c>
      <c r="O36" s="83">
        <v>8745</v>
      </c>
      <c r="P36" s="84">
        <v>13306</v>
      </c>
      <c r="Q36" s="83">
        <v>8452</v>
      </c>
      <c r="R36" s="83">
        <v>8015</v>
      </c>
      <c r="S36" s="83" t="s">
        <v>125</v>
      </c>
      <c r="T36" s="83" t="s">
        <v>125</v>
      </c>
      <c r="U36" s="84">
        <v>10369</v>
      </c>
    </row>
    <row r="37" spans="1:21" s="58" customFormat="1" x14ac:dyDescent="0.25">
      <c r="A37" s="85" t="s">
        <v>9</v>
      </c>
      <c r="B37" s="83">
        <v>15023</v>
      </c>
      <c r="C37" s="83">
        <v>15698</v>
      </c>
      <c r="D37" s="83">
        <v>15620</v>
      </c>
      <c r="E37" s="83">
        <v>15800</v>
      </c>
      <c r="F37" s="84">
        <v>25909</v>
      </c>
      <c r="G37" s="83">
        <v>15500</v>
      </c>
      <c r="H37" s="83">
        <v>15920</v>
      </c>
      <c r="I37" s="83">
        <v>16151</v>
      </c>
      <c r="J37" s="83">
        <v>16826</v>
      </c>
      <c r="K37" s="84">
        <v>27332</v>
      </c>
      <c r="L37" s="83">
        <v>16605</v>
      </c>
      <c r="M37" s="83">
        <v>17855</v>
      </c>
      <c r="N37" s="83">
        <v>18297</v>
      </c>
      <c r="O37" s="83">
        <v>18576</v>
      </c>
      <c r="P37" s="84">
        <v>31034</v>
      </c>
      <c r="Q37" s="83">
        <v>17265</v>
      </c>
      <c r="R37" s="83">
        <v>15455</v>
      </c>
      <c r="S37" s="83" t="s">
        <v>125</v>
      </c>
      <c r="T37" s="83" t="s">
        <v>125</v>
      </c>
      <c r="U37" s="84">
        <v>22569</v>
      </c>
    </row>
    <row r="38" spans="1:21" s="58" customFormat="1" x14ac:dyDescent="0.25">
      <c r="A38" s="85" t="s">
        <v>10</v>
      </c>
      <c r="B38" s="83">
        <v>12806</v>
      </c>
      <c r="C38" s="83">
        <v>13103</v>
      </c>
      <c r="D38" s="83">
        <v>13021</v>
      </c>
      <c r="E38" s="83">
        <v>12932</v>
      </c>
      <c r="F38" s="84">
        <v>19563</v>
      </c>
      <c r="G38" s="83">
        <v>12939</v>
      </c>
      <c r="H38" s="83">
        <v>13206</v>
      </c>
      <c r="I38" s="83">
        <v>13351</v>
      </c>
      <c r="J38" s="83">
        <v>13466</v>
      </c>
      <c r="K38" s="84">
        <v>20282</v>
      </c>
      <c r="L38" s="83">
        <v>13376</v>
      </c>
      <c r="M38" s="83">
        <v>14023</v>
      </c>
      <c r="N38" s="83">
        <v>13995</v>
      </c>
      <c r="O38" s="83">
        <v>13800</v>
      </c>
      <c r="P38" s="84">
        <v>21488</v>
      </c>
      <c r="Q38" s="83">
        <v>13321</v>
      </c>
      <c r="R38" s="83">
        <v>12537</v>
      </c>
      <c r="S38" s="83" t="s">
        <v>125</v>
      </c>
      <c r="T38" s="83" t="s">
        <v>125</v>
      </c>
      <c r="U38" s="84">
        <v>16484</v>
      </c>
    </row>
    <row r="39" spans="1:21" s="58" customFormat="1" x14ac:dyDescent="0.25">
      <c r="A39" s="85" t="s">
        <v>11</v>
      </c>
      <c r="B39" s="83">
        <v>6125</v>
      </c>
      <c r="C39" s="83">
        <v>6363</v>
      </c>
      <c r="D39" s="83">
        <v>6332</v>
      </c>
      <c r="E39" s="83">
        <v>6170</v>
      </c>
      <c r="F39" s="84">
        <v>9485</v>
      </c>
      <c r="G39" s="83">
        <v>6212</v>
      </c>
      <c r="H39" s="83">
        <v>6311</v>
      </c>
      <c r="I39" s="83">
        <v>6385</v>
      </c>
      <c r="J39" s="83">
        <v>6393</v>
      </c>
      <c r="K39" s="84">
        <v>9636</v>
      </c>
      <c r="L39" s="83">
        <v>6346</v>
      </c>
      <c r="M39" s="83">
        <v>6591</v>
      </c>
      <c r="N39" s="83">
        <v>6599</v>
      </c>
      <c r="O39" s="83">
        <v>6474</v>
      </c>
      <c r="P39" s="84">
        <v>10053</v>
      </c>
      <c r="Q39" s="83">
        <v>6220</v>
      </c>
      <c r="R39" s="83">
        <v>5831</v>
      </c>
      <c r="S39" s="83" t="s">
        <v>125</v>
      </c>
      <c r="T39" s="83" t="s">
        <v>125</v>
      </c>
      <c r="U39" s="84">
        <v>7623</v>
      </c>
    </row>
    <row r="40" spans="1:21" s="58" customFormat="1" ht="8.35" customHeight="1" x14ac:dyDescent="0.25">
      <c r="A40" s="86"/>
      <c r="B40" s="83"/>
      <c r="C40" s="83"/>
      <c r="D40" s="83"/>
      <c r="E40" s="83"/>
      <c r="F40" s="43"/>
      <c r="G40" s="83"/>
      <c r="H40" s="83"/>
      <c r="I40" s="83"/>
      <c r="J40" s="83"/>
      <c r="K40" s="43"/>
      <c r="L40" s="83"/>
      <c r="M40" s="83"/>
      <c r="N40" s="83"/>
      <c r="O40" s="83"/>
      <c r="P40" s="43"/>
      <c r="Q40" s="83"/>
      <c r="R40" s="83"/>
      <c r="S40" s="83"/>
      <c r="T40" s="83"/>
      <c r="U40" s="43"/>
    </row>
    <row r="41" spans="1:21" s="58" customFormat="1" x14ac:dyDescent="0.25">
      <c r="A41" s="87" t="s">
        <v>12</v>
      </c>
      <c r="B41" s="93">
        <v>60409</v>
      </c>
      <c r="C41" s="93">
        <v>62224</v>
      </c>
      <c r="D41" s="93">
        <v>62417</v>
      </c>
      <c r="E41" s="93">
        <v>62441</v>
      </c>
      <c r="F41" s="84">
        <v>97724</v>
      </c>
      <c r="G41" s="93">
        <v>61990</v>
      </c>
      <c r="H41" s="93">
        <v>62999</v>
      </c>
      <c r="I41" s="93">
        <v>64255</v>
      </c>
      <c r="J41" s="93">
        <v>65656</v>
      </c>
      <c r="K41" s="84">
        <v>102273</v>
      </c>
      <c r="L41" s="93">
        <v>64596</v>
      </c>
      <c r="M41" s="93">
        <v>68317</v>
      </c>
      <c r="N41" s="93">
        <v>69103</v>
      </c>
      <c r="O41" s="93">
        <v>68612</v>
      </c>
      <c r="P41" s="84">
        <v>110471</v>
      </c>
      <c r="Q41" s="93">
        <v>64886</v>
      </c>
      <c r="R41" s="93">
        <v>60750</v>
      </c>
      <c r="S41" s="93" t="s">
        <v>125</v>
      </c>
      <c r="T41" s="93" t="s">
        <v>125</v>
      </c>
      <c r="U41" s="84">
        <v>82620</v>
      </c>
    </row>
    <row r="42" spans="1:21" s="58" customFormat="1" x14ac:dyDescent="0.25">
      <c r="A42" s="87" t="s">
        <v>13</v>
      </c>
      <c r="B42" s="83">
        <v>2717</v>
      </c>
      <c r="C42" s="83">
        <v>2756</v>
      </c>
      <c r="D42" s="83">
        <v>2774</v>
      </c>
      <c r="E42" s="83">
        <v>2787</v>
      </c>
      <c r="F42" s="84">
        <v>4075</v>
      </c>
      <c r="G42" s="83">
        <v>2882</v>
      </c>
      <c r="H42" s="83">
        <v>3025</v>
      </c>
      <c r="I42" s="83">
        <v>3087</v>
      </c>
      <c r="J42" s="83">
        <v>3116</v>
      </c>
      <c r="K42" s="84">
        <v>4716</v>
      </c>
      <c r="L42" s="83">
        <v>3054</v>
      </c>
      <c r="M42" s="83">
        <v>3390</v>
      </c>
      <c r="N42" s="83">
        <v>3380</v>
      </c>
      <c r="O42" s="83">
        <v>3364</v>
      </c>
      <c r="P42" s="84">
        <v>5149</v>
      </c>
      <c r="Q42" s="83">
        <v>3091</v>
      </c>
      <c r="R42" s="83">
        <v>3016</v>
      </c>
      <c r="S42" s="83" t="s">
        <v>125</v>
      </c>
      <c r="T42" s="83" t="s">
        <v>125</v>
      </c>
      <c r="U42" s="84">
        <v>3846</v>
      </c>
    </row>
    <row r="43" spans="1:21" s="58" customFormat="1" x14ac:dyDescent="0.25">
      <c r="A43" s="87" t="s">
        <v>14</v>
      </c>
      <c r="B43" s="83">
        <v>4491</v>
      </c>
      <c r="C43" s="83">
        <v>4607</v>
      </c>
      <c r="D43" s="83">
        <v>4598</v>
      </c>
      <c r="E43" s="83">
        <v>4513</v>
      </c>
      <c r="F43" s="84">
        <v>6860</v>
      </c>
      <c r="G43" s="83">
        <v>4437</v>
      </c>
      <c r="H43" s="83">
        <v>4621</v>
      </c>
      <c r="I43" s="83">
        <v>4666</v>
      </c>
      <c r="J43" s="83">
        <v>4657</v>
      </c>
      <c r="K43" s="84">
        <v>6916</v>
      </c>
      <c r="L43" s="83">
        <v>4610</v>
      </c>
      <c r="M43" s="83">
        <v>4881</v>
      </c>
      <c r="N43" s="83">
        <v>4827</v>
      </c>
      <c r="O43" s="83">
        <v>4779</v>
      </c>
      <c r="P43" s="84">
        <v>7256</v>
      </c>
      <c r="Q43" s="83">
        <v>4575</v>
      </c>
      <c r="R43" s="83">
        <v>4252</v>
      </c>
      <c r="S43" s="83" t="s">
        <v>125</v>
      </c>
      <c r="T43" s="83" t="s">
        <v>125</v>
      </c>
      <c r="U43" s="84">
        <v>5557</v>
      </c>
    </row>
    <row r="44" spans="1:21" s="58" customFormat="1" x14ac:dyDescent="0.25">
      <c r="A44" s="87" t="s">
        <v>15</v>
      </c>
      <c r="B44" s="83">
        <v>1815</v>
      </c>
      <c r="C44" s="83">
        <v>1840</v>
      </c>
      <c r="D44" s="83">
        <v>1872</v>
      </c>
      <c r="E44" s="83">
        <v>1865</v>
      </c>
      <c r="F44" s="84">
        <v>2791</v>
      </c>
      <c r="G44" s="83">
        <v>1814</v>
      </c>
      <c r="H44" s="83">
        <v>1831</v>
      </c>
      <c r="I44" s="83">
        <v>1892</v>
      </c>
      <c r="J44" s="83">
        <v>1863</v>
      </c>
      <c r="K44" s="84">
        <v>2832</v>
      </c>
      <c r="L44" s="83">
        <v>1942</v>
      </c>
      <c r="M44" s="83">
        <v>1959</v>
      </c>
      <c r="N44" s="83">
        <v>1944</v>
      </c>
      <c r="O44" s="83">
        <v>1930</v>
      </c>
      <c r="P44" s="84">
        <v>3018</v>
      </c>
      <c r="Q44" s="83">
        <v>1856</v>
      </c>
      <c r="R44" s="83">
        <v>1762</v>
      </c>
      <c r="S44" s="83" t="s">
        <v>125</v>
      </c>
      <c r="T44" s="83" t="s">
        <v>125</v>
      </c>
      <c r="U44" s="84">
        <v>2335</v>
      </c>
    </row>
    <row r="45" spans="1:21" s="58" customFormat="1" x14ac:dyDescent="0.25">
      <c r="A45" s="87" t="s">
        <v>89</v>
      </c>
      <c r="B45" s="83">
        <v>3882</v>
      </c>
      <c r="C45" s="83">
        <v>3934</v>
      </c>
      <c r="D45" s="83">
        <v>4086</v>
      </c>
      <c r="E45" s="83">
        <v>4104</v>
      </c>
      <c r="F45" s="84">
        <v>7544</v>
      </c>
      <c r="G45" s="83">
        <v>4168</v>
      </c>
      <c r="H45" s="83">
        <v>4220</v>
      </c>
      <c r="I45" s="83">
        <v>3919</v>
      </c>
      <c r="J45" s="83">
        <v>4102</v>
      </c>
      <c r="K45" s="84">
        <v>8032</v>
      </c>
      <c r="L45" s="83">
        <v>4211</v>
      </c>
      <c r="M45" s="83">
        <v>4475</v>
      </c>
      <c r="N45" s="83">
        <v>4913</v>
      </c>
      <c r="O45" s="83">
        <v>4790</v>
      </c>
      <c r="P45" s="84">
        <v>8899</v>
      </c>
      <c r="Q45" s="83">
        <v>4645</v>
      </c>
      <c r="R45" s="83">
        <v>4574</v>
      </c>
      <c r="S45" s="83" t="s">
        <v>125</v>
      </c>
      <c r="T45" s="83" t="s">
        <v>125</v>
      </c>
      <c r="U45" s="84">
        <v>6478</v>
      </c>
    </row>
    <row r="46" spans="1:21" s="58" customFormat="1" x14ac:dyDescent="0.25">
      <c r="A46" s="88" t="s">
        <v>90</v>
      </c>
      <c r="B46" s="89">
        <v>0</v>
      </c>
      <c r="C46" s="89">
        <v>0</v>
      </c>
      <c r="D46" s="89">
        <v>0</v>
      </c>
      <c r="E46" s="89">
        <v>0</v>
      </c>
      <c r="F46" s="90">
        <v>0</v>
      </c>
      <c r="G46" s="89" t="str">
        <f>IFERROR(VLOOKUP(CONCATENATE(G$5,#REF!,"I"),DataA,3,FALSE),"-  ")</f>
        <v>-  </v>
      </c>
      <c r="H46" s="89" t="str">
        <f>IFERROR(VLOOKUP(CONCATENATE(H$5,#REF!,"I"),DataA,3,FALSE),"-  ")</f>
        <v>-  </v>
      </c>
      <c r="I46" s="89" t="str">
        <f>IFERROR(VLOOKUP(CONCATENATE(I$5,#REF!,"I"),DataA,3,FALSE),"-  ")</f>
        <v>-  </v>
      </c>
      <c r="J46" s="89" t="str">
        <f>IFERROR(VLOOKUP(CONCATENATE(J$5,#REF!,"I"),DataA,3,FALSE),"-  ")</f>
        <v>-  </v>
      </c>
      <c r="K46" s="90" t="str">
        <f>IFERROR(VLOOKUP(CONCATENATE(K$5,#REF!,"I"),DataA,3,FALSE),"-  ")</f>
        <v>-  </v>
      </c>
      <c r="L46" s="89">
        <v>0</v>
      </c>
      <c r="M46" s="89">
        <v>0</v>
      </c>
      <c r="N46" s="89">
        <v>0</v>
      </c>
      <c r="O46" s="89">
        <v>0</v>
      </c>
      <c r="P46" s="90">
        <v>0</v>
      </c>
      <c r="Q46" s="89">
        <v>0</v>
      </c>
      <c r="R46" s="89">
        <v>0</v>
      </c>
      <c r="S46" s="89" t="s">
        <v>125</v>
      </c>
      <c r="T46" s="89" t="s">
        <v>125</v>
      </c>
      <c r="U46" s="90">
        <v>0</v>
      </c>
    </row>
    <row r="47" spans="1:21" s="58" customFormat="1" x14ac:dyDescent="0.25">
      <c r="A47" s="88"/>
      <c r="B47" s="43"/>
      <c r="C47" s="43"/>
      <c r="D47" s="43"/>
      <c r="E47" s="43"/>
      <c r="F47" s="43"/>
    </row>
    <row r="48" spans="1:21" s="58" customFormat="1" ht="12.75" customHeight="1" x14ac:dyDescent="0.25">
      <c r="B48" s="48"/>
      <c r="C48" s="97"/>
      <c r="D48" s="97"/>
      <c r="E48" s="97"/>
      <c r="F48" s="97"/>
      <c r="G48" s="48"/>
      <c r="H48" s="98"/>
      <c r="I48" s="98"/>
      <c r="J48" s="98"/>
      <c r="K48" s="98"/>
      <c r="L48" s="98"/>
      <c r="M48" s="98"/>
      <c r="N48" s="98"/>
      <c r="O48" s="98"/>
      <c r="P48" s="98"/>
      <c r="Q48" s="98"/>
      <c r="R48" s="98"/>
      <c r="S48" s="98"/>
      <c r="T48" s="98"/>
      <c r="U48" s="98"/>
    </row>
    <row r="49" spans="1:21" s="58" customFormat="1" ht="13.85" x14ac:dyDescent="0.25">
      <c r="A49" s="26" t="s">
        <v>20</v>
      </c>
      <c r="B49" s="91" t="s">
        <v>111</v>
      </c>
      <c r="C49" s="91" t="s">
        <v>112</v>
      </c>
      <c r="D49" s="91" t="s">
        <v>113</v>
      </c>
      <c r="E49" s="91" t="s">
        <v>114</v>
      </c>
      <c r="F49" s="91" t="s">
        <v>115</v>
      </c>
      <c r="G49" s="92" t="s">
        <v>116</v>
      </c>
      <c r="H49" s="92" t="s">
        <v>117</v>
      </c>
      <c r="I49" s="92" t="s">
        <v>118</v>
      </c>
      <c r="J49" s="92" t="s">
        <v>119</v>
      </c>
      <c r="K49" s="91" t="s">
        <v>135</v>
      </c>
      <c r="L49" s="92" t="s">
        <v>121</v>
      </c>
      <c r="M49" s="92" t="s">
        <v>122</v>
      </c>
      <c r="N49" s="92" t="s">
        <v>123</v>
      </c>
      <c r="O49" s="92" t="s">
        <v>124</v>
      </c>
      <c r="P49" s="91" t="s">
        <v>136</v>
      </c>
      <c r="Q49" s="92" t="s">
        <v>128</v>
      </c>
      <c r="R49" s="92" t="s">
        <v>129</v>
      </c>
      <c r="S49" s="92" t="s">
        <v>130</v>
      </c>
      <c r="T49" s="92" t="s">
        <v>131</v>
      </c>
      <c r="U49" s="91" t="s">
        <v>137</v>
      </c>
    </row>
    <row r="50" spans="1:21" s="58" customFormat="1" ht="14.95" customHeight="1" x14ac:dyDescent="0.25">
      <c r="A50" s="80" t="s">
        <v>3</v>
      </c>
      <c r="B50" s="81">
        <v>156922</v>
      </c>
      <c r="C50" s="81">
        <v>163702</v>
      </c>
      <c r="D50" s="81">
        <v>165727</v>
      </c>
      <c r="E50" s="81">
        <v>167467</v>
      </c>
      <c r="F50" s="81">
        <v>232537</v>
      </c>
      <c r="G50" s="81">
        <v>161707</v>
      </c>
      <c r="H50" s="81">
        <v>167709</v>
      </c>
      <c r="I50" s="81">
        <v>170380</v>
      </c>
      <c r="J50" s="81">
        <v>172892</v>
      </c>
      <c r="K50" s="81">
        <v>243308</v>
      </c>
      <c r="L50" s="81">
        <v>168534</v>
      </c>
      <c r="M50" s="81">
        <v>181418</v>
      </c>
      <c r="N50" s="81">
        <v>181718</v>
      </c>
      <c r="O50" s="81">
        <v>179130</v>
      </c>
      <c r="P50" s="81">
        <v>258400</v>
      </c>
      <c r="Q50" s="81">
        <v>172600</v>
      </c>
      <c r="R50" s="81">
        <v>160614</v>
      </c>
      <c r="S50" s="81" t="s">
        <v>125</v>
      </c>
      <c r="T50" s="81" t="s">
        <v>125</v>
      </c>
      <c r="U50" s="81">
        <v>201052</v>
      </c>
    </row>
    <row r="51" spans="1:21" s="58" customFormat="1" x14ac:dyDescent="0.25">
      <c r="A51" s="82" t="s">
        <v>4</v>
      </c>
      <c r="B51" s="83">
        <v>4480</v>
      </c>
      <c r="C51" s="83">
        <v>4578</v>
      </c>
      <c r="D51" s="83">
        <v>4610</v>
      </c>
      <c r="E51" s="83">
        <v>4665</v>
      </c>
      <c r="F51" s="84">
        <v>5973</v>
      </c>
      <c r="G51" s="83">
        <v>4619</v>
      </c>
      <c r="H51" s="83">
        <v>4630</v>
      </c>
      <c r="I51" s="83">
        <v>4701</v>
      </c>
      <c r="J51" s="83">
        <v>4710</v>
      </c>
      <c r="K51" s="84">
        <v>6108</v>
      </c>
      <c r="L51" s="83">
        <v>4668</v>
      </c>
      <c r="M51" s="83">
        <v>4835</v>
      </c>
      <c r="N51" s="83">
        <v>4811</v>
      </c>
      <c r="O51" s="83">
        <v>4780</v>
      </c>
      <c r="P51" s="84">
        <v>6310</v>
      </c>
      <c r="Q51" s="83">
        <v>4573</v>
      </c>
      <c r="R51" s="83">
        <v>4368</v>
      </c>
      <c r="S51" s="83" t="s">
        <v>125</v>
      </c>
      <c r="T51" s="83" t="s">
        <v>125</v>
      </c>
      <c r="U51" s="84">
        <v>5111</v>
      </c>
    </row>
    <row r="52" spans="1:21" s="58" customFormat="1" x14ac:dyDescent="0.25">
      <c r="A52" s="85" t="s">
        <v>5</v>
      </c>
      <c r="B52" s="83">
        <v>16833</v>
      </c>
      <c r="C52" s="83">
        <v>17412</v>
      </c>
      <c r="D52" s="83">
        <v>17762</v>
      </c>
      <c r="E52" s="83">
        <v>18085</v>
      </c>
      <c r="F52" s="84">
        <v>23986</v>
      </c>
      <c r="G52" s="83">
        <v>17723</v>
      </c>
      <c r="H52" s="83">
        <v>18145</v>
      </c>
      <c r="I52" s="83">
        <v>18668</v>
      </c>
      <c r="J52" s="83">
        <v>18920</v>
      </c>
      <c r="K52" s="84">
        <v>25848</v>
      </c>
      <c r="L52" s="83">
        <v>18477</v>
      </c>
      <c r="M52" s="83">
        <v>19878</v>
      </c>
      <c r="N52" s="83">
        <v>19836</v>
      </c>
      <c r="O52" s="83">
        <v>19559</v>
      </c>
      <c r="P52" s="84">
        <v>27596</v>
      </c>
      <c r="Q52" s="83">
        <v>18646</v>
      </c>
      <c r="R52" s="83">
        <v>17848</v>
      </c>
      <c r="S52" s="83" t="s">
        <v>125</v>
      </c>
      <c r="T52" s="83" t="s">
        <v>125</v>
      </c>
      <c r="U52" s="84">
        <v>21690</v>
      </c>
    </row>
    <row r="53" spans="1:21" s="58" customFormat="1" x14ac:dyDescent="0.25">
      <c r="A53" s="85" t="s">
        <v>81</v>
      </c>
      <c r="B53" s="83">
        <v>12361</v>
      </c>
      <c r="C53" s="83">
        <v>12691</v>
      </c>
      <c r="D53" s="83">
        <v>12870</v>
      </c>
      <c r="E53" s="83">
        <v>12792</v>
      </c>
      <c r="F53" s="84">
        <v>16692</v>
      </c>
      <c r="G53" s="83">
        <v>12593</v>
      </c>
      <c r="H53" s="83">
        <v>12913</v>
      </c>
      <c r="I53" s="83">
        <v>13056</v>
      </c>
      <c r="J53" s="83">
        <v>13157</v>
      </c>
      <c r="K53" s="84">
        <v>17157</v>
      </c>
      <c r="L53" s="83">
        <v>12974</v>
      </c>
      <c r="M53" s="83">
        <v>13605</v>
      </c>
      <c r="N53" s="83">
        <v>13542</v>
      </c>
      <c r="O53" s="83">
        <v>13285</v>
      </c>
      <c r="P53" s="84">
        <v>17853</v>
      </c>
      <c r="Q53" s="83">
        <v>12883</v>
      </c>
      <c r="R53" s="83">
        <v>12083</v>
      </c>
      <c r="S53" s="83" t="s">
        <v>125</v>
      </c>
      <c r="T53" s="83" t="s">
        <v>125</v>
      </c>
      <c r="U53" s="84">
        <v>14437</v>
      </c>
    </row>
    <row r="54" spans="1:21" s="58" customFormat="1" ht="8.35" customHeight="1" x14ac:dyDescent="0.25">
      <c r="A54" s="86"/>
      <c r="B54" s="83"/>
      <c r="C54" s="83"/>
      <c r="D54" s="83"/>
      <c r="E54" s="83"/>
      <c r="F54" s="84"/>
      <c r="G54" s="83"/>
      <c r="H54" s="83"/>
      <c r="I54" s="83"/>
      <c r="J54" s="83"/>
      <c r="K54" s="84"/>
      <c r="L54" s="83"/>
      <c r="M54" s="83"/>
      <c r="N54" s="83"/>
      <c r="O54" s="83"/>
      <c r="P54" s="84"/>
      <c r="Q54" s="83"/>
      <c r="R54" s="83"/>
      <c r="S54" s="83"/>
      <c r="T54" s="83"/>
      <c r="U54" s="84"/>
    </row>
    <row r="55" spans="1:21" s="58" customFormat="1" x14ac:dyDescent="0.25">
      <c r="A55" s="85" t="s">
        <v>7</v>
      </c>
      <c r="B55" s="83">
        <v>12942</v>
      </c>
      <c r="C55" s="83">
        <v>13237</v>
      </c>
      <c r="D55" s="83">
        <v>13306</v>
      </c>
      <c r="E55" s="83">
        <v>13367</v>
      </c>
      <c r="F55" s="84">
        <v>17319</v>
      </c>
      <c r="G55" s="83">
        <v>13112</v>
      </c>
      <c r="H55" s="83">
        <v>13471</v>
      </c>
      <c r="I55" s="83">
        <v>13629</v>
      </c>
      <c r="J55" s="83">
        <v>13590</v>
      </c>
      <c r="K55" s="84">
        <v>17980</v>
      </c>
      <c r="L55" s="83">
        <v>13367</v>
      </c>
      <c r="M55" s="83">
        <v>14122</v>
      </c>
      <c r="N55" s="83">
        <v>13982</v>
      </c>
      <c r="O55" s="83">
        <v>13721</v>
      </c>
      <c r="P55" s="84">
        <v>18354</v>
      </c>
      <c r="Q55" s="83">
        <v>13349</v>
      </c>
      <c r="R55" s="83">
        <v>12569</v>
      </c>
      <c r="S55" s="83" t="s">
        <v>125</v>
      </c>
      <c r="T55" s="83" t="s">
        <v>125</v>
      </c>
      <c r="U55" s="84">
        <v>14934</v>
      </c>
    </row>
    <row r="56" spans="1:21" s="58" customFormat="1" x14ac:dyDescent="0.25">
      <c r="A56" s="85" t="s">
        <v>8</v>
      </c>
      <c r="B56" s="83">
        <v>15089</v>
      </c>
      <c r="C56" s="83">
        <v>15474</v>
      </c>
      <c r="D56" s="83">
        <v>15587</v>
      </c>
      <c r="E56" s="83">
        <v>15638</v>
      </c>
      <c r="F56" s="84">
        <v>20485</v>
      </c>
      <c r="G56" s="83">
        <v>15296</v>
      </c>
      <c r="H56" s="83">
        <v>15610</v>
      </c>
      <c r="I56" s="83">
        <v>15685</v>
      </c>
      <c r="J56" s="83">
        <v>15777</v>
      </c>
      <c r="K56" s="84">
        <v>20856</v>
      </c>
      <c r="L56" s="83">
        <v>15435</v>
      </c>
      <c r="M56" s="83">
        <v>16212</v>
      </c>
      <c r="N56" s="83">
        <v>16163</v>
      </c>
      <c r="O56" s="83">
        <v>15805</v>
      </c>
      <c r="P56" s="84">
        <v>21378</v>
      </c>
      <c r="Q56" s="83">
        <v>15529</v>
      </c>
      <c r="R56" s="83">
        <v>14457</v>
      </c>
      <c r="S56" s="83" t="s">
        <v>125</v>
      </c>
      <c r="T56" s="83" t="s">
        <v>125</v>
      </c>
      <c r="U56" s="84">
        <v>17473</v>
      </c>
    </row>
    <row r="57" spans="1:21" s="58" customFormat="1" ht="8.35" customHeight="1" x14ac:dyDescent="0.25">
      <c r="A57" s="86"/>
      <c r="B57" s="83"/>
      <c r="C57" s="83"/>
      <c r="D57" s="83"/>
      <c r="E57" s="83"/>
      <c r="F57" s="43"/>
      <c r="G57" s="83"/>
      <c r="H57" s="83"/>
      <c r="I57" s="83"/>
      <c r="J57" s="83"/>
      <c r="K57" s="43"/>
      <c r="L57" s="83"/>
      <c r="M57" s="83"/>
      <c r="N57" s="83"/>
      <c r="O57" s="83"/>
      <c r="P57" s="43"/>
      <c r="Q57" s="83"/>
      <c r="R57" s="83"/>
      <c r="S57" s="83"/>
      <c r="T57" s="83"/>
      <c r="U57" s="43"/>
    </row>
    <row r="58" spans="1:21" s="58" customFormat="1" x14ac:dyDescent="0.25">
      <c r="A58" s="82" t="s">
        <v>16</v>
      </c>
      <c r="B58" s="83">
        <v>17649</v>
      </c>
      <c r="C58" s="83">
        <v>18230</v>
      </c>
      <c r="D58" s="83">
        <v>18376</v>
      </c>
      <c r="E58" s="83">
        <v>18431</v>
      </c>
      <c r="F58" s="84">
        <v>24546</v>
      </c>
      <c r="G58" s="83">
        <v>17943</v>
      </c>
      <c r="H58" s="83">
        <v>18441</v>
      </c>
      <c r="I58" s="83">
        <v>18488</v>
      </c>
      <c r="J58" s="83">
        <v>18632</v>
      </c>
      <c r="K58" s="84">
        <v>24951</v>
      </c>
      <c r="L58" s="83">
        <v>18318</v>
      </c>
      <c r="M58" s="83">
        <v>19256</v>
      </c>
      <c r="N58" s="83">
        <v>19190</v>
      </c>
      <c r="O58" s="83">
        <v>18767</v>
      </c>
      <c r="P58" s="84">
        <v>25780</v>
      </c>
      <c r="Q58" s="83">
        <v>18243</v>
      </c>
      <c r="R58" s="83">
        <v>16994</v>
      </c>
      <c r="S58" s="83" t="s">
        <v>125</v>
      </c>
      <c r="T58" s="83" t="s">
        <v>125</v>
      </c>
      <c r="U58" s="84">
        <v>20616</v>
      </c>
    </row>
    <row r="59" spans="1:21" s="58" customFormat="1" x14ac:dyDescent="0.25">
      <c r="A59" s="85" t="s">
        <v>9</v>
      </c>
      <c r="B59" s="83">
        <v>29441</v>
      </c>
      <c r="C59" s="83">
        <v>31048</v>
      </c>
      <c r="D59" s="83">
        <v>31221</v>
      </c>
      <c r="E59" s="83">
        <v>31680</v>
      </c>
      <c r="F59" s="84">
        <v>46616</v>
      </c>
      <c r="G59" s="83">
        <v>30543</v>
      </c>
      <c r="H59" s="83">
        <v>32006</v>
      </c>
      <c r="I59" s="83">
        <v>32601</v>
      </c>
      <c r="J59" s="83">
        <v>33202</v>
      </c>
      <c r="K59" s="84">
        <v>49282</v>
      </c>
      <c r="L59" s="83">
        <v>32465</v>
      </c>
      <c r="M59" s="83">
        <v>35217</v>
      </c>
      <c r="N59" s="83">
        <v>35534</v>
      </c>
      <c r="O59" s="83">
        <v>35627</v>
      </c>
      <c r="P59" s="84">
        <v>53908</v>
      </c>
      <c r="Q59" s="83">
        <v>34069</v>
      </c>
      <c r="R59" s="83">
        <v>30892</v>
      </c>
      <c r="S59" s="83" t="s">
        <v>125</v>
      </c>
      <c r="T59" s="83" t="s">
        <v>125</v>
      </c>
      <c r="U59" s="84">
        <v>40778</v>
      </c>
    </row>
    <row r="60" spans="1:21" s="58" customFormat="1" x14ac:dyDescent="0.25">
      <c r="A60" s="85" t="s">
        <v>10</v>
      </c>
      <c r="B60" s="83">
        <v>26930</v>
      </c>
      <c r="C60" s="83">
        <v>28070</v>
      </c>
      <c r="D60" s="83">
        <v>28150</v>
      </c>
      <c r="E60" s="83">
        <v>28445</v>
      </c>
      <c r="F60" s="84">
        <v>38638</v>
      </c>
      <c r="G60" s="83">
        <v>27645</v>
      </c>
      <c r="H60" s="83">
        <v>28461</v>
      </c>
      <c r="I60" s="83">
        <v>28653</v>
      </c>
      <c r="J60" s="83">
        <v>29407</v>
      </c>
      <c r="K60" s="84">
        <v>40404</v>
      </c>
      <c r="L60" s="83">
        <v>28963</v>
      </c>
      <c r="M60" s="83">
        <v>31098</v>
      </c>
      <c r="N60" s="83">
        <v>31141</v>
      </c>
      <c r="O60" s="83">
        <v>30830</v>
      </c>
      <c r="P60" s="84">
        <v>43157</v>
      </c>
      <c r="Q60" s="83">
        <v>30058</v>
      </c>
      <c r="R60" s="83">
        <v>28357</v>
      </c>
      <c r="S60" s="83" t="s">
        <v>125</v>
      </c>
      <c r="T60" s="83" t="s">
        <v>125</v>
      </c>
      <c r="U60" s="84">
        <v>34608</v>
      </c>
    </row>
    <row r="61" spans="1:21" s="58" customFormat="1" x14ac:dyDescent="0.25">
      <c r="A61" s="85" t="s">
        <v>11</v>
      </c>
      <c r="B61" s="83">
        <v>14403</v>
      </c>
      <c r="C61" s="83">
        <v>15031</v>
      </c>
      <c r="D61" s="83">
        <v>15184</v>
      </c>
      <c r="E61" s="83">
        <v>15229</v>
      </c>
      <c r="F61" s="84">
        <v>20550</v>
      </c>
      <c r="G61" s="83">
        <v>14784</v>
      </c>
      <c r="H61" s="83">
        <v>15332</v>
      </c>
      <c r="I61" s="83">
        <v>15537</v>
      </c>
      <c r="J61" s="83">
        <v>15481</v>
      </c>
      <c r="K61" s="84">
        <v>21155</v>
      </c>
      <c r="L61" s="83">
        <v>15133</v>
      </c>
      <c r="M61" s="83">
        <v>16021</v>
      </c>
      <c r="N61" s="83">
        <v>15910</v>
      </c>
      <c r="O61" s="83">
        <v>15538</v>
      </c>
      <c r="P61" s="84">
        <v>21709</v>
      </c>
      <c r="Q61" s="83">
        <v>15136</v>
      </c>
      <c r="R61" s="83">
        <v>14134</v>
      </c>
      <c r="S61" s="83" t="s">
        <v>125</v>
      </c>
      <c r="T61" s="83" t="s">
        <v>125</v>
      </c>
      <c r="U61" s="84">
        <v>17098</v>
      </c>
    </row>
    <row r="62" spans="1:21" s="58" customFormat="1" ht="8.35" customHeight="1" x14ac:dyDescent="0.25">
      <c r="A62" s="86"/>
      <c r="B62" s="83"/>
      <c r="C62" s="83"/>
      <c r="D62" s="83"/>
      <c r="E62" s="83"/>
      <c r="F62" s="43"/>
      <c r="G62" s="83"/>
      <c r="H62" s="83"/>
      <c r="I62" s="83"/>
      <c r="J62" s="83"/>
      <c r="K62" s="43"/>
      <c r="L62" s="83"/>
      <c r="M62" s="83"/>
      <c r="N62" s="83"/>
      <c r="O62" s="83"/>
      <c r="P62" s="43"/>
      <c r="Q62" s="83"/>
      <c r="R62" s="83"/>
      <c r="S62" s="83"/>
      <c r="T62" s="83"/>
      <c r="U62" s="43"/>
    </row>
    <row r="63" spans="1:21" s="58" customFormat="1" x14ac:dyDescent="0.25">
      <c r="A63" s="87" t="s">
        <v>12</v>
      </c>
      <c r="B63" s="93">
        <v>130903</v>
      </c>
      <c r="C63" s="93">
        <v>136471</v>
      </c>
      <c r="D63" s="93">
        <v>137850</v>
      </c>
      <c r="E63" s="93">
        <v>139283</v>
      </c>
      <c r="F63" s="84">
        <v>192942</v>
      </c>
      <c r="G63" s="93">
        <v>134665</v>
      </c>
      <c r="H63" s="93">
        <v>139319</v>
      </c>
      <c r="I63" s="93">
        <v>141603</v>
      </c>
      <c r="J63" s="93">
        <v>143719</v>
      </c>
      <c r="K63" s="84">
        <v>201405</v>
      </c>
      <c r="L63" s="93">
        <v>140156</v>
      </c>
      <c r="M63" s="93">
        <v>150326</v>
      </c>
      <c r="N63" s="93">
        <v>150337</v>
      </c>
      <c r="O63" s="93">
        <v>148321</v>
      </c>
      <c r="P63" s="84">
        <v>213397</v>
      </c>
      <c r="Q63" s="93">
        <v>142900</v>
      </c>
      <c r="R63" s="93">
        <v>132893</v>
      </c>
      <c r="S63" s="93" t="s">
        <v>125</v>
      </c>
      <c r="T63" s="93" t="s">
        <v>125</v>
      </c>
      <c r="U63" s="84">
        <v>166133</v>
      </c>
    </row>
    <row r="64" spans="1:21" s="58" customFormat="1" x14ac:dyDescent="0.25">
      <c r="A64" s="87" t="s">
        <v>13</v>
      </c>
      <c r="B64" s="83">
        <v>5636</v>
      </c>
      <c r="C64" s="83">
        <v>5881</v>
      </c>
      <c r="D64" s="83">
        <v>5964</v>
      </c>
      <c r="E64" s="83">
        <v>5981</v>
      </c>
      <c r="F64" s="84">
        <v>7887</v>
      </c>
      <c r="G64" s="83">
        <v>5935</v>
      </c>
      <c r="H64" s="83">
        <v>6180</v>
      </c>
      <c r="I64" s="83">
        <v>6364</v>
      </c>
      <c r="J64" s="83">
        <v>6349</v>
      </c>
      <c r="K64" s="84">
        <v>8722</v>
      </c>
      <c r="L64" s="83">
        <v>6157</v>
      </c>
      <c r="M64" s="83">
        <v>6802</v>
      </c>
      <c r="N64" s="83">
        <v>6710</v>
      </c>
      <c r="O64" s="83">
        <v>6596</v>
      </c>
      <c r="P64" s="84">
        <v>9223</v>
      </c>
      <c r="Q64" s="83">
        <v>6264</v>
      </c>
      <c r="R64" s="83">
        <v>5988</v>
      </c>
      <c r="S64" s="83" t="s">
        <v>125</v>
      </c>
      <c r="T64" s="83" t="s">
        <v>125</v>
      </c>
      <c r="U64" s="84">
        <v>7190</v>
      </c>
    </row>
    <row r="65" spans="1:21" s="58" customFormat="1" x14ac:dyDescent="0.25">
      <c r="A65" s="87" t="s">
        <v>14</v>
      </c>
      <c r="B65" s="83">
        <v>9770</v>
      </c>
      <c r="C65" s="83">
        <v>10140</v>
      </c>
      <c r="D65" s="83">
        <v>10223</v>
      </c>
      <c r="E65" s="83">
        <v>10270</v>
      </c>
      <c r="F65" s="84">
        <v>13807</v>
      </c>
      <c r="G65" s="83">
        <v>9896</v>
      </c>
      <c r="H65" s="83">
        <v>10410</v>
      </c>
      <c r="I65" s="83">
        <v>10532</v>
      </c>
      <c r="J65" s="83">
        <v>10553</v>
      </c>
      <c r="K65" s="84">
        <v>14249</v>
      </c>
      <c r="L65" s="83">
        <v>10383</v>
      </c>
      <c r="M65" s="83">
        <v>11146</v>
      </c>
      <c r="N65" s="83">
        <v>11010</v>
      </c>
      <c r="O65" s="83">
        <v>10869</v>
      </c>
      <c r="P65" s="84">
        <v>14967</v>
      </c>
      <c r="Q65" s="83">
        <v>10485</v>
      </c>
      <c r="R65" s="83">
        <v>9637</v>
      </c>
      <c r="S65" s="83" t="s">
        <v>125</v>
      </c>
      <c r="T65" s="83" t="s">
        <v>125</v>
      </c>
      <c r="U65" s="84">
        <v>11812</v>
      </c>
    </row>
    <row r="66" spans="1:21" s="58" customFormat="1" x14ac:dyDescent="0.25">
      <c r="A66" s="87" t="s">
        <v>15</v>
      </c>
      <c r="B66" s="83">
        <v>10716</v>
      </c>
      <c r="C66" s="83">
        <v>11224</v>
      </c>
      <c r="D66" s="83">
        <v>11494</v>
      </c>
      <c r="E66" s="83">
        <v>11588</v>
      </c>
      <c r="F66" s="84">
        <v>14620</v>
      </c>
      <c r="G66" s="83">
        <v>10923</v>
      </c>
      <c r="H66" s="83">
        <v>11423</v>
      </c>
      <c r="I66" s="83">
        <v>11684</v>
      </c>
      <c r="J66" s="83">
        <v>11701</v>
      </c>
      <c r="K66" s="84">
        <v>14942</v>
      </c>
      <c r="L66" s="83">
        <v>11275</v>
      </c>
      <c r="M66" s="83">
        <v>12228</v>
      </c>
      <c r="N66" s="83">
        <v>12224</v>
      </c>
      <c r="O66" s="83">
        <v>11924</v>
      </c>
      <c r="P66" s="84">
        <v>15627</v>
      </c>
      <c r="Q66" s="83">
        <v>11496</v>
      </c>
      <c r="R66" s="83">
        <v>10588</v>
      </c>
      <c r="S66" s="83" t="s">
        <v>125</v>
      </c>
      <c r="T66" s="83" t="s">
        <v>125</v>
      </c>
      <c r="U66" s="84">
        <v>12701</v>
      </c>
    </row>
    <row r="67" spans="1:21" s="58" customFormat="1" x14ac:dyDescent="0.25">
      <c r="A67" s="87" t="s">
        <v>89</v>
      </c>
      <c r="B67" s="83">
        <v>5076</v>
      </c>
      <c r="C67" s="83">
        <v>5206</v>
      </c>
      <c r="D67" s="83">
        <v>5399</v>
      </c>
      <c r="E67" s="83">
        <v>5471</v>
      </c>
      <c r="F67" s="84">
        <v>9178</v>
      </c>
      <c r="G67" s="83">
        <v>5539</v>
      </c>
      <c r="H67" s="83">
        <v>5635</v>
      </c>
      <c r="I67" s="83">
        <v>5389</v>
      </c>
      <c r="J67" s="83">
        <v>5677</v>
      </c>
      <c r="K67" s="84">
        <v>9908</v>
      </c>
      <c r="L67" s="83">
        <v>5808</v>
      </c>
      <c r="M67" s="83">
        <v>6233</v>
      </c>
      <c r="N67" s="83">
        <v>6702</v>
      </c>
      <c r="O67" s="83">
        <v>6656</v>
      </c>
      <c r="P67" s="84">
        <v>11182</v>
      </c>
      <c r="Q67" s="83">
        <v>6681</v>
      </c>
      <c r="R67" s="83">
        <v>6549</v>
      </c>
      <c r="S67" s="83" t="s">
        <v>125</v>
      </c>
      <c r="T67" s="83" t="s">
        <v>125</v>
      </c>
      <c r="U67" s="84">
        <v>8708</v>
      </c>
    </row>
    <row r="68" spans="1:21" s="58" customFormat="1" x14ac:dyDescent="0.25">
      <c r="A68" s="88" t="s">
        <v>90</v>
      </c>
      <c r="B68" s="89">
        <v>0</v>
      </c>
      <c r="C68" s="89">
        <v>0</v>
      </c>
      <c r="D68" s="89">
        <v>0</v>
      </c>
      <c r="E68" s="89">
        <v>0</v>
      </c>
      <c r="F68" s="90">
        <v>0</v>
      </c>
      <c r="G68" s="89" t="str">
        <f>IFERROR(VLOOKUP(CONCATENATE(G$5,#REF!,"M"),DataA,3,FALSE),"-  ")</f>
        <v>-  </v>
      </c>
      <c r="H68" s="89" t="str">
        <f>IFERROR(VLOOKUP(CONCATENATE(H$5,#REF!,"M"),DataA,3,FALSE),"-  ")</f>
        <v>-  </v>
      </c>
      <c r="I68" s="89" t="str">
        <f>IFERROR(VLOOKUP(CONCATENATE(I$5,#REF!,"M"),DataA,3,FALSE),"-  ")</f>
        <v>-  </v>
      </c>
      <c r="J68" s="89" t="str">
        <f>IFERROR(VLOOKUP(CONCATENATE(J$5,#REF!,"M"),DataA,3,FALSE),"-  ")</f>
        <v>-  </v>
      </c>
      <c r="K68" s="90" t="str">
        <f>IFERROR(VLOOKUP(CONCATENATE(K$5,#REF!,"M"),DataA,3,FALSE),"-  ")</f>
        <v>-  </v>
      </c>
      <c r="L68" s="89">
        <v>0</v>
      </c>
      <c r="M68" s="89">
        <v>0</v>
      </c>
      <c r="N68" s="89">
        <v>0</v>
      </c>
      <c r="O68" s="89">
        <v>0</v>
      </c>
      <c r="P68" s="90">
        <v>0</v>
      </c>
      <c r="Q68" s="89">
        <v>0</v>
      </c>
      <c r="R68" s="89">
        <v>0</v>
      </c>
      <c r="S68" s="89" t="s">
        <v>125</v>
      </c>
      <c r="T68" s="89" t="s">
        <v>125</v>
      </c>
      <c r="U68" s="90">
        <v>0</v>
      </c>
    </row>
    <row r="70" spans="1:21" ht="14.4" x14ac:dyDescent="0.25">
      <c r="A70" s="94" t="s">
        <v>85</v>
      </c>
    </row>
    <row r="71" spans="1:21" x14ac:dyDescent="0.25">
      <c r="A71" s="28" t="s">
        <v>88</v>
      </c>
    </row>
    <row r="72" spans="1:21" x14ac:dyDescent="0.25">
      <c r="A72" s="28" t="s">
        <v>83</v>
      </c>
    </row>
    <row r="73" spans="1:21" x14ac:dyDescent="0.25">
      <c r="A73" s="58" t="s">
        <v>133</v>
      </c>
    </row>
    <row r="75" spans="1:21" ht="14.4" x14ac:dyDescent="0.3">
      <c r="A75" s="79" t="s">
        <v>153</v>
      </c>
    </row>
  </sheetData>
  <phoneticPr fontId="0" type="noConversion"/>
  <hyperlinks>
    <hyperlink ref="A75" location="Title!A1" display="Return to Title and Contents" xr:uid="{E94D82BB-ED6B-4CFF-BA6A-18B5C8319898}"/>
  </hyperlinks>
  <pageMargins left="0.74803149606299213" right="0.70866141732283472" top="0.78740157480314965" bottom="0.6692913385826772" header="0.55118110236220474" footer="0.35433070866141736"/>
  <pageSetup paperSize="9" scale="52" orientation="landscape" r:id="rId1"/>
  <headerFooter alignWithMargins="0">
    <oddFooter>&amp;C&amp;1#&amp;"Calibri"&amp;10&amp;K000000OFFICIAL</oddFooter>
  </headerFooter>
  <tableParts count="3">
    <tablePart r:id="rId2"/>
    <tablePart r:id="rId3"/>
    <tablePart r:id="rId4"/>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3">
    <pageSetUpPr fitToPage="1"/>
  </sheetPr>
  <dimension ref="A1:Z75"/>
  <sheetViews>
    <sheetView showGridLines="0" zoomScaleNormal="100" workbookViewId="0"/>
  </sheetViews>
  <sheetFormatPr defaultRowHeight="12.75" x14ac:dyDescent="0.25"/>
  <cols>
    <col min="1" max="1" width="24.296875" customWidth="1"/>
    <col min="2" max="23" width="10.19921875" bestFit="1" customWidth="1"/>
    <col min="26" max="26" width="10.19921875" bestFit="1" customWidth="1"/>
  </cols>
  <sheetData>
    <row r="1" spans="1:26" ht="17.75" x14ac:dyDescent="0.35">
      <c r="A1" s="74" t="s">
        <v>138</v>
      </c>
      <c r="B1" s="11"/>
      <c r="C1" s="11"/>
      <c r="D1" s="11"/>
      <c r="E1" s="11"/>
      <c r="F1" s="11"/>
      <c r="G1" s="11"/>
      <c r="H1" s="11"/>
      <c r="I1" s="11"/>
      <c r="J1" s="11"/>
      <c r="K1" s="75"/>
      <c r="L1" s="11"/>
      <c r="M1" s="11"/>
      <c r="N1" s="11"/>
      <c r="O1" s="11"/>
      <c r="P1" s="75"/>
      <c r="Q1" s="11"/>
      <c r="R1" s="11"/>
      <c r="S1" s="11"/>
      <c r="T1" s="11"/>
      <c r="U1" s="75"/>
      <c r="V1" s="11"/>
      <c r="W1" s="11"/>
      <c r="X1" s="11"/>
      <c r="Y1" s="11"/>
      <c r="Z1" s="75" t="s">
        <v>129</v>
      </c>
    </row>
    <row r="2" spans="1:26" ht="17.75" x14ac:dyDescent="0.35">
      <c r="A2" s="11"/>
      <c r="B2" s="11"/>
      <c r="C2" s="11"/>
      <c r="D2" s="11"/>
      <c r="E2" s="11"/>
      <c r="F2" s="11"/>
      <c r="G2" s="11"/>
      <c r="H2" s="11"/>
      <c r="I2" s="11"/>
      <c r="J2" s="11"/>
      <c r="K2" s="75"/>
      <c r="L2" s="11"/>
      <c r="M2" s="11"/>
      <c r="N2" s="11"/>
      <c r="O2" s="11"/>
      <c r="P2" s="75"/>
      <c r="Q2" s="11"/>
      <c r="R2" s="11"/>
      <c r="S2" s="11"/>
      <c r="T2" s="11"/>
      <c r="U2" s="75"/>
      <c r="V2" s="11"/>
      <c r="W2" s="11"/>
      <c r="X2" s="11"/>
      <c r="Y2" s="11"/>
      <c r="Z2" s="75" t="s">
        <v>132</v>
      </c>
    </row>
    <row r="3" spans="1:26" ht="17.75" x14ac:dyDescent="0.35">
      <c r="A3" s="76" t="s">
        <v>110</v>
      </c>
      <c r="B3" s="76"/>
      <c r="C3" s="76"/>
      <c r="D3" s="76"/>
      <c r="E3" s="76"/>
      <c r="F3" s="76"/>
      <c r="G3" s="76"/>
      <c r="H3" s="76"/>
      <c r="I3" s="76"/>
      <c r="J3" s="76"/>
      <c r="K3" s="76"/>
      <c r="L3" s="76"/>
      <c r="M3" s="76"/>
      <c r="N3" s="76"/>
      <c r="O3" s="76"/>
      <c r="P3" s="76"/>
      <c r="Q3" s="76"/>
      <c r="R3" s="76"/>
      <c r="S3" s="76"/>
      <c r="T3" s="76"/>
      <c r="U3" s="76"/>
      <c r="V3" s="76"/>
      <c r="W3" s="76"/>
      <c r="X3" s="76"/>
      <c r="Y3" s="76"/>
      <c r="Z3" s="76"/>
    </row>
    <row r="4" spans="1:26" ht="12.75" customHeight="1" x14ac:dyDescent="0.25">
      <c r="A4" s="28"/>
      <c r="B4" s="30"/>
      <c r="C4" s="30"/>
      <c r="D4" s="30"/>
      <c r="E4" s="30"/>
      <c r="F4" s="30"/>
      <c r="G4" s="46"/>
      <c r="H4" s="46"/>
      <c r="I4" s="46"/>
      <c r="J4" s="46"/>
      <c r="K4" s="46"/>
      <c r="L4" s="45"/>
      <c r="M4" s="53"/>
      <c r="N4" s="53"/>
      <c r="O4" s="53"/>
      <c r="P4" s="53"/>
      <c r="Q4" s="53"/>
      <c r="R4" s="53"/>
      <c r="S4" s="53"/>
      <c r="T4" s="53"/>
      <c r="U4" s="53"/>
      <c r="V4" s="53"/>
      <c r="W4" s="53"/>
      <c r="X4" s="53"/>
      <c r="Y4" s="53"/>
      <c r="Z4" s="53"/>
    </row>
    <row r="5" spans="1:26" s="73" customFormat="1" ht="15.55" x14ac:dyDescent="0.3">
      <c r="A5" s="100" t="s">
        <v>74</v>
      </c>
      <c r="B5" s="91" t="s">
        <v>111</v>
      </c>
      <c r="C5" s="91" t="s">
        <v>112</v>
      </c>
      <c r="D5" s="91" t="s">
        <v>113</v>
      </c>
      <c r="E5" s="91" t="s">
        <v>114</v>
      </c>
      <c r="F5" s="91" t="s">
        <v>115</v>
      </c>
      <c r="G5" s="92" t="s">
        <v>116</v>
      </c>
      <c r="H5" s="92" t="s">
        <v>117</v>
      </c>
      <c r="I5" s="92" t="s">
        <v>118</v>
      </c>
      <c r="J5" s="92" t="s">
        <v>119</v>
      </c>
      <c r="K5" s="91" t="s">
        <v>135</v>
      </c>
      <c r="L5" s="92" t="s">
        <v>121</v>
      </c>
      <c r="M5" s="92" t="s">
        <v>122</v>
      </c>
      <c r="N5" s="92" t="s">
        <v>123</v>
      </c>
      <c r="O5" s="92" t="s">
        <v>124</v>
      </c>
      <c r="P5" s="91" t="s">
        <v>136</v>
      </c>
      <c r="Q5" s="92" t="s">
        <v>128</v>
      </c>
      <c r="R5" s="92" t="s">
        <v>129</v>
      </c>
      <c r="S5" s="92" t="s">
        <v>130</v>
      </c>
      <c r="T5" s="92" t="s">
        <v>131</v>
      </c>
      <c r="U5" s="91" t="s">
        <v>137</v>
      </c>
    </row>
    <row r="6" spans="1:26" s="73" customFormat="1" ht="13.85" x14ac:dyDescent="0.25">
      <c r="A6" s="80" t="s">
        <v>3</v>
      </c>
      <c r="B6" s="81">
        <v>116845</v>
      </c>
      <c r="C6" s="81">
        <v>122243</v>
      </c>
      <c r="D6" s="81">
        <v>123948</v>
      </c>
      <c r="E6" s="81">
        <v>125498</v>
      </c>
      <c r="F6" s="81">
        <v>163463</v>
      </c>
      <c r="G6" s="81">
        <v>119797</v>
      </c>
      <c r="H6" s="81">
        <v>124930</v>
      </c>
      <c r="I6" s="81">
        <v>126714</v>
      </c>
      <c r="J6" s="81">
        <v>127551</v>
      </c>
      <c r="K6" s="81">
        <v>169066</v>
      </c>
      <c r="L6" s="81">
        <v>124095</v>
      </c>
      <c r="M6" s="81">
        <v>133766</v>
      </c>
      <c r="N6" s="81">
        <v>133030</v>
      </c>
      <c r="O6" s="81">
        <v>130249</v>
      </c>
      <c r="P6" s="81">
        <v>175937</v>
      </c>
      <c r="Q6" s="81">
        <v>126974</v>
      </c>
      <c r="R6" s="81">
        <v>116009</v>
      </c>
      <c r="S6" s="81" t="s">
        <v>125</v>
      </c>
      <c r="T6" s="81" t="s">
        <v>125</v>
      </c>
      <c r="U6" s="81">
        <v>139667</v>
      </c>
    </row>
    <row r="7" spans="1:26" s="73" customFormat="1" ht="13.85" x14ac:dyDescent="0.25">
      <c r="A7" s="82" t="s">
        <v>4</v>
      </c>
      <c r="B7" s="83">
        <v>2311</v>
      </c>
      <c r="C7" s="83">
        <v>2367</v>
      </c>
      <c r="D7" s="83">
        <v>2407</v>
      </c>
      <c r="E7" s="83">
        <v>2436</v>
      </c>
      <c r="F7" s="84">
        <v>3115</v>
      </c>
      <c r="G7" s="83">
        <v>2369</v>
      </c>
      <c r="H7" s="83">
        <v>2393</v>
      </c>
      <c r="I7" s="83">
        <v>2434</v>
      </c>
      <c r="J7" s="83">
        <v>2475</v>
      </c>
      <c r="K7" s="84">
        <v>3200</v>
      </c>
      <c r="L7" s="83">
        <v>2368</v>
      </c>
      <c r="M7" s="83">
        <v>2533</v>
      </c>
      <c r="N7" s="83">
        <v>2531</v>
      </c>
      <c r="O7" s="83">
        <v>2459</v>
      </c>
      <c r="P7" s="84">
        <v>3282</v>
      </c>
      <c r="Q7" s="83">
        <v>2355</v>
      </c>
      <c r="R7" s="83">
        <v>2207</v>
      </c>
      <c r="S7" s="83" t="s">
        <v>125</v>
      </c>
      <c r="T7" s="83" t="s">
        <v>125</v>
      </c>
      <c r="U7" s="84">
        <v>2590</v>
      </c>
    </row>
    <row r="8" spans="1:26" s="73" customFormat="1" ht="13.85" x14ac:dyDescent="0.25">
      <c r="A8" s="85" t="s">
        <v>5</v>
      </c>
      <c r="B8" s="83">
        <v>10179</v>
      </c>
      <c r="C8" s="83">
        <v>10575</v>
      </c>
      <c r="D8" s="83">
        <v>10746</v>
      </c>
      <c r="E8" s="83">
        <v>10837</v>
      </c>
      <c r="F8" s="84">
        <v>13850</v>
      </c>
      <c r="G8" s="83">
        <v>10351</v>
      </c>
      <c r="H8" s="83">
        <v>10667</v>
      </c>
      <c r="I8" s="83">
        <v>10819</v>
      </c>
      <c r="J8" s="83">
        <v>10887</v>
      </c>
      <c r="K8" s="84">
        <v>14089</v>
      </c>
      <c r="L8" s="83">
        <v>10662</v>
      </c>
      <c r="M8" s="83">
        <v>11345</v>
      </c>
      <c r="N8" s="83">
        <v>11214</v>
      </c>
      <c r="O8" s="83">
        <v>10859</v>
      </c>
      <c r="P8" s="84">
        <v>14577</v>
      </c>
      <c r="Q8" s="83">
        <v>10658</v>
      </c>
      <c r="R8" s="83">
        <v>9723</v>
      </c>
      <c r="S8" s="83" t="s">
        <v>125</v>
      </c>
      <c r="T8" s="83" t="s">
        <v>125</v>
      </c>
      <c r="U8" s="84">
        <v>11596</v>
      </c>
    </row>
    <row r="9" spans="1:26" s="73" customFormat="1" ht="13.85" x14ac:dyDescent="0.25">
      <c r="A9" s="85" t="s">
        <v>81</v>
      </c>
      <c r="B9" s="83">
        <v>7952</v>
      </c>
      <c r="C9" s="83">
        <v>8240</v>
      </c>
      <c r="D9" s="83">
        <v>8355</v>
      </c>
      <c r="E9" s="83">
        <v>8432</v>
      </c>
      <c r="F9" s="84">
        <v>10625</v>
      </c>
      <c r="G9" s="83">
        <v>8122</v>
      </c>
      <c r="H9" s="83">
        <v>8359</v>
      </c>
      <c r="I9" s="83">
        <v>8510</v>
      </c>
      <c r="J9" s="83">
        <v>8565</v>
      </c>
      <c r="K9" s="84">
        <v>10892</v>
      </c>
      <c r="L9" s="83">
        <v>8356</v>
      </c>
      <c r="M9" s="83">
        <v>8856</v>
      </c>
      <c r="N9" s="83">
        <v>8768</v>
      </c>
      <c r="O9" s="83">
        <v>8529</v>
      </c>
      <c r="P9" s="84">
        <v>11167</v>
      </c>
      <c r="Q9" s="83">
        <v>8232</v>
      </c>
      <c r="R9" s="83">
        <v>7554</v>
      </c>
      <c r="S9" s="83" t="s">
        <v>125</v>
      </c>
      <c r="T9" s="83" t="s">
        <v>125</v>
      </c>
      <c r="U9" s="84">
        <v>8935</v>
      </c>
    </row>
    <row r="10" spans="1:26" s="73" customFormat="1" ht="13.85" x14ac:dyDescent="0.25">
      <c r="A10" s="86"/>
      <c r="B10" s="83"/>
      <c r="C10" s="83"/>
      <c r="D10" s="83"/>
      <c r="E10" s="83"/>
      <c r="F10" s="84"/>
      <c r="G10" s="83"/>
      <c r="H10" s="83"/>
      <c r="I10" s="83"/>
      <c r="J10" s="83"/>
      <c r="K10" s="84"/>
      <c r="L10" s="83"/>
      <c r="M10" s="83"/>
      <c r="N10" s="83"/>
      <c r="O10" s="83"/>
      <c r="P10" s="84"/>
      <c r="Q10" s="83"/>
      <c r="R10" s="83"/>
      <c r="S10" s="83"/>
      <c r="T10" s="83"/>
      <c r="U10" s="84"/>
    </row>
    <row r="11" spans="1:26" s="73" customFormat="1" ht="13.85" x14ac:dyDescent="0.25">
      <c r="A11" s="85" t="s">
        <v>7</v>
      </c>
      <c r="B11" s="83">
        <v>8599</v>
      </c>
      <c r="C11" s="83">
        <v>8858</v>
      </c>
      <c r="D11" s="83">
        <v>8904</v>
      </c>
      <c r="E11" s="83">
        <v>9031</v>
      </c>
      <c r="F11" s="84">
        <v>11433</v>
      </c>
      <c r="G11" s="83">
        <v>8680</v>
      </c>
      <c r="H11" s="83">
        <v>9059</v>
      </c>
      <c r="I11" s="83">
        <v>9106</v>
      </c>
      <c r="J11" s="83">
        <v>9110</v>
      </c>
      <c r="K11" s="84">
        <v>11783</v>
      </c>
      <c r="L11" s="83">
        <v>8962</v>
      </c>
      <c r="M11" s="83">
        <v>9614</v>
      </c>
      <c r="N11" s="83">
        <v>9426</v>
      </c>
      <c r="O11" s="83">
        <v>9260</v>
      </c>
      <c r="P11" s="84">
        <v>12102</v>
      </c>
      <c r="Q11" s="83">
        <v>9006</v>
      </c>
      <c r="R11" s="83">
        <v>8327</v>
      </c>
      <c r="S11" s="83" t="s">
        <v>125</v>
      </c>
      <c r="T11" s="83" t="s">
        <v>125</v>
      </c>
      <c r="U11" s="84">
        <v>9802</v>
      </c>
    </row>
    <row r="12" spans="1:26" s="73" customFormat="1" ht="13.85" x14ac:dyDescent="0.25">
      <c r="A12" s="85" t="s">
        <v>8</v>
      </c>
      <c r="B12" s="83">
        <v>9676</v>
      </c>
      <c r="C12" s="83">
        <v>10047</v>
      </c>
      <c r="D12" s="83">
        <v>10130</v>
      </c>
      <c r="E12" s="83">
        <v>10266</v>
      </c>
      <c r="F12" s="84">
        <v>12926</v>
      </c>
      <c r="G12" s="83">
        <v>9832</v>
      </c>
      <c r="H12" s="83">
        <v>10147</v>
      </c>
      <c r="I12" s="83">
        <v>10221</v>
      </c>
      <c r="J12" s="83">
        <v>10230</v>
      </c>
      <c r="K12" s="84">
        <v>13097</v>
      </c>
      <c r="L12" s="83">
        <v>9907</v>
      </c>
      <c r="M12" s="83">
        <v>10569</v>
      </c>
      <c r="N12" s="83">
        <v>10461</v>
      </c>
      <c r="O12" s="83">
        <v>10173</v>
      </c>
      <c r="P12" s="84">
        <v>13330</v>
      </c>
      <c r="Q12" s="83">
        <v>9906</v>
      </c>
      <c r="R12" s="83">
        <v>8988</v>
      </c>
      <c r="S12" s="83" t="s">
        <v>125</v>
      </c>
      <c r="T12" s="83" t="s">
        <v>125</v>
      </c>
      <c r="U12" s="84">
        <v>10672</v>
      </c>
    </row>
    <row r="13" spans="1:26" s="73" customFormat="1" ht="13.85" x14ac:dyDescent="0.25">
      <c r="A13" s="86"/>
      <c r="B13" s="83"/>
      <c r="C13" s="83"/>
      <c r="D13" s="83"/>
      <c r="E13" s="83"/>
      <c r="F13" s="43"/>
      <c r="G13" s="83"/>
      <c r="H13" s="83"/>
      <c r="I13" s="83"/>
      <c r="J13" s="83"/>
      <c r="K13" s="43"/>
      <c r="L13" s="83"/>
      <c r="M13" s="83"/>
      <c r="N13" s="83"/>
      <c r="O13" s="83"/>
      <c r="P13" s="43"/>
      <c r="Q13" s="83"/>
      <c r="R13" s="83"/>
      <c r="S13" s="83"/>
      <c r="T13" s="83"/>
      <c r="U13" s="43"/>
    </row>
    <row r="14" spans="1:26" s="73" customFormat="1" ht="13.85" x14ac:dyDescent="0.25">
      <c r="A14" s="82" t="s">
        <v>16</v>
      </c>
      <c r="B14" s="83">
        <v>11842</v>
      </c>
      <c r="C14" s="83">
        <v>12290</v>
      </c>
      <c r="D14" s="83">
        <v>12453</v>
      </c>
      <c r="E14" s="83">
        <v>12497</v>
      </c>
      <c r="F14" s="84">
        <v>16223</v>
      </c>
      <c r="G14" s="83">
        <v>12008</v>
      </c>
      <c r="H14" s="83">
        <v>12503</v>
      </c>
      <c r="I14" s="83">
        <v>12635</v>
      </c>
      <c r="J14" s="83">
        <v>12601</v>
      </c>
      <c r="K14" s="84">
        <v>16523</v>
      </c>
      <c r="L14" s="83">
        <v>12307</v>
      </c>
      <c r="M14" s="83">
        <v>13093</v>
      </c>
      <c r="N14" s="83">
        <v>12984</v>
      </c>
      <c r="O14" s="83">
        <v>12687</v>
      </c>
      <c r="P14" s="84">
        <v>16928</v>
      </c>
      <c r="Q14" s="83">
        <v>12288</v>
      </c>
      <c r="R14" s="83">
        <v>11178</v>
      </c>
      <c r="S14" s="83" t="s">
        <v>125</v>
      </c>
      <c r="T14" s="83" t="s">
        <v>125</v>
      </c>
      <c r="U14" s="84">
        <v>13419</v>
      </c>
    </row>
    <row r="15" spans="1:26" s="73" customFormat="1" ht="13.85" x14ac:dyDescent="0.25">
      <c r="A15" s="85" t="s">
        <v>9</v>
      </c>
      <c r="B15" s="83">
        <v>17628</v>
      </c>
      <c r="C15" s="83">
        <v>18775</v>
      </c>
      <c r="D15" s="83">
        <v>19026</v>
      </c>
      <c r="E15" s="83">
        <v>19357</v>
      </c>
      <c r="F15" s="84">
        <v>26943</v>
      </c>
      <c r="G15" s="83">
        <v>18308</v>
      </c>
      <c r="H15" s="83">
        <v>19511</v>
      </c>
      <c r="I15" s="83">
        <v>19825</v>
      </c>
      <c r="J15" s="83">
        <v>19834</v>
      </c>
      <c r="K15" s="84">
        <v>28279</v>
      </c>
      <c r="L15" s="83">
        <v>19139</v>
      </c>
      <c r="M15" s="83">
        <v>20913</v>
      </c>
      <c r="N15" s="83">
        <v>20820</v>
      </c>
      <c r="O15" s="83">
        <v>20502</v>
      </c>
      <c r="P15" s="84">
        <v>29412</v>
      </c>
      <c r="Q15" s="83">
        <v>19952</v>
      </c>
      <c r="R15" s="83">
        <v>17816</v>
      </c>
      <c r="S15" s="83" t="s">
        <v>125</v>
      </c>
      <c r="T15" s="83" t="s">
        <v>125</v>
      </c>
      <c r="U15" s="84">
        <v>22315</v>
      </c>
    </row>
    <row r="16" spans="1:26" s="73" customFormat="1" ht="13.85" x14ac:dyDescent="0.25">
      <c r="A16" s="85" t="s">
        <v>10</v>
      </c>
      <c r="B16" s="83">
        <v>18344</v>
      </c>
      <c r="C16" s="83">
        <v>19219</v>
      </c>
      <c r="D16" s="83">
        <v>19408</v>
      </c>
      <c r="E16" s="83">
        <v>19722</v>
      </c>
      <c r="F16" s="84">
        <v>25879</v>
      </c>
      <c r="G16" s="83">
        <v>18871</v>
      </c>
      <c r="H16" s="83">
        <v>19474</v>
      </c>
      <c r="I16" s="83">
        <v>19616</v>
      </c>
      <c r="J16" s="83">
        <v>20184</v>
      </c>
      <c r="K16" s="84">
        <v>26994</v>
      </c>
      <c r="L16" s="83">
        <v>19878</v>
      </c>
      <c r="M16" s="83">
        <v>21560</v>
      </c>
      <c r="N16" s="83">
        <v>21712</v>
      </c>
      <c r="O16" s="83">
        <v>21471</v>
      </c>
      <c r="P16" s="84">
        <v>29042</v>
      </c>
      <c r="Q16" s="83">
        <v>21073</v>
      </c>
      <c r="R16" s="83">
        <v>19588</v>
      </c>
      <c r="S16" s="83" t="s">
        <v>125</v>
      </c>
      <c r="T16" s="83" t="s">
        <v>125</v>
      </c>
      <c r="U16" s="84">
        <v>23499</v>
      </c>
    </row>
    <row r="17" spans="1:26" s="73" customFormat="1" ht="13.85" x14ac:dyDescent="0.25">
      <c r="A17" s="85" t="s">
        <v>11</v>
      </c>
      <c r="B17" s="83">
        <v>9924</v>
      </c>
      <c r="C17" s="83">
        <v>10413</v>
      </c>
      <c r="D17" s="83">
        <v>10564</v>
      </c>
      <c r="E17" s="83">
        <v>10752</v>
      </c>
      <c r="F17" s="84">
        <v>14106</v>
      </c>
      <c r="G17" s="83">
        <v>10226</v>
      </c>
      <c r="H17" s="83">
        <v>10670</v>
      </c>
      <c r="I17" s="83">
        <v>10877</v>
      </c>
      <c r="J17" s="83">
        <v>10804</v>
      </c>
      <c r="K17" s="84">
        <v>14586</v>
      </c>
      <c r="L17" s="83">
        <v>10504</v>
      </c>
      <c r="M17" s="83">
        <v>11224</v>
      </c>
      <c r="N17" s="83">
        <v>11125</v>
      </c>
      <c r="O17" s="83">
        <v>10828</v>
      </c>
      <c r="P17" s="84">
        <v>14888</v>
      </c>
      <c r="Q17" s="83">
        <v>10560</v>
      </c>
      <c r="R17" s="83">
        <v>9693</v>
      </c>
      <c r="S17" s="83" t="s">
        <v>125</v>
      </c>
      <c r="T17" s="83" t="s">
        <v>125</v>
      </c>
      <c r="U17" s="84">
        <v>11622</v>
      </c>
    </row>
    <row r="18" spans="1:26" s="73" customFormat="1" ht="13.85" x14ac:dyDescent="0.25">
      <c r="A18" s="86"/>
      <c r="B18" s="83"/>
      <c r="C18" s="83"/>
      <c r="D18" s="83"/>
      <c r="E18" s="83"/>
      <c r="F18" s="43"/>
      <c r="G18" s="83"/>
      <c r="H18" s="83"/>
      <c r="I18" s="83"/>
      <c r="J18" s="83"/>
      <c r="K18" s="43"/>
      <c r="L18" s="83"/>
      <c r="M18" s="83"/>
      <c r="N18" s="83"/>
      <c r="O18" s="83"/>
      <c r="P18" s="43"/>
      <c r="Q18" s="83"/>
      <c r="R18" s="83"/>
      <c r="S18" s="83"/>
      <c r="T18" s="83"/>
      <c r="U18" s="43"/>
    </row>
    <row r="19" spans="1:26" s="73" customFormat="1" ht="13.85" x14ac:dyDescent="0.25">
      <c r="A19" s="87" t="s">
        <v>12</v>
      </c>
      <c r="B19" s="93">
        <v>96455</v>
      </c>
      <c r="C19" s="93">
        <v>100783</v>
      </c>
      <c r="D19" s="93">
        <v>101994</v>
      </c>
      <c r="E19" s="93">
        <v>103330</v>
      </c>
      <c r="F19" s="84">
        <v>135100</v>
      </c>
      <c r="G19" s="93">
        <v>98765</v>
      </c>
      <c r="H19" s="93">
        <v>102783</v>
      </c>
      <c r="I19" s="93">
        <v>104043</v>
      </c>
      <c r="J19" s="93">
        <v>104689</v>
      </c>
      <c r="K19" s="84">
        <v>139443</v>
      </c>
      <c r="L19" s="93">
        <v>102083</v>
      </c>
      <c r="M19" s="93">
        <v>109707</v>
      </c>
      <c r="N19" s="93">
        <v>109041</v>
      </c>
      <c r="O19" s="93">
        <v>106768</v>
      </c>
      <c r="P19" s="84">
        <v>144729</v>
      </c>
      <c r="Q19" s="93">
        <v>104029</v>
      </c>
      <c r="R19" s="93">
        <v>95076</v>
      </c>
      <c r="S19" s="93" t="s">
        <v>125</v>
      </c>
      <c r="T19" s="93" t="s">
        <v>125</v>
      </c>
      <c r="U19" s="84">
        <v>114450</v>
      </c>
    </row>
    <row r="20" spans="1:26" s="73" customFormat="1" ht="13.85" x14ac:dyDescent="0.25">
      <c r="A20" s="87" t="s">
        <v>13</v>
      </c>
      <c r="B20" s="83">
        <v>3341</v>
      </c>
      <c r="C20" s="83">
        <v>3522</v>
      </c>
      <c r="D20" s="83">
        <v>3608</v>
      </c>
      <c r="E20" s="83">
        <v>3590</v>
      </c>
      <c r="F20" s="84">
        <v>4678</v>
      </c>
      <c r="G20" s="83">
        <v>3428</v>
      </c>
      <c r="H20" s="83">
        <v>3576</v>
      </c>
      <c r="I20" s="83">
        <v>3691</v>
      </c>
      <c r="J20" s="83">
        <v>3671</v>
      </c>
      <c r="K20" s="84">
        <v>4889</v>
      </c>
      <c r="L20" s="83">
        <v>3511</v>
      </c>
      <c r="M20" s="83">
        <v>3837</v>
      </c>
      <c r="N20" s="83">
        <v>3767</v>
      </c>
      <c r="O20" s="83">
        <v>3654</v>
      </c>
      <c r="P20" s="84">
        <v>4973</v>
      </c>
      <c r="Q20" s="83">
        <v>3581</v>
      </c>
      <c r="R20" s="83">
        <v>3289</v>
      </c>
      <c r="S20" s="83" t="s">
        <v>125</v>
      </c>
      <c r="T20" s="83" t="s">
        <v>125</v>
      </c>
      <c r="U20" s="84">
        <v>3940</v>
      </c>
    </row>
    <row r="21" spans="1:26" s="73" customFormat="1" ht="13.85" x14ac:dyDescent="0.25">
      <c r="A21" s="87" t="s">
        <v>14</v>
      </c>
      <c r="B21" s="83">
        <v>6046</v>
      </c>
      <c r="C21" s="83">
        <v>6352</v>
      </c>
      <c r="D21" s="83">
        <v>6445</v>
      </c>
      <c r="E21" s="83">
        <v>6523</v>
      </c>
      <c r="F21" s="84">
        <v>8596</v>
      </c>
      <c r="G21" s="83">
        <v>6211</v>
      </c>
      <c r="H21" s="83">
        <v>6619</v>
      </c>
      <c r="I21" s="83">
        <v>6758</v>
      </c>
      <c r="J21" s="83">
        <v>6791</v>
      </c>
      <c r="K21" s="84">
        <v>9086</v>
      </c>
      <c r="L21" s="83">
        <v>6580</v>
      </c>
      <c r="M21" s="83">
        <v>7191</v>
      </c>
      <c r="N21" s="83">
        <v>7110</v>
      </c>
      <c r="O21" s="83">
        <v>6942</v>
      </c>
      <c r="P21" s="84">
        <v>9489</v>
      </c>
      <c r="Q21" s="83">
        <v>6689</v>
      </c>
      <c r="R21" s="83">
        <v>5969</v>
      </c>
      <c r="S21" s="83" t="s">
        <v>125</v>
      </c>
      <c r="T21" s="83" t="s">
        <v>125</v>
      </c>
      <c r="U21" s="84">
        <v>7343</v>
      </c>
    </row>
    <row r="22" spans="1:26" s="73" customFormat="1" ht="13.85" x14ac:dyDescent="0.25">
      <c r="A22" s="87" t="s">
        <v>15</v>
      </c>
      <c r="B22" s="83">
        <v>9564</v>
      </c>
      <c r="C22" s="83">
        <v>10058</v>
      </c>
      <c r="D22" s="83">
        <v>10335</v>
      </c>
      <c r="E22" s="83">
        <v>10435</v>
      </c>
      <c r="F22" s="84">
        <v>13078</v>
      </c>
      <c r="G22" s="83">
        <v>9756</v>
      </c>
      <c r="H22" s="83">
        <v>10271</v>
      </c>
      <c r="I22" s="83">
        <v>10482</v>
      </c>
      <c r="J22" s="83">
        <v>10544</v>
      </c>
      <c r="K22" s="84">
        <v>13346</v>
      </c>
      <c r="L22" s="83">
        <v>10051</v>
      </c>
      <c r="M22" s="83">
        <v>10984</v>
      </c>
      <c r="N22" s="83">
        <v>11008</v>
      </c>
      <c r="O22" s="83">
        <v>10690</v>
      </c>
      <c r="P22" s="84">
        <v>13939</v>
      </c>
      <c r="Q22" s="83">
        <v>10319</v>
      </c>
      <c r="R22" s="83">
        <v>9395</v>
      </c>
      <c r="S22" s="83" t="s">
        <v>125</v>
      </c>
      <c r="T22" s="83" t="s">
        <v>125</v>
      </c>
      <c r="U22" s="84">
        <v>11302</v>
      </c>
    </row>
    <row r="23" spans="1:26" s="73" customFormat="1" ht="13.85" x14ac:dyDescent="0.25">
      <c r="A23" s="87" t="s">
        <v>89</v>
      </c>
      <c r="B23" s="83">
        <v>1439</v>
      </c>
      <c r="C23" s="83">
        <v>1528</v>
      </c>
      <c r="D23" s="83">
        <v>1566</v>
      </c>
      <c r="E23" s="83">
        <v>1620</v>
      </c>
      <c r="F23" s="84">
        <v>2011</v>
      </c>
      <c r="G23" s="83">
        <v>1637</v>
      </c>
      <c r="H23" s="83">
        <v>1680</v>
      </c>
      <c r="I23" s="83">
        <v>1740</v>
      </c>
      <c r="J23" s="83">
        <v>1856</v>
      </c>
      <c r="K23" s="84">
        <v>2302</v>
      </c>
      <c r="L23" s="83">
        <v>1870</v>
      </c>
      <c r="M23" s="83">
        <v>2047</v>
      </c>
      <c r="N23" s="83">
        <v>2105</v>
      </c>
      <c r="O23" s="83">
        <v>2195</v>
      </c>
      <c r="P23" s="84">
        <v>2808</v>
      </c>
      <c r="Q23" s="83">
        <v>2356</v>
      </c>
      <c r="R23" s="83">
        <v>2281</v>
      </c>
      <c r="S23" s="83" t="s">
        <v>125</v>
      </c>
      <c r="T23" s="83" t="s">
        <v>125</v>
      </c>
      <c r="U23" s="84">
        <v>2631</v>
      </c>
    </row>
    <row r="24" spans="1:26" s="73" customFormat="1" ht="13.85" x14ac:dyDescent="0.25">
      <c r="A24" s="88" t="s">
        <v>90</v>
      </c>
      <c r="B24" s="89">
        <v>0</v>
      </c>
      <c r="C24" s="89">
        <v>0</v>
      </c>
      <c r="D24" s="89">
        <v>0</v>
      </c>
      <c r="E24" s="89">
        <v>0</v>
      </c>
      <c r="F24" s="90">
        <v>0</v>
      </c>
      <c r="G24" s="89" t="str">
        <f>IFERROR(VLOOKUP(CONCATENATE(G$5,#REF!,"A"),DataA,4,FALSE),"-  ")</f>
        <v>-  </v>
      </c>
      <c r="H24" s="89" t="str">
        <f>IFERROR(VLOOKUP(CONCATENATE(H$5,#REF!,"A"),DataA,4,FALSE),"-  ")</f>
        <v>-  </v>
      </c>
      <c r="I24" s="89" t="str">
        <f>IFERROR(VLOOKUP(CONCATENATE(I$5,#REF!,"A"),DataA,4,FALSE),"-  ")</f>
        <v>-  </v>
      </c>
      <c r="J24" s="89" t="str">
        <f>IFERROR(VLOOKUP(CONCATENATE(J$5,#REF!,"A"),DataA,4,FALSE),"-  ")</f>
        <v>-  </v>
      </c>
      <c r="K24" s="90" t="str">
        <f>IFERROR(VLOOKUP(CONCATENATE(K$5,#REF!,"A"),DataA,4,FALSE),"-  ")</f>
        <v>-  </v>
      </c>
      <c r="L24" s="89">
        <v>0</v>
      </c>
      <c r="M24" s="89">
        <v>0</v>
      </c>
      <c r="N24" s="89">
        <v>0</v>
      </c>
      <c r="O24" s="89">
        <v>0</v>
      </c>
      <c r="P24" s="90">
        <v>0</v>
      </c>
      <c r="Q24" s="89">
        <v>0</v>
      </c>
      <c r="R24" s="89">
        <v>0</v>
      </c>
      <c r="S24" s="89" t="s">
        <v>125</v>
      </c>
      <c r="T24" s="89" t="s">
        <v>125</v>
      </c>
      <c r="U24" s="90">
        <v>0</v>
      </c>
    </row>
    <row r="25" spans="1:26" s="73" customFormat="1" ht="13.85" x14ac:dyDescent="0.25">
      <c r="A25" s="5"/>
      <c r="B25" s="103"/>
      <c r="C25" s="103"/>
      <c r="D25" s="103"/>
      <c r="E25" s="103"/>
      <c r="F25" s="103"/>
    </row>
    <row r="26" spans="1:26" s="73" customFormat="1" ht="12.75" customHeight="1" x14ac:dyDescent="0.25">
      <c r="A26" s="5"/>
      <c r="B26" s="103"/>
      <c r="C26" s="103"/>
      <c r="D26" s="103"/>
      <c r="E26" s="103"/>
      <c r="F26" s="103"/>
      <c r="G26" s="4"/>
      <c r="H26" s="104"/>
      <c r="I26" s="104"/>
      <c r="J26" s="104"/>
      <c r="K26" s="104"/>
      <c r="L26" s="4"/>
      <c r="M26" s="105"/>
      <c r="N26" s="105"/>
      <c r="O26" s="105"/>
      <c r="P26" s="105"/>
      <c r="Q26" s="105"/>
      <c r="R26" s="105"/>
      <c r="S26" s="105"/>
      <c r="T26" s="105"/>
      <c r="U26" s="105"/>
      <c r="V26" s="105"/>
      <c r="W26" s="105"/>
      <c r="X26" s="105"/>
      <c r="Y26" s="105"/>
      <c r="Z26" s="105"/>
    </row>
    <row r="27" spans="1:26" s="73" customFormat="1" ht="15.55" x14ac:dyDescent="0.3">
      <c r="A27" s="100" t="s">
        <v>75</v>
      </c>
      <c r="B27" s="91" t="s">
        <v>111</v>
      </c>
      <c r="C27" s="91" t="s">
        <v>112</v>
      </c>
      <c r="D27" s="91" t="s">
        <v>113</v>
      </c>
      <c r="E27" s="91" t="s">
        <v>114</v>
      </c>
      <c r="F27" s="91" t="s">
        <v>115</v>
      </c>
      <c r="G27" s="92" t="s">
        <v>116</v>
      </c>
      <c r="H27" s="92" t="s">
        <v>117</v>
      </c>
      <c r="I27" s="92" t="s">
        <v>118</v>
      </c>
      <c r="J27" s="92" t="s">
        <v>119</v>
      </c>
      <c r="K27" s="91" t="s">
        <v>135</v>
      </c>
      <c r="L27" s="92" t="s">
        <v>121</v>
      </c>
      <c r="M27" s="92" t="s">
        <v>122</v>
      </c>
      <c r="N27" s="92" t="s">
        <v>123</v>
      </c>
      <c r="O27" s="92" t="s">
        <v>124</v>
      </c>
      <c r="P27" s="91" t="s">
        <v>136</v>
      </c>
      <c r="Q27" s="92" t="s">
        <v>128</v>
      </c>
      <c r="R27" s="92" t="s">
        <v>129</v>
      </c>
      <c r="S27" s="92" t="s">
        <v>130</v>
      </c>
      <c r="T27" s="92" t="s">
        <v>131</v>
      </c>
      <c r="U27" s="91" t="s">
        <v>137</v>
      </c>
    </row>
    <row r="28" spans="1:26" s="73" customFormat="1" ht="13.85" x14ac:dyDescent="0.25">
      <c r="A28" s="80" t="s">
        <v>3</v>
      </c>
      <c r="B28" s="81">
        <v>69634</v>
      </c>
      <c r="C28" s="81">
        <v>71674</v>
      </c>
      <c r="D28" s="81">
        <v>72090</v>
      </c>
      <c r="E28" s="81">
        <v>72143</v>
      </c>
      <c r="F28" s="81">
        <v>114498</v>
      </c>
      <c r="G28" s="81">
        <v>71623</v>
      </c>
      <c r="H28" s="81">
        <v>73013</v>
      </c>
      <c r="I28" s="81">
        <v>74180</v>
      </c>
      <c r="J28" s="81">
        <v>75781</v>
      </c>
      <c r="K28" s="81">
        <v>120245</v>
      </c>
      <c r="L28" s="81">
        <v>74781</v>
      </c>
      <c r="M28" s="81">
        <v>79323</v>
      </c>
      <c r="N28" s="81">
        <v>80487</v>
      </c>
      <c r="O28" s="81">
        <v>79834</v>
      </c>
      <c r="P28" s="81">
        <v>130232</v>
      </c>
      <c r="Q28" s="81">
        <v>75470</v>
      </c>
      <c r="R28" s="81">
        <v>70952</v>
      </c>
      <c r="S28" s="81" t="s">
        <v>125</v>
      </c>
      <c r="T28" s="81" t="s">
        <v>125</v>
      </c>
      <c r="U28" s="81">
        <v>96866</v>
      </c>
    </row>
    <row r="29" spans="1:26" s="73" customFormat="1" ht="13.85" x14ac:dyDescent="0.25">
      <c r="A29" s="82" t="s">
        <v>4</v>
      </c>
      <c r="B29" s="83">
        <v>1294</v>
      </c>
      <c r="C29" s="83">
        <v>1322</v>
      </c>
      <c r="D29" s="83">
        <v>1341</v>
      </c>
      <c r="E29" s="83">
        <v>1358</v>
      </c>
      <c r="F29" s="84">
        <v>2093</v>
      </c>
      <c r="G29" s="83">
        <v>1311</v>
      </c>
      <c r="H29" s="83">
        <v>1326</v>
      </c>
      <c r="I29" s="83">
        <v>1367</v>
      </c>
      <c r="J29" s="83">
        <v>1360</v>
      </c>
      <c r="K29" s="84">
        <v>2103</v>
      </c>
      <c r="L29" s="83">
        <v>1411</v>
      </c>
      <c r="M29" s="83">
        <v>1411</v>
      </c>
      <c r="N29" s="83">
        <v>1384</v>
      </c>
      <c r="O29" s="83">
        <v>1438</v>
      </c>
      <c r="P29" s="84">
        <v>2256</v>
      </c>
      <c r="Q29" s="83">
        <v>1360</v>
      </c>
      <c r="R29" s="83">
        <v>1264</v>
      </c>
      <c r="S29" s="83" t="s">
        <v>125</v>
      </c>
      <c r="T29" s="83" t="s">
        <v>125</v>
      </c>
      <c r="U29" s="84">
        <v>1693</v>
      </c>
    </row>
    <row r="30" spans="1:26" s="73" customFormat="1" ht="13.85" x14ac:dyDescent="0.25">
      <c r="A30" s="85" t="s">
        <v>5</v>
      </c>
      <c r="B30" s="83">
        <v>7100</v>
      </c>
      <c r="C30" s="83">
        <v>7319</v>
      </c>
      <c r="D30" s="83">
        <v>7546</v>
      </c>
      <c r="E30" s="83">
        <v>7806</v>
      </c>
      <c r="F30" s="84">
        <v>11703</v>
      </c>
      <c r="G30" s="83">
        <v>7874</v>
      </c>
      <c r="H30" s="83">
        <v>7969</v>
      </c>
      <c r="I30" s="83">
        <v>8408</v>
      </c>
      <c r="J30" s="83">
        <v>8630</v>
      </c>
      <c r="K30" s="84">
        <v>13378</v>
      </c>
      <c r="L30" s="83">
        <v>8328</v>
      </c>
      <c r="M30" s="83">
        <v>9141</v>
      </c>
      <c r="N30" s="83">
        <v>9249</v>
      </c>
      <c r="O30" s="83">
        <v>9266</v>
      </c>
      <c r="P30" s="84">
        <v>14660</v>
      </c>
      <c r="Q30" s="83">
        <v>8406</v>
      </c>
      <c r="R30" s="83">
        <v>8337</v>
      </c>
      <c r="S30" s="83" t="s">
        <v>125</v>
      </c>
      <c r="T30" s="83" t="s">
        <v>125</v>
      </c>
      <c r="U30" s="84">
        <v>10891</v>
      </c>
    </row>
    <row r="31" spans="1:26" s="73" customFormat="1" ht="13.85" x14ac:dyDescent="0.25">
      <c r="A31" s="85" t="s">
        <v>81</v>
      </c>
      <c r="B31" s="83">
        <v>4630</v>
      </c>
      <c r="C31" s="83">
        <v>4687</v>
      </c>
      <c r="D31" s="83">
        <v>4748</v>
      </c>
      <c r="E31" s="83">
        <v>4629</v>
      </c>
      <c r="F31" s="84">
        <v>7086</v>
      </c>
      <c r="G31" s="83">
        <v>4652</v>
      </c>
      <c r="H31" s="83">
        <v>4720</v>
      </c>
      <c r="I31" s="83">
        <v>4793</v>
      </c>
      <c r="J31" s="83">
        <v>4837</v>
      </c>
      <c r="K31" s="84">
        <v>7263</v>
      </c>
      <c r="L31" s="83">
        <v>4829</v>
      </c>
      <c r="M31" s="83">
        <v>5014</v>
      </c>
      <c r="N31" s="83">
        <v>5114</v>
      </c>
      <c r="O31" s="83">
        <v>4968</v>
      </c>
      <c r="P31" s="84">
        <v>7759</v>
      </c>
      <c r="Q31" s="83">
        <v>4785</v>
      </c>
      <c r="R31" s="83">
        <v>4470</v>
      </c>
      <c r="S31" s="83" t="s">
        <v>125</v>
      </c>
      <c r="T31" s="83" t="s">
        <v>125</v>
      </c>
      <c r="U31" s="84">
        <v>5893</v>
      </c>
    </row>
    <row r="32" spans="1:26" s="73" customFormat="1" ht="13.85" x14ac:dyDescent="0.25">
      <c r="A32" s="86"/>
      <c r="B32" s="83"/>
      <c r="C32" s="83"/>
      <c r="D32" s="83"/>
      <c r="E32" s="83"/>
      <c r="F32" s="84"/>
      <c r="G32" s="83"/>
      <c r="H32" s="83"/>
      <c r="I32" s="83"/>
      <c r="J32" s="83"/>
      <c r="K32" s="84"/>
      <c r="L32" s="83"/>
      <c r="M32" s="83"/>
      <c r="N32" s="83"/>
      <c r="O32" s="83"/>
      <c r="P32" s="84"/>
      <c r="Q32" s="83"/>
      <c r="R32" s="83"/>
      <c r="S32" s="83"/>
      <c r="T32" s="83"/>
      <c r="U32" s="84"/>
    </row>
    <row r="33" spans="1:26" s="73" customFormat="1" ht="13.85" x14ac:dyDescent="0.25">
      <c r="A33" s="85" t="s">
        <v>7</v>
      </c>
      <c r="B33" s="83">
        <v>4878</v>
      </c>
      <c r="C33" s="83">
        <v>4985</v>
      </c>
      <c r="D33" s="83">
        <v>4956</v>
      </c>
      <c r="E33" s="83">
        <v>4943</v>
      </c>
      <c r="F33" s="84">
        <v>7387</v>
      </c>
      <c r="G33" s="83">
        <v>4939</v>
      </c>
      <c r="H33" s="83">
        <v>4971</v>
      </c>
      <c r="I33" s="83">
        <v>5096</v>
      </c>
      <c r="J33" s="83">
        <v>5116</v>
      </c>
      <c r="K33" s="84">
        <v>7706</v>
      </c>
      <c r="L33" s="83">
        <v>4958</v>
      </c>
      <c r="M33" s="83">
        <v>5140</v>
      </c>
      <c r="N33" s="83">
        <v>5169</v>
      </c>
      <c r="O33" s="83">
        <v>5066</v>
      </c>
      <c r="P33" s="84">
        <v>7838</v>
      </c>
      <c r="Q33" s="83">
        <v>4812</v>
      </c>
      <c r="R33" s="83">
        <v>4562</v>
      </c>
      <c r="S33" s="83" t="s">
        <v>125</v>
      </c>
      <c r="T33" s="83" t="s">
        <v>125</v>
      </c>
      <c r="U33" s="84">
        <v>5964</v>
      </c>
    </row>
    <row r="34" spans="1:26" s="73" customFormat="1" ht="13.85" x14ac:dyDescent="0.25">
      <c r="A34" s="85" t="s">
        <v>8</v>
      </c>
      <c r="B34" s="83">
        <v>6141</v>
      </c>
      <c r="C34" s="83">
        <v>6175</v>
      </c>
      <c r="D34" s="83">
        <v>6205</v>
      </c>
      <c r="E34" s="83">
        <v>6114</v>
      </c>
      <c r="F34" s="84">
        <v>9310</v>
      </c>
      <c r="G34" s="83">
        <v>6139</v>
      </c>
      <c r="H34" s="83">
        <v>6134</v>
      </c>
      <c r="I34" s="83">
        <v>6211</v>
      </c>
      <c r="J34" s="83">
        <v>6301</v>
      </c>
      <c r="K34" s="84">
        <v>9468</v>
      </c>
      <c r="L34" s="83">
        <v>6229</v>
      </c>
      <c r="M34" s="83">
        <v>6429</v>
      </c>
      <c r="N34" s="83">
        <v>6499</v>
      </c>
      <c r="O34" s="83">
        <v>6329</v>
      </c>
      <c r="P34" s="84">
        <v>9860</v>
      </c>
      <c r="Q34" s="83">
        <v>6313</v>
      </c>
      <c r="R34" s="83">
        <v>5878</v>
      </c>
      <c r="S34" s="83" t="s">
        <v>125</v>
      </c>
      <c r="T34" s="83" t="s">
        <v>125</v>
      </c>
      <c r="U34" s="84">
        <v>7858</v>
      </c>
    </row>
    <row r="35" spans="1:26" s="73" customFormat="1" ht="13.85" x14ac:dyDescent="0.25">
      <c r="A35" s="86"/>
      <c r="B35" s="83"/>
      <c r="C35" s="83"/>
      <c r="D35" s="83"/>
      <c r="E35" s="83"/>
      <c r="F35" s="43"/>
      <c r="G35" s="83"/>
      <c r="H35" s="83"/>
      <c r="I35" s="83"/>
      <c r="J35" s="83"/>
      <c r="K35" s="43"/>
      <c r="L35" s="83"/>
      <c r="M35" s="83"/>
      <c r="N35" s="83"/>
      <c r="O35" s="83"/>
      <c r="P35" s="43"/>
      <c r="Q35" s="83"/>
      <c r="R35" s="83"/>
      <c r="S35" s="83"/>
      <c r="T35" s="83"/>
      <c r="U35" s="43"/>
    </row>
    <row r="36" spans="1:26" s="73" customFormat="1" ht="13.85" x14ac:dyDescent="0.25">
      <c r="A36" s="82" t="s">
        <v>16</v>
      </c>
      <c r="B36" s="83">
        <v>6887</v>
      </c>
      <c r="C36" s="83">
        <v>7033</v>
      </c>
      <c r="D36" s="83">
        <v>7082</v>
      </c>
      <c r="E36" s="83">
        <v>7058</v>
      </c>
      <c r="F36" s="84">
        <v>10732</v>
      </c>
      <c r="G36" s="83">
        <v>6909</v>
      </c>
      <c r="H36" s="83">
        <v>6932</v>
      </c>
      <c r="I36" s="83">
        <v>6952</v>
      </c>
      <c r="J36" s="83">
        <v>7151</v>
      </c>
      <c r="K36" s="84">
        <v>10795</v>
      </c>
      <c r="L36" s="83">
        <v>7064</v>
      </c>
      <c r="M36" s="83">
        <v>7304</v>
      </c>
      <c r="N36" s="83">
        <v>7348</v>
      </c>
      <c r="O36" s="83">
        <v>7167</v>
      </c>
      <c r="P36" s="84">
        <v>11308</v>
      </c>
      <c r="Q36" s="83">
        <v>6889</v>
      </c>
      <c r="R36" s="83">
        <v>6550</v>
      </c>
      <c r="S36" s="83" t="s">
        <v>125</v>
      </c>
      <c r="T36" s="83" t="s">
        <v>125</v>
      </c>
      <c r="U36" s="84">
        <v>8638</v>
      </c>
    </row>
    <row r="37" spans="1:26" s="73" customFormat="1" ht="13.85" x14ac:dyDescent="0.25">
      <c r="A37" s="85" t="s">
        <v>9</v>
      </c>
      <c r="B37" s="83">
        <v>13343</v>
      </c>
      <c r="C37" s="83">
        <v>14018</v>
      </c>
      <c r="D37" s="83">
        <v>13946</v>
      </c>
      <c r="E37" s="83">
        <v>14137</v>
      </c>
      <c r="F37" s="84">
        <v>23785</v>
      </c>
      <c r="G37" s="83">
        <v>13801</v>
      </c>
      <c r="H37" s="83">
        <v>14195</v>
      </c>
      <c r="I37" s="83">
        <v>14463</v>
      </c>
      <c r="J37" s="83">
        <v>15148</v>
      </c>
      <c r="K37" s="84">
        <v>25138</v>
      </c>
      <c r="L37" s="83">
        <v>14865</v>
      </c>
      <c r="M37" s="83">
        <v>16106</v>
      </c>
      <c r="N37" s="83">
        <v>16532</v>
      </c>
      <c r="O37" s="83">
        <v>16849</v>
      </c>
      <c r="P37" s="84">
        <v>28796</v>
      </c>
      <c r="Q37" s="83">
        <v>15532</v>
      </c>
      <c r="R37" s="83">
        <v>13861</v>
      </c>
      <c r="S37" s="83" t="s">
        <v>125</v>
      </c>
      <c r="T37" s="83" t="s">
        <v>125</v>
      </c>
      <c r="U37" s="84">
        <v>20633</v>
      </c>
    </row>
    <row r="38" spans="1:26" s="73" customFormat="1" ht="13.85" x14ac:dyDescent="0.25">
      <c r="A38" s="85" t="s">
        <v>10</v>
      </c>
      <c r="B38" s="83">
        <v>10876</v>
      </c>
      <c r="C38" s="83">
        <v>11177</v>
      </c>
      <c r="D38" s="83">
        <v>11103</v>
      </c>
      <c r="E38" s="83">
        <v>11059</v>
      </c>
      <c r="F38" s="84">
        <v>17185</v>
      </c>
      <c r="G38" s="83">
        <v>10989</v>
      </c>
      <c r="H38" s="83">
        <v>11275</v>
      </c>
      <c r="I38" s="83">
        <v>11398</v>
      </c>
      <c r="J38" s="83">
        <v>11544</v>
      </c>
      <c r="K38" s="84">
        <v>17840</v>
      </c>
      <c r="L38" s="83">
        <v>11409</v>
      </c>
      <c r="M38" s="83">
        <v>12013</v>
      </c>
      <c r="N38" s="83">
        <v>12022</v>
      </c>
      <c r="O38" s="83">
        <v>11849</v>
      </c>
      <c r="P38" s="84">
        <v>18982</v>
      </c>
      <c r="Q38" s="83">
        <v>11387</v>
      </c>
      <c r="R38" s="83">
        <v>10746</v>
      </c>
      <c r="S38" s="83" t="s">
        <v>125</v>
      </c>
      <c r="T38" s="83" t="s">
        <v>125</v>
      </c>
      <c r="U38" s="84">
        <v>14336</v>
      </c>
    </row>
    <row r="39" spans="1:26" s="73" customFormat="1" ht="13.85" x14ac:dyDescent="0.25">
      <c r="A39" s="85" t="s">
        <v>11</v>
      </c>
      <c r="B39" s="83">
        <v>4653</v>
      </c>
      <c r="C39" s="83">
        <v>4901</v>
      </c>
      <c r="D39" s="83">
        <v>4879</v>
      </c>
      <c r="E39" s="83">
        <v>4738</v>
      </c>
      <c r="F39" s="84">
        <v>7690</v>
      </c>
      <c r="G39" s="83">
        <v>4742</v>
      </c>
      <c r="H39" s="83">
        <v>4842</v>
      </c>
      <c r="I39" s="83">
        <v>4943</v>
      </c>
      <c r="J39" s="83">
        <v>4946</v>
      </c>
      <c r="K39" s="84">
        <v>7799</v>
      </c>
      <c r="L39" s="83">
        <v>4882</v>
      </c>
      <c r="M39" s="83">
        <v>5131</v>
      </c>
      <c r="N39" s="83">
        <v>5158</v>
      </c>
      <c r="O39" s="83">
        <v>5061</v>
      </c>
      <c r="P39" s="84">
        <v>8232</v>
      </c>
      <c r="Q39" s="83">
        <v>4788</v>
      </c>
      <c r="R39" s="83">
        <v>4487</v>
      </c>
      <c r="S39" s="83" t="s">
        <v>125</v>
      </c>
      <c r="T39" s="83" t="s">
        <v>125</v>
      </c>
      <c r="U39" s="84">
        <v>6034</v>
      </c>
    </row>
    <row r="40" spans="1:26" s="73" customFormat="1" ht="13.85" x14ac:dyDescent="0.25">
      <c r="A40" s="86"/>
      <c r="B40" s="83"/>
      <c r="C40" s="83"/>
      <c r="D40" s="83"/>
      <c r="E40" s="83"/>
      <c r="F40" s="43"/>
      <c r="G40" s="83"/>
      <c r="H40" s="83"/>
      <c r="I40" s="83"/>
      <c r="J40" s="83"/>
      <c r="K40" s="43"/>
      <c r="L40" s="83"/>
      <c r="M40" s="83"/>
      <c r="N40" s="83"/>
      <c r="O40" s="83"/>
      <c r="P40" s="43"/>
      <c r="Q40" s="83"/>
      <c r="R40" s="83"/>
      <c r="S40" s="83"/>
      <c r="T40" s="83"/>
      <c r="U40" s="43"/>
    </row>
    <row r="41" spans="1:26" s="73" customFormat="1" ht="13.85" x14ac:dyDescent="0.25">
      <c r="A41" s="87" t="s">
        <v>12</v>
      </c>
      <c r="B41" s="93">
        <v>59803</v>
      </c>
      <c r="C41" s="93">
        <v>61615</v>
      </c>
      <c r="D41" s="93">
        <v>61806</v>
      </c>
      <c r="E41" s="93">
        <v>61841</v>
      </c>
      <c r="F41" s="84">
        <v>96970</v>
      </c>
      <c r="G41" s="93">
        <v>61357</v>
      </c>
      <c r="H41" s="93">
        <v>62364</v>
      </c>
      <c r="I41" s="93">
        <v>63630</v>
      </c>
      <c r="J41" s="93">
        <v>65034</v>
      </c>
      <c r="K41" s="84">
        <v>101490</v>
      </c>
      <c r="L41" s="93">
        <v>63975</v>
      </c>
      <c r="M41" s="93">
        <v>67688</v>
      </c>
      <c r="N41" s="93">
        <v>68476</v>
      </c>
      <c r="O41" s="93">
        <v>67994</v>
      </c>
      <c r="P41" s="84">
        <v>109691</v>
      </c>
      <c r="Q41" s="93">
        <v>64271</v>
      </c>
      <c r="R41" s="93">
        <v>60157</v>
      </c>
      <c r="S41" s="93" t="s">
        <v>125</v>
      </c>
      <c r="T41" s="93" t="s">
        <v>125</v>
      </c>
      <c r="U41" s="84">
        <v>81940</v>
      </c>
    </row>
    <row r="42" spans="1:26" s="73" customFormat="1" ht="13.85" x14ac:dyDescent="0.25">
      <c r="A42" s="87" t="s">
        <v>13</v>
      </c>
      <c r="B42" s="83">
        <v>1717</v>
      </c>
      <c r="C42" s="83">
        <v>1751</v>
      </c>
      <c r="D42" s="83">
        <v>1788</v>
      </c>
      <c r="E42" s="83">
        <v>1827</v>
      </c>
      <c r="F42" s="84">
        <v>2866</v>
      </c>
      <c r="G42" s="83">
        <v>1904</v>
      </c>
      <c r="H42" s="83">
        <v>2057</v>
      </c>
      <c r="I42" s="83">
        <v>2123</v>
      </c>
      <c r="J42" s="83">
        <v>2161</v>
      </c>
      <c r="K42" s="84">
        <v>3517</v>
      </c>
      <c r="L42" s="83">
        <v>2095</v>
      </c>
      <c r="M42" s="83">
        <v>2423</v>
      </c>
      <c r="N42" s="83">
        <v>2409</v>
      </c>
      <c r="O42" s="83">
        <v>2407</v>
      </c>
      <c r="P42" s="84">
        <v>3953</v>
      </c>
      <c r="Q42" s="83">
        <v>2126</v>
      </c>
      <c r="R42" s="83">
        <v>2110</v>
      </c>
      <c r="S42" s="83" t="s">
        <v>125</v>
      </c>
      <c r="T42" s="83" t="s">
        <v>125</v>
      </c>
      <c r="U42" s="84">
        <v>2783</v>
      </c>
    </row>
    <row r="43" spans="1:26" s="73" customFormat="1" ht="13.85" x14ac:dyDescent="0.25">
      <c r="A43" s="87" t="s">
        <v>14</v>
      </c>
      <c r="B43" s="83">
        <v>2974</v>
      </c>
      <c r="C43" s="83">
        <v>3095</v>
      </c>
      <c r="D43" s="83">
        <v>3096</v>
      </c>
      <c r="E43" s="83">
        <v>3049</v>
      </c>
      <c r="F43" s="84">
        <v>4982</v>
      </c>
      <c r="G43" s="83">
        <v>2941</v>
      </c>
      <c r="H43" s="83">
        <v>3112</v>
      </c>
      <c r="I43" s="83">
        <v>3166</v>
      </c>
      <c r="J43" s="83">
        <v>3174</v>
      </c>
      <c r="K43" s="84">
        <v>5038</v>
      </c>
      <c r="L43" s="83">
        <v>3120</v>
      </c>
      <c r="M43" s="83">
        <v>3350</v>
      </c>
      <c r="N43" s="83">
        <v>3306</v>
      </c>
      <c r="O43" s="83">
        <v>3275</v>
      </c>
      <c r="P43" s="84">
        <v>5346</v>
      </c>
      <c r="Q43" s="83">
        <v>3103</v>
      </c>
      <c r="R43" s="83">
        <v>2867</v>
      </c>
      <c r="S43" s="83" t="s">
        <v>125</v>
      </c>
      <c r="T43" s="83" t="s">
        <v>125</v>
      </c>
      <c r="U43" s="84">
        <v>3919</v>
      </c>
    </row>
    <row r="44" spans="1:26" s="73" customFormat="1" ht="13.85" x14ac:dyDescent="0.25">
      <c r="A44" s="87" t="s">
        <v>15</v>
      </c>
      <c r="B44" s="83">
        <v>1258</v>
      </c>
      <c r="C44" s="83">
        <v>1278</v>
      </c>
      <c r="D44" s="83">
        <v>1314</v>
      </c>
      <c r="E44" s="83">
        <v>1322</v>
      </c>
      <c r="F44" s="84">
        <v>2137</v>
      </c>
      <c r="G44" s="83">
        <v>1253</v>
      </c>
      <c r="H44" s="83">
        <v>1260</v>
      </c>
      <c r="I44" s="83">
        <v>1342</v>
      </c>
      <c r="J44" s="83">
        <v>1310</v>
      </c>
      <c r="K44" s="84">
        <v>2167</v>
      </c>
      <c r="L44" s="83">
        <v>1381</v>
      </c>
      <c r="M44" s="83">
        <v>1387</v>
      </c>
      <c r="N44" s="83">
        <v>1384</v>
      </c>
      <c r="O44" s="83">
        <v>1369</v>
      </c>
      <c r="P44" s="84">
        <v>2344</v>
      </c>
      <c r="Q44" s="83">
        <v>1325</v>
      </c>
      <c r="R44" s="83">
        <v>1244</v>
      </c>
      <c r="S44" s="83" t="s">
        <v>125</v>
      </c>
      <c r="T44" s="83" t="s">
        <v>125</v>
      </c>
      <c r="U44" s="84">
        <v>1746</v>
      </c>
    </row>
    <row r="45" spans="1:26" s="73" customFormat="1" ht="13.85" x14ac:dyDescent="0.25">
      <c r="A45" s="87" t="s">
        <v>89</v>
      </c>
      <c r="B45" s="83">
        <v>3882</v>
      </c>
      <c r="C45" s="83">
        <v>3934</v>
      </c>
      <c r="D45" s="83">
        <v>4086</v>
      </c>
      <c r="E45" s="83">
        <v>4103</v>
      </c>
      <c r="F45" s="84">
        <v>7543</v>
      </c>
      <c r="G45" s="83">
        <v>4168</v>
      </c>
      <c r="H45" s="83">
        <v>4220</v>
      </c>
      <c r="I45" s="83">
        <v>3919</v>
      </c>
      <c r="J45" s="83">
        <v>4102</v>
      </c>
      <c r="K45" s="84">
        <v>8032</v>
      </c>
      <c r="L45" s="83">
        <v>4210</v>
      </c>
      <c r="M45" s="83">
        <v>4474</v>
      </c>
      <c r="N45" s="83">
        <v>4912</v>
      </c>
      <c r="O45" s="83">
        <v>4789</v>
      </c>
      <c r="P45" s="84">
        <v>8898</v>
      </c>
      <c r="Q45" s="83">
        <v>4645</v>
      </c>
      <c r="R45" s="83">
        <v>4574</v>
      </c>
      <c r="S45" s="83" t="s">
        <v>125</v>
      </c>
      <c r="T45" s="83" t="s">
        <v>125</v>
      </c>
      <c r="U45" s="84">
        <v>6478</v>
      </c>
    </row>
    <row r="46" spans="1:26" s="73" customFormat="1" ht="13.85" x14ac:dyDescent="0.25">
      <c r="A46" s="88" t="s">
        <v>90</v>
      </c>
      <c r="B46" s="89">
        <v>0</v>
      </c>
      <c r="C46" s="89">
        <v>0</v>
      </c>
      <c r="D46" s="89">
        <v>0</v>
      </c>
      <c r="E46" s="89">
        <v>0</v>
      </c>
      <c r="F46" s="90">
        <v>0</v>
      </c>
      <c r="G46" s="89" t="str">
        <f>IFERROR(VLOOKUP(CONCATENATE(G$5,#REF!,"I"),DataA,4,FALSE),"-  ")</f>
        <v>-  </v>
      </c>
      <c r="H46" s="89" t="str">
        <f>IFERROR(VLOOKUP(CONCATENATE(H$5,#REF!,"I"),DataA,4,FALSE),"-  ")</f>
        <v>-  </v>
      </c>
      <c r="I46" s="89" t="str">
        <f>IFERROR(VLOOKUP(CONCATENATE(I$5,#REF!,"I"),DataA,4,FALSE),"-  ")</f>
        <v>-  </v>
      </c>
      <c r="J46" s="89" t="str">
        <f>IFERROR(VLOOKUP(CONCATENATE(J$5,#REF!,"I"),DataA,4,FALSE),"-  ")</f>
        <v>-  </v>
      </c>
      <c r="K46" s="90" t="str">
        <f>IFERROR(VLOOKUP(CONCATENATE(K$5,#REF!,"I"),DataA,4,FALSE),"-  ")</f>
        <v>-  </v>
      </c>
      <c r="L46" s="89">
        <v>0</v>
      </c>
      <c r="M46" s="89">
        <v>0</v>
      </c>
      <c r="N46" s="89">
        <v>0</v>
      </c>
      <c r="O46" s="89">
        <v>0</v>
      </c>
      <c r="P46" s="90">
        <v>0</v>
      </c>
      <c r="Q46" s="89">
        <v>0</v>
      </c>
      <c r="R46" s="89">
        <v>0</v>
      </c>
      <c r="S46" s="89" t="s">
        <v>125</v>
      </c>
      <c r="T46" s="89" t="s">
        <v>125</v>
      </c>
      <c r="U46" s="90">
        <v>0</v>
      </c>
    </row>
    <row r="47" spans="1:26" s="73" customFormat="1" ht="13.85" x14ac:dyDescent="0.25">
      <c r="A47" s="6"/>
      <c r="B47" s="103"/>
      <c r="C47" s="103"/>
      <c r="D47" s="103"/>
      <c r="E47" s="103"/>
      <c r="F47" s="103"/>
    </row>
    <row r="48" spans="1:26" s="73" customFormat="1" ht="12.75" customHeight="1" x14ac:dyDescent="0.25">
      <c r="B48" s="103"/>
      <c r="C48" s="103"/>
      <c r="D48" s="103"/>
      <c r="E48" s="103"/>
      <c r="F48" s="103"/>
      <c r="G48" s="4"/>
      <c r="H48" s="104"/>
      <c r="I48" s="104"/>
      <c r="J48" s="104"/>
      <c r="K48" s="104"/>
      <c r="L48" s="4"/>
      <c r="M48" s="105"/>
      <c r="N48" s="105"/>
      <c r="O48" s="105"/>
      <c r="P48" s="105"/>
      <c r="Q48" s="106"/>
      <c r="R48" s="106"/>
      <c r="S48" s="106"/>
      <c r="T48" s="106"/>
      <c r="U48" s="106"/>
      <c r="V48" s="106"/>
      <c r="W48" s="106"/>
      <c r="X48" s="106"/>
      <c r="Y48" s="106"/>
      <c r="Z48" s="106"/>
    </row>
    <row r="49" spans="1:21" s="73" customFormat="1" ht="15.55" x14ac:dyDescent="0.3">
      <c r="A49" s="101" t="s">
        <v>20</v>
      </c>
      <c r="B49" s="91" t="s">
        <v>111</v>
      </c>
      <c r="C49" s="91" t="s">
        <v>112</v>
      </c>
      <c r="D49" s="91" t="s">
        <v>113</v>
      </c>
      <c r="E49" s="91" t="s">
        <v>114</v>
      </c>
      <c r="F49" s="91" t="s">
        <v>115</v>
      </c>
      <c r="G49" s="92" t="s">
        <v>116</v>
      </c>
      <c r="H49" s="92" t="s">
        <v>117</v>
      </c>
      <c r="I49" s="92" t="s">
        <v>118</v>
      </c>
      <c r="J49" s="92" t="s">
        <v>119</v>
      </c>
      <c r="K49" s="91" t="s">
        <v>135</v>
      </c>
      <c r="L49" s="92" t="s">
        <v>121</v>
      </c>
      <c r="M49" s="92" t="s">
        <v>122</v>
      </c>
      <c r="N49" s="92" t="s">
        <v>123</v>
      </c>
      <c r="O49" s="92" t="s">
        <v>124</v>
      </c>
      <c r="P49" s="91" t="s">
        <v>136</v>
      </c>
      <c r="Q49" s="92" t="s">
        <v>128</v>
      </c>
      <c r="R49" s="92" t="s">
        <v>129</v>
      </c>
      <c r="S49" s="92" t="s">
        <v>130</v>
      </c>
      <c r="T49" s="92" t="s">
        <v>131</v>
      </c>
      <c r="U49" s="91" t="s">
        <v>137</v>
      </c>
    </row>
    <row r="50" spans="1:21" s="73" customFormat="1" ht="13.85" x14ac:dyDescent="0.25">
      <c r="A50" s="80" t="s">
        <v>3</v>
      </c>
      <c r="B50" s="81">
        <v>156922</v>
      </c>
      <c r="C50" s="81">
        <v>163702</v>
      </c>
      <c r="D50" s="81">
        <v>165727</v>
      </c>
      <c r="E50" s="81">
        <v>167467</v>
      </c>
      <c r="F50" s="81">
        <v>232537</v>
      </c>
      <c r="G50" s="81">
        <v>161707</v>
      </c>
      <c r="H50" s="81">
        <v>167709</v>
      </c>
      <c r="I50" s="81">
        <v>170380</v>
      </c>
      <c r="J50" s="81">
        <v>172892</v>
      </c>
      <c r="K50" s="81">
        <v>243308</v>
      </c>
      <c r="L50" s="81">
        <v>168534</v>
      </c>
      <c r="M50" s="81">
        <v>181418</v>
      </c>
      <c r="N50" s="81">
        <v>181718</v>
      </c>
      <c r="O50" s="81">
        <v>179130</v>
      </c>
      <c r="P50" s="81">
        <v>258400</v>
      </c>
      <c r="Q50" s="81">
        <v>172600</v>
      </c>
      <c r="R50" s="81">
        <v>160614</v>
      </c>
      <c r="S50" s="81" t="s">
        <v>125</v>
      </c>
      <c r="T50" s="81" t="s">
        <v>125</v>
      </c>
      <c r="U50" s="81">
        <v>201052</v>
      </c>
    </row>
    <row r="51" spans="1:21" s="73" customFormat="1" ht="13.85" x14ac:dyDescent="0.25">
      <c r="A51" s="82" t="s">
        <v>4</v>
      </c>
      <c r="B51" s="83">
        <v>2938</v>
      </c>
      <c r="C51" s="83">
        <v>3032</v>
      </c>
      <c r="D51" s="83">
        <v>3078</v>
      </c>
      <c r="E51" s="83">
        <v>3133</v>
      </c>
      <c r="F51" s="84">
        <v>4230</v>
      </c>
      <c r="G51" s="83">
        <v>3031</v>
      </c>
      <c r="H51" s="83">
        <v>3038</v>
      </c>
      <c r="I51" s="83">
        <v>3135</v>
      </c>
      <c r="J51" s="83">
        <v>3167</v>
      </c>
      <c r="K51" s="84">
        <v>4342</v>
      </c>
      <c r="L51" s="83">
        <v>3104</v>
      </c>
      <c r="M51" s="83">
        <v>3259</v>
      </c>
      <c r="N51" s="83">
        <v>3247</v>
      </c>
      <c r="O51" s="83">
        <v>3223</v>
      </c>
      <c r="P51" s="84">
        <v>4552</v>
      </c>
      <c r="Q51" s="83">
        <v>3040</v>
      </c>
      <c r="R51" s="83">
        <v>2880</v>
      </c>
      <c r="S51" s="83" t="s">
        <v>125</v>
      </c>
      <c r="T51" s="83" t="s">
        <v>125</v>
      </c>
      <c r="U51" s="84">
        <v>3506</v>
      </c>
    </row>
    <row r="52" spans="1:21" s="73" customFormat="1" ht="13.85" x14ac:dyDescent="0.25">
      <c r="A52" s="85" t="s">
        <v>5</v>
      </c>
      <c r="B52" s="83">
        <v>14297</v>
      </c>
      <c r="C52" s="83">
        <v>14844</v>
      </c>
      <c r="D52" s="83">
        <v>15220</v>
      </c>
      <c r="E52" s="83">
        <v>15567</v>
      </c>
      <c r="F52" s="84">
        <v>21067</v>
      </c>
      <c r="G52" s="83">
        <v>15157</v>
      </c>
      <c r="H52" s="83">
        <v>15574</v>
      </c>
      <c r="I52" s="83">
        <v>16111</v>
      </c>
      <c r="J52" s="83">
        <v>16394</v>
      </c>
      <c r="K52" s="84">
        <v>22904</v>
      </c>
      <c r="L52" s="83">
        <v>15891</v>
      </c>
      <c r="M52" s="83">
        <v>17259</v>
      </c>
      <c r="N52" s="83">
        <v>17243</v>
      </c>
      <c r="O52" s="83">
        <v>16977</v>
      </c>
      <c r="P52" s="84">
        <v>24607</v>
      </c>
      <c r="Q52" s="83">
        <v>16079</v>
      </c>
      <c r="R52" s="83">
        <v>15373</v>
      </c>
      <c r="S52" s="83" t="s">
        <v>125</v>
      </c>
      <c r="T52" s="83" t="s">
        <v>125</v>
      </c>
      <c r="U52" s="84">
        <v>18971</v>
      </c>
    </row>
    <row r="53" spans="1:21" s="73" customFormat="1" ht="13.85" x14ac:dyDescent="0.25">
      <c r="A53" s="85" t="s">
        <v>81</v>
      </c>
      <c r="B53" s="83">
        <v>10217</v>
      </c>
      <c r="C53" s="83">
        <v>10552</v>
      </c>
      <c r="D53" s="83">
        <v>10733</v>
      </c>
      <c r="E53" s="83">
        <v>10662</v>
      </c>
      <c r="F53" s="84">
        <v>14255</v>
      </c>
      <c r="G53" s="83">
        <v>10398</v>
      </c>
      <c r="H53" s="83">
        <v>10705</v>
      </c>
      <c r="I53" s="83">
        <v>10887</v>
      </c>
      <c r="J53" s="83">
        <v>11016</v>
      </c>
      <c r="K53" s="84">
        <v>14677</v>
      </c>
      <c r="L53" s="83">
        <v>10748</v>
      </c>
      <c r="M53" s="83">
        <v>11359</v>
      </c>
      <c r="N53" s="83">
        <v>11325</v>
      </c>
      <c r="O53" s="83">
        <v>11083</v>
      </c>
      <c r="P53" s="84">
        <v>15321</v>
      </c>
      <c r="Q53" s="83">
        <v>10667</v>
      </c>
      <c r="R53" s="83">
        <v>9951</v>
      </c>
      <c r="S53" s="83" t="s">
        <v>125</v>
      </c>
      <c r="T53" s="83" t="s">
        <v>125</v>
      </c>
      <c r="U53" s="84">
        <v>12103</v>
      </c>
    </row>
    <row r="54" spans="1:21" s="73" customFormat="1" ht="13.85" x14ac:dyDescent="0.25">
      <c r="A54" s="86"/>
      <c r="B54" s="83"/>
      <c r="C54" s="83"/>
      <c r="D54" s="83"/>
      <c r="E54" s="83"/>
      <c r="F54" s="84"/>
      <c r="G54" s="83"/>
      <c r="H54" s="83"/>
      <c r="I54" s="83"/>
      <c r="J54" s="83"/>
      <c r="K54" s="84"/>
      <c r="L54" s="83"/>
      <c r="M54" s="83"/>
      <c r="N54" s="83"/>
      <c r="O54" s="83"/>
      <c r="P54" s="84"/>
      <c r="Q54" s="83"/>
      <c r="R54" s="83"/>
      <c r="S54" s="83"/>
      <c r="T54" s="83"/>
      <c r="U54" s="84"/>
    </row>
    <row r="55" spans="1:21" s="73" customFormat="1" ht="13.85" x14ac:dyDescent="0.25">
      <c r="A55" s="85" t="s">
        <v>7</v>
      </c>
      <c r="B55" s="83">
        <v>10987</v>
      </c>
      <c r="C55" s="83">
        <v>11269</v>
      </c>
      <c r="D55" s="83">
        <v>11345</v>
      </c>
      <c r="E55" s="83">
        <v>11420</v>
      </c>
      <c r="F55" s="84">
        <v>15125</v>
      </c>
      <c r="G55" s="83">
        <v>11121</v>
      </c>
      <c r="H55" s="83">
        <v>11469</v>
      </c>
      <c r="I55" s="83">
        <v>11648</v>
      </c>
      <c r="J55" s="83">
        <v>11649</v>
      </c>
      <c r="K55" s="84">
        <v>15735</v>
      </c>
      <c r="L55" s="83">
        <v>11398</v>
      </c>
      <c r="M55" s="83">
        <v>12128</v>
      </c>
      <c r="N55" s="83">
        <v>11984</v>
      </c>
      <c r="O55" s="83">
        <v>11764</v>
      </c>
      <c r="P55" s="84">
        <v>16118</v>
      </c>
      <c r="Q55" s="83">
        <v>11375</v>
      </c>
      <c r="R55" s="83">
        <v>10655</v>
      </c>
      <c r="S55" s="83" t="s">
        <v>125</v>
      </c>
      <c r="T55" s="83" t="s">
        <v>125</v>
      </c>
      <c r="U55" s="84">
        <v>12865</v>
      </c>
    </row>
    <row r="56" spans="1:21" s="73" customFormat="1" ht="13.85" x14ac:dyDescent="0.25">
      <c r="A56" s="85" t="s">
        <v>8</v>
      </c>
      <c r="B56" s="83">
        <v>12832</v>
      </c>
      <c r="C56" s="83">
        <v>13217</v>
      </c>
      <c r="D56" s="83">
        <v>13336</v>
      </c>
      <c r="E56" s="83">
        <v>13410</v>
      </c>
      <c r="F56" s="84">
        <v>17933</v>
      </c>
      <c r="G56" s="83">
        <v>13001</v>
      </c>
      <c r="H56" s="83">
        <v>13309</v>
      </c>
      <c r="I56" s="83">
        <v>13422</v>
      </c>
      <c r="J56" s="83">
        <v>13553</v>
      </c>
      <c r="K56" s="84">
        <v>18243</v>
      </c>
      <c r="L56" s="83">
        <v>13147</v>
      </c>
      <c r="M56" s="83">
        <v>13890</v>
      </c>
      <c r="N56" s="83">
        <v>13870</v>
      </c>
      <c r="O56" s="83">
        <v>13522</v>
      </c>
      <c r="P56" s="84">
        <v>18741</v>
      </c>
      <c r="Q56" s="83">
        <v>13255</v>
      </c>
      <c r="R56" s="83">
        <v>12273</v>
      </c>
      <c r="S56" s="83" t="s">
        <v>125</v>
      </c>
      <c r="T56" s="83" t="s">
        <v>125</v>
      </c>
      <c r="U56" s="84">
        <v>15088</v>
      </c>
    </row>
    <row r="57" spans="1:21" s="73" customFormat="1" ht="13.85" x14ac:dyDescent="0.25">
      <c r="A57" s="86"/>
      <c r="B57" s="83"/>
      <c r="C57" s="83"/>
      <c r="D57" s="83"/>
      <c r="E57" s="83"/>
      <c r="F57" s="43"/>
      <c r="G57" s="83"/>
      <c r="H57" s="83"/>
      <c r="I57" s="83"/>
      <c r="J57" s="83"/>
      <c r="K57" s="43"/>
      <c r="L57" s="83"/>
      <c r="M57" s="83"/>
      <c r="N57" s="83"/>
      <c r="O57" s="83"/>
      <c r="P57" s="43"/>
      <c r="Q57" s="83"/>
      <c r="R57" s="83"/>
      <c r="S57" s="83"/>
      <c r="T57" s="83"/>
      <c r="U57" s="43"/>
    </row>
    <row r="58" spans="1:21" s="73" customFormat="1" ht="13.85" x14ac:dyDescent="0.25">
      <c r="A58" s="82" t="s">
        <v>16</v>
      </c>
      <c r="B58" s="83">
        <v>15397</v>
      </c>
      <c r="C58" s="83">
        <v>15953</v>
      </c>
      <c r="D58" s="83">
        <v>16122</v>
      </c>
      <c r="E58" s="83">
        <v>16188</v>
      </c>
      <c r="F58" s="84">
        <v>21980</v>
      </c>
      <c r="G58" s="83">
        <v>15632</v>
      </c>
      <c r="H58" s="83">
        <v>16114</v>
      </c>
      <c r="I58" s="83">
        <v>16193</v>
      </c>
      <c r="J58" s="83">
        <v>16367</v>
      </c>
      <c r="K58" s="84">
        <v>22332</v>
      </c>
      <c r="L58" s="83">
        <v>15988</v>
      </c>
      <c r="M58" s="83">
        <v>16893</v>
      </c>
      <c r="N58" s="83">
        <v>16841</v>
      </c>
      <c r="O58" s="83">
        <v>16452</v>
      </c>
      <c r="P58" s="84">
        <v>23105</v>
      </c>
      <c r="Q58" s="83">
        <v>15912</v>
      </c>
      <c r="R58" s="83">
        <v>14772</v>
      </c>
      <c r="S58" s="83" t="s">
        <v>125</v>
      </c>
      <c r="T58" s="83" t="s">
        <v>125</v>
      </c>
      <c r="U58" s="84">
        <v>18169</v>
      </c>
    </row>
    <row r="59" spans="1:21" s="73" customFormat="1" ht="13.85" x14ac:dyDescent="0.25">
      <c r="A59" s="85" t="s">
        <v>9</v>
      </c>
      <c r="B59" s="83">
        <v>26979</v>
      </c>
      <c r="C59" s="83">
        <v>28579</v>
      </c>
      <c r="D59" s="83">
        <v>28740</v>
      </c>
      <c r="E59" s="83">
        <v>29222</v>
      </c>
      <c r="F59" s="84">
        <v>43760</v>
      </c>
      <c r="G59" s="83">
        <v>28012</v>
      </c>
      <c r="H59" s="83">
        <v>29451</v>
      </c>
      <c r="I59" s="83">
        <v>30085</v>
      </c>
      <c r="J59" s="83">
        <v>30728</v>
      </c>
      <c r="K59" s="84">
        <v>46314</v>
      </c>
      <c r="L59" s="83">
        <v>29899</v>
      </c>
      <c r="M59" s="83">
        <v>32628</v>
      </c>
      <c r="N59" s="83">
        <v>32927</v>
      </c>
      <c r="O59" s="83">
        <v>33056</v>
      </c>
      <c r="P59" s="84">
        <v>50867</v>
      </c>
      <c r="Q59" s="83">
        <v>31466</v>
      </c>
      <c r="R59" s="83">
        <v>28423</v>
      </c>
      <c r="S59" s="83" t="s">
        <v>125</v>
      </c>
      <c r="T59" s="83" t="s">
        <v>125</v>
      </c>
      <c r="U59" s="84">
        <v>38030</v>
      </c>
    </row>
    <row r="60" spans="1:21" s="73" customFormat="1" ht="13.85" x14ac:dyDescent="0.25">
      <c r="A60" s="85" t="s">
        <v>10</v>
      </c>
      <c r="B60" s="83">
        <v>24109</v>
      </c>
      <c r="C60" s="83">
        <v>25234</v>
      </c>
      <c r="D60" s="83">
        <v>25336</v>
      </c>
      <c r="E60" s="83">
        <v>25673</v>
      </c>
      <c r="F60" s="84">
        <v>35426</v>
      </c>
      <c r="G60" s="83">
        <v>24770</v>
      </c>
      <c r="H60" s="83">
        <v>25583</v>
      </c>
      <c r="I60" s="83">
        <v>25798</v>
      </c>
      <c r="J60" s="83">
        <v>26572</v>
      </c>
      <c r="K60" s="84">
        <v>37110</v>
      </c>
      <c r="L60" s="83">
        <v>26067</v>
      </c>
      <c r="M60" s="83">
        <v>28140</v>
      </c>
      <c r="N60" s="83">
        <v>28204</v>
      </c>
      <c r="O60" s="83">
        <v>27906</v>
      </c>
      <c r="P60" s="84">
        <v>39776</v>
      </c>
      <c r="Q60" s="83">
        <v>27175</v>
      </c>
      <c r="R60" s="83">
        <v>25593</v>
      </c>
      <c r="S60" s="83" t="s">
        <v>125</v>
      </c>
      <c r="T60" s="83" t="s">
        <v>125</v>
      </c>
      <c r="U60" s="84">
        <v>31571</v>
      </c>
    </row>
    <row r="61" spans="1:21" s="73" customFormat="1" ht="13.85" x14ac:dyDescent="0.25">
      <c r="A61" s="85" t="s">
        <v>11</v>
      </c>
      <c r="B61" s="83">
        <v>12265</v>
      </c>
      <c r="C61" s="83">
        <v>12897</v>
      </c>
      <c r="D61" s="83">
        <v>13048</v>
      </c>
      <c r="E61" s="83">
        <v>13124</v>
      </c>
      <c r="F61" s="84">
        <v>18142</v>
      </c>
      <c r="G61" s="83">
        <v>12616</v>
      </c>
      <c r="H61" s="83">
        <v>13150</v>
      </c>
      <c r="I61" s="83">
        <v>13410</v>
      </c>
      <c r="J61" s="83">
        <v>13363</v>
      </c>
      <c r="K61" s="84">
        <v>18693</v>
      </c>
      <c r="L61" s="83">
        <v>12986</v>
      </c>
      <c r="M61" s="83">
        <v>13845</v>
      </c>
      <c r="N61" s="83">
        <v>13775</v>
      </c>
      <c r="O61" s="83">
        <v>13424</v>
      </c>
      <c r="P61" s="84">
        <v>19257</v>
      </c>
      <c r="Q61" s="83">
        <v>12999</v>
      </c>
      <c r="R61" s="83">
        <v>12077</v>
      </c>
      <c r="S61" s="83" t="s">
        <v>125</v>
      </c>
      <c r="T61" s="83" t="s">
        <v>125</v>
      </c>
      <c r="U61" s="84">
        <v>14851</v>
      </c>
    </row>
    <row r="62" spans="1:21" s="73" customFormat="1" ht="13.85" x14ac:dyDescent="0.25">
      <c r="A62" s="86"/>
      <c r="B62" s="83"/>
      <c r="C62" s="83"/>
      <c r="D62" s="83"/>
      <c r="E62" s="83"/>
      <c r="F62" s="43"/>
      <c r="G62" s="83"/>
      <c r="H62" s="83"/>
      <c r="I62" s="83"/>
      <c r="J62" s="83"/>
      <c r="K62" s="43"/>
      <c r="L62" s="83"/>
      <c r="M62" s="83"/>
      <c r="N62" s="83"/>
      <c r="O62" s="83"/>
      <c r="P62" s="43"/>
      <c r="Q62" s="83"/>
      <c r="R62" s="83"/>
      <c r="S62" s="83"/>
      <c r="T62" s="83"/>
      <c r="U62" s="43"/>
    </row>
    <row r="63" spans="1:21" s="73" customFormat="1" ht="13.85" x14ac:dyDescent="0.25">
      <c r="A63" s="87" t="s">
        <v>12</v>
      </c>
      <c r="B63" s="93">
        <v>130021</v>
      </c>
      <c r="C63" s="93">
        <v>135577</v>
      </c>
      <c r="D63" s="93">
        <v>136958</v>
      </c>
      <c r="E63" s="93">
        <v>138398</v>
      </c>
      <c r="F63" s="84">
        <v>191918</v>
      </c>
      <c r="G63" s="93">
        <v>133737</v>
      </c>
      <c r="H63" s="93">
        <v>138392</v>
      </c>
      <c r="I63" s="93">
        <v>140690</v>
      </c>
      <c r="J63" s="93">
        <v>142809</v>
      </c>
      <c r="K63" s="84">
        <v>200350</v>
      </c>
      <c r="L63" s="93">
        <v>139228</v>
      </c>
      <c r="M63" s="93">
        <v>149401</v>
      </c>
      <c r="N63" s="93">
        <v>149416</v>
      </c>
      <c r="O63" s="93">
        <v>147408</v>
      </c>
      <c r="P63" s="84">
        <v>212344</v>
      </c>
      <c r="Q63" s="93">
        <v>141968</v>
      </c>
      <c r="R63" s="93">
        <v>131997</v>
      </c>
      <c r="S63" s="93" t="s">
        <v>125</v>
      </c>
      <c r="T63" s="93" t="s">
        <v>125</v>
      </c>
      <c r="U63" s="84">
        <v>165154</v>
      </c>
    </row>
    <row r="64" spans="1:21" s="73" customFormat="1" ht="13.85" x14ac:dyDescent="0.25">
      <c r="A64" s="87" t="s">
        <v>13</v>
      </c>
      <c r="B64" s="83">
        <v>4196</v>
      </c>
      <c r="C64" s="83">
        <v>4425</v>
      </c>
      <c r="D64" s="83">
        <v>4518</v>
      </c>
      <c r="E64" s="83">
        <v>4555</v>
      </c>
      <c r="F64" s="84">
        <v>6257</v>
      </c>
      <c r="G64" s="83">
        <v>4482</v>
      </c>
      <c r="H64" s="83">
        <v>4744</v>
      </c>
      <c r="I64" s="83">
        <v>4943</v>
      </c>
      <c r="J64" s="83">
        <v>4956</v>
      </c>
      <c r="K64" s="84">
        <v>7109</v>
      </c>
      <c r="L64" s="83">
        <v>4728</v>
      </c>
      <c r="M64" s="83">
        <v>5348</v>
      </c>
      <c r="N64" s="83">
        <v>5273</v>
      </c>
      <c r="O64" s="83">
        <v>5166</v>
      </c>
      <c r="P64" s="84">
        <v>7599</v>
      </c>
      <c r="Q64" s="83">
        <v>4827</v>
      </c>
      <c r="R64" s="83">
        <v>4607</v>
      </c>
      <c r="S64" s="83" t="s">
        <v>125</v>
      </c>
      <c r="T64" s="83" t="s">
        <v>125</v>
      </c>
      <c r="U64" s="84">
        <v>5682</v>
      </c>
    </row>
    <row r="65" spans="1:21" s="73" customFormat="1" ht="13.85" x14ac:dyDescent="0.25">
      <c r="A65" s="87" t="s">
        <v>14</v>
      </c>
      <c r="B65" s="83">
        <v>7630</v>
      </c>
      <c r="C65" s="83">
        <v>7994</v>
      </c>
      <c r="D65" s="83">
        <v>8081</v>
      </c>
      <c r="E65" s="83">
        <v>8162</v>
      </c>
      <c r="F65" s="84">
        <v>11362</v>
      </c>
      <c r="G65" s="83">
        <v>7757</v>
      </c>
      <c r="H65" s="83">
        <v>8260</v>
      </c>
      <c r="I65" s="83">
        <v>8407</v>
      </c>
      <c r="J65" s="83">
        <v>8462</v>
      </c>
      <c r="K65" s="84">
        <v>11808</v>
      </c>
      <c r="L65" s="83">
        <v>8237</v>
      </c>
      <c r="M65" s="83">
        <v>8969</v>
      </c>
      <c r="N65" s="83">
        <v>8851</v>
      </c>
      <c r="O65" s="83">
        <v>8721</v>
      </c>
      <c r="P65" s="84">
        <v>12483</v>
      </c>
      <c r="Q65" s="83">
        <v>8353</v>
      </c>
      <c r="R65" s="83">
        <v>7583</v>
      </c>
      <c r="S65" s="83" t="s">
        <v>125</v>
      </c>
      <c r="T65" s="83" t="s">
        <v>125</v>
      </c>
      <c r="U65" s="84">
        <v>9565</v>
      </c>
    </row>
    <row r="66" spans="1:21" s="73" customFormat="1" ht="13.85" x14ac:dyDescent="0.25">
      <c r="A66" s="87" t="s">
        <v>15</v>
      </c>
      <c r="B66" s="83">
        <v>10000</v>
      </c>
      <c r="C66" s="83">
        <v>10501</v>
      </c>
      <c r="D66" s="83">
        <v>10770</v>
      </c>
      <c r="E66" s="83">
        <v>10882</v>
      </c>
      <c r="F66" s="84">
        <v>13823</v>
      </c>
      <c r="G66" s="83">
        <v>10192</v>
      </c>
      <c r="H66" s="83">
        <v>10677</v>
      </c>
      <c r="I66" s="83">
        <v>10952</v>
      </c>
      <c r="J66" s="83">
        <v>10988</v>
      </c>
      <c r="K66" s="84">
        <v>14132</v>
      </c>
      <c r="L66" s="83">
        <v>10535</v>
      </c>
      <c r="M66" s="83">
        <v>11469</v>
      </c>
      <c r="N66" s="83">
        <v>11477</v>
      </c>
      <c r="O66" s="83">
        <v>11180</v>
      </c>
      <c r="P66" s="84">
        <v>14793</v>
      </c>
      <c r="Q66" s="83">
        <v>10771</v>
      </c>
      <c r="R66" s="83">
        <v>9879</v>
      </c>
      <c r="S66" s="83" t="s">
        <v>125</v>
      </c>
      <c r="T66" s="83" t="s">
        <v>125</v>
      </c>
      <c r="U66" s="84">
        <v>11943</v>
      </c>
    </row>
    <row r="67" spans="1:21" s="73" customFormat="1" ht="13.85" x14ac:dyDescent="0.25">
      <c r="A67" s="87" t="s">
        <v>89</v>
      </c>
      <c r="B67" s="83">
        <v>5076</v>
      </c>
      <c r="C67" s="83">
        <v>5206</v>
      </c>
      <c r="D67" s="83">
        <v>5399</v>
      </c>
      <c r="E67" s="83">
        <v>5470</v>
      </c>
      <c r="F67" s="84">
        <v>9177</v>
      </c>
      <c r="G67" s="83">
        <v>5539</v>
      </c>
      <c r="H67" s="83">
        <v>5635</v>
      </c>
      <c r="I67" s="83">
        <v>5389</v>
      </c>
      <c r="J67" s="83">
        <v>5677</v>
      </c>
      <c r="K67" s="84">
        <v>9908</v>
      </c>
      <c r="L67" s="83">
        <v>5807</v>
      </c>
      <c r="M67" s="83">
        <v>6232</v>
      </c>
      <c r="N67" s="83">
        <v>6701</v>
      </c>
      <c r="O67" s="83">
        <v>6655</v>
      </c>
      <c r="P67" s="84">
        <v>11181</v>
      </c>
      <c r="Q67" s="83">
        <v>6681</v>
      </c>
      <c r="R67" s="83">
        <v>6549</v>
      </c>
      <c r="S67" s="83" t="s">
        <v>125</v>
      </c>
      <c r="T67" s="83" t="s">
        <v>125</v>
      </c>
      <c r="U67" s="84">
        <v>8708</v>
      </c>
    </row>
    <row r="68" spans="1:21" s="73" customFormat="1" ht="13.85" x14ac:dyDescent="0.25">
      <c r="A68" s="88" t="s">
        <v>90</v>
      </c>
      <c r="B68" s="89">
        <v>0</v>
      </c>
      <c r="C68" s="89">
        <v>0</v>
      </c>
      <c r="D68" s="89">
        <v>0</v>
      </c>
      <c r="E68" s="89">
        <v>0</v>
      </c>
      <c r="F68" s="90">
        <v>0</v>
      </c>
      <c r="G68" s="89" t="str">
        <f>IFERROR(VLOOKUP(CONCATENATE(G$5,#REF!,"M"),DataA,4,FALSE),"-  ")</f>
        <v>-  </v>
      </c>
      <c r="H68" s="89" t="str">
        <f>IFERROR(VLOOKUP(CONCATENATE(H$5,#REF!,"M"),DataA,4,FALSE),"-  ")</f>
        <v>-  </v>
      </c>
      <c r="I68" s="89" t="str">
        <f>IFERROR(VLOOKUP(CONCATENATE(I$5,#REF!,"M"),DataA,4,FALSE),"-  ")</f>
        <v>-  </v>
      </c>
      <c r="J68" s="89" t="str">
        <f>IFERROR(VLOOKUP(CONCATENATE(J$5,#REF!,"M"),DataA,4,FALSE),"-  ")</f>
        <v>-  </v>
      </c>
      <c r="K68" s="90" t="str">
        <f>IFERROR(VLOOKUP(CONCATENATE(K$5,#REF!,"M"),DataA,4,FALSE),"-  ")</f>
        <v>-  </v>
      </c>
      <c r="L68" s="89">
        <v>0</v>
      </c>
      <c r="M68" s="89">
        <v>0</v>
      </c>
      <c r="N68" s="89">
        <v>0</v>
      </c>
      <c r="O68" s="89">
        <v>0</v>
      </c>
      <c r="P68" s="90">
        <v>0</v>
      </c>
      <c r="Q68" s="89">
        <v>0</v>
      </c>
      <c r="R68" s="89">
        <v>0</v>
      </c>
      <c r="S68" s="89" t="s">
        <v>125</v>
      </c>
      <c r="T68" s="89" t="s">
        <v>125</v>
      </c>
      <c r="U68" s="90">
        <v>0</v>
      </c>
    </row>
    <row r="69" spans="1:21" x14ac:dyDescent="0.25">
      <c r="A69" s="28"/>
      <c r="B69" s="28"/>
      <c r="C69" s="28"/>
      <c r="D69" s="28"/>
      <c r="E69" s="28"/>
      <c r="F69" s="28"/>
    </row>
    <row r="70" spans="1:21" ht="14.4" x14ac:dyDescent="0.25">
      <c r="A70" s="94" t="s">
        <v>85</v>
      </c>
      <c r="B70" s="28"/>
      <c r="C70" s="28"/>
      <c r="D70" s="28"/>
      <c r="E70" s="28"/>
      <c r="F70" s="28"/>
    </row>
    <row r="71" spans="1:21" x14ac:dyDescent="0.25">
      <c r="A71" s="28" t="s">
        <v>88</v>
      </c>
      <c r="B71" s="28"/>
      <c r="C71" s="28"/>
      <c r="D71" s="28"/>
      <c r="E71" s="28"/>
      <c r="F71" s="28"/>
    </row>
    <row r="72" spans="1:21" x14ac:dyDescent="0.25">
      <c r="A72" s="28" t="s">
        <v>83</v>
      </c>
    </row>
    <row r="73" spans="1:21" x14ac:dyDescent="0.25">
      <c r="A73" s="58" t="s">
        <v>133</v>
      </c>
    </row>
    <row r="75" spans="1:21" ht="14.4" x14ac:dyDescent="0.3">
      <c r="A75" s="79" t="s">
        <v>153</v>
      </c>
    </row>
  </sheetData>
  <hyperlinks>
    <hyperlink ref="A75" location="Title!A1" display="Return to Title and Contents" xr:uid="{CFDAE961-38B5-42FA-90CE-12EF7835AB62}"/>
  </hyperlinks>
  <pageMargins left="0.74803149606299213" right="0.70866141732283472" top="0.78740157480314965" bottom="0.6692913385826772" header="0.55118110236220474" footer="0.35433070866141736"/>
  <pageSetup paperSize="9" scale="47" orientation="landscape" r:id="rId1"/>
  <headerFooter alignWithMargins="0">
    <oddFooter>&amp;C&amp;1#&amp;"Calibri"&amp;10&amp;K000000OFFICIAL</oddFooter>
  </headerFooter>
  <tableParts count="3">
    <tablePart r:id="rId2"/>
    <tablePart r:id="rId3"/>
    <tablePart r:id="rId4"/>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0">
    <pageSetUpPr fitToPage="1"/>
  </sheetPr>
  <dimension ref="A1:U65"/>
  <sheetViews>
    <sheetView showGridLines="0" zoomScaleNormal="100" workbookViewId="0"/>
  </sheetViews>
  <sheetFormatPr defaultColWidth="9.09765625" defaultRowHeight="12.75" x14ac:dyDescent="0.25"/>
  <cols>
    <col min="1" max="1" width="34.09765625" style="28" customWidth="1"/>
    <col min="2" max="16384" width="9.09765625" style="28"/>
  </cols>
  <sheetData>
    <row r="1" spans="1:21" ht="17.75" x14ac:dyDescent="0.35">
      <c r="A1" s="74" t="s">
        <v>138</v>
      </c>
      <c r="B1" s="11"/>
      <c r="C1" s="11"/>
      <c r="D1" s="11"/>
      <c r="E1" s="11"/>
      <c r="F1" s="11"/>
      <c r="G1" s="11"/>
      <c r="H1" s="11"/>
      <c r="I1" s="11"/>
      <c r="J1" s="11"/>
      <c r="K1" s="75"/>
      <c r="L1" s="11"/>
      <c r="M1" s="11"/>
      <c r="N1" s="11"/>
      <c r="O1" s="11"/>
      <c r="P1" s="75"/>
      <c r="Q1" s="11"/>
      <c r="R1" s="11"/>
      <c r="S1" s="11"/>
      <c r="T1" s="11"/>
      <c r="U1" s="75" t="s">
        <v>129</v>
      </c>
    </row>
    <row r="2" spans="1:21" ht="17.75" x14ac:dyDescent="0.35">
      <c r="A2" s="11"/>
      <c r="B2" s="11"/>
      <c r="C2" s="11"/>
      <c r="D2" s="11"/>
      <c r="E2" s="11"/>
      <c r="F2" s="11"/>
      <c r="G2" s="11"/>
      <c r="H2" s="11"/>
      <c r="I2" s="11"/>
      <c r="J2" s="11"/>
      <c r="K2" s="75"/>
      <c r="L2" s="11"/>
      <c r="M2" s="11"/>
      <c r="N2" s="11"/>
      <c r="O2" s="11"/>
      <c r="P2" s="75"/>
      <c r="Q2" s="11"/>
      <c r="R2" s="11"/>
      <c r="S2" s="11"/>
      <c r="T2" s="11"/>
      <c r="U2" s="75" t="s">
        <v>132</v>
      </c>
    </row>
    <row r="3" spans="1:21" ht="19.399999999999999" x14ac:dyDescent="0.35">
      <c r="A3" s="76" t="s">
        <v>156</v>
      </c>
      <c r="B3" s="76"/>
      <c r="C3" s="76"/>
      <c r="D3" s="76"/>
      <c r="E3" s="76"/>
      <c r="F3" s="76"/>
      <c r="G3" s="76"/>
      <c r="H3" s="76"/>
      <c r="I3" s="76"/>
      <c r="J3" s="76"/>
      <c r="K3" s="76"/>
      <c r="L3" s="76"/>
      <c r="M3" s="76"/>
      <c r="N3" s="76"/>
      <c r="O3" s="76"/>
      <c r="P3" s="76"/>
      <c r="Q3" s="76"/>
      <c r="R3" s="76"/>
      <c r="S3" s="76"/>
      <c r="T3" s="76"/>
      <c r="U3" s="76"/>
    </row>
    <row r="4" spans="1:21" ht="16.100000000000001" x14ac:dyDescent="0.3">
      <c r="A4" s="107" t="s">
        <v>3</v>
      </c>
    </row>
    <row r="5" spans="1:21" ht="12.75" customHeight="1" x14ac:dyDescent="0.25">
      <c r="B5" s="45"/>
      <c r="C5" s="45"/>
      <c r="D5" s="45"/>
      <c r="E5" s="45"/>
      <c r="F5" s="45"/>
      <c r="G5" s="45"/>
      <c r="H5" s="53"/>
      <c r="I5" s="53"/>
      <c r="J5" s="53"/>
      <c r="K5" s="53"/>
      <c r="L5" s="53"/>
      <c r="M5" s="53"/>
      <c r="N5" s="53"/>
      <c r="O5" s="53"/>
      <c r="P5" s="53"/>
      <c r="Q5" s="53"/>
      <c r="R5" s="53"/>
      <c r="S5" s="53"/>
      <c r="T5" s="53"/>
      <c r="U5" s="53"/>
    </row>
    <row r="6" spans="1:21" x14ac:dyDescent="0.25">
      <c r="A6" s="27" t="s">
        <v>29</v>
      </c>
      <c r="B6" s="91" t="s">
        <v>111</v>
      </c>
      <c r="C6" s="91" t="s">
        <v>112</v>
      </c>
      <c r="D6" s="91" t="s">
        <v>113</v>
      </c>
      <c r="E6" s="91" t="s">
        <v>114</v>
      </c>
      <c r="F6" s="91" t="s">
        <v>115</v>
      </c>
      <c r="G6" s="92" t="s">
        <v>116</v>
      </c>
      <c r="H6" s="92" t="s">
        <v>117</v>
      </c>
      <c r="I6" s="92" t="s">
        <v>118</v>
      </c>
      <c r="J6" s="92" t="s">
        <v>119</v>
      </c>
      <c r="K6" s="91" t="s">
        <v>135</v>
      </c>
      <c r="L6" s="92" t="s">
        <v>121</v>
      </c>
      <c r="M6" s="92" t="s">
        <v>122</v>
      </c>
      <c r="N6" s="92" t="s">
        <v>123</v>
      </c>
      <c r="O6" s="92" t="s">
        <v>124</v>
      </c>
      <c r="P6" s="91" t="s">
        <v>136</v>
      </c>
      <c r="Q6" s="92" t="s">
        <v>128</v>
      </c>
      <c r="R6" s="92" t="s">
        <v>129</v>
      </c>
      <c r="S6" s="92" t="s">
        <v>130</v>
      </c>
      <c r="T6" s="92" t="s">
        <v>131</v>
      </c>
      <c r="U6" s="91" t="s">
        <v>137</v>
      </c>
    </row>
    <row r="7" spans="1:21" ht="20.25" customHeight="1" x14ac:dyDescent="0.3">
      <c r="A7" s="108" t="s">
        <v>31</v>
      </c>
      <c r="B7" s="30"/>
      <c r="C7" s="30"/>
      <c r="D7" s="30"/>
      <c r="E7" s="30"/>
      <c r="F7" s="30"/>
    </row>
    <row r="8" spans="1:21" ht="12.75" customHeight="1" x14ac:dyDescent="0.25">
      <c r="A8" s="87" t="s">
        <v>21</v>
      </c>
      <c r="B8" s="83">
        <v>3380</v>
      </c>
      <c r="C8" s="83">
        <v>3494</v>
      </c>
      <c r="D8" s="83">
        <v>3731</v>
      </c>
      <c r="E8" s="83">
        <v>3992</v>
      </c>
      <c r="F8" s="84">
        <v>14596</v>
      </c>
      <c r="G8" s="83">
        <v>3575</v>
      </c>
      <c r="H8" s="83">
        <v>3588</v>
      </c>
      <c r="I8" s="83">
        <v>3597</v>
      </c>
      <c r="J8" s="83">
        <v>4036</v>
      </c>
      <c r="K8" s="84">
        <v>14796</v>
      </c>
      <c r="L8" s="83">
        <v>3925</v>
      </c>
      <c r="M8" s="83">
        <v>3576</v>
      </c>
      <c r="N8" s="83">
        <v>4027</v>
      </c>
      <c r="O8" s="83">
        <v>4204</v>
      </c>
      <c r="P8" s="84">
        <v>15733</v>
      </c>
      <c r="Q8" s="83">
        <v>3551</v>
      </c>
      <c r="R8" s="83">
        <v>3325</v>
      </c>
      <c r="S8" s="83" t="s">
        <v>125</v>
      </c>
      <c r="T8" s="83" t="s">
        <v>125</v>
      </c>
      <c r="U8" s="84">
        <v>6876</v>
      </c>
    </row>
    <row r="9" spans="1:21" ht="12.75" customHeight="1" x14ac:dyDescent="0.25">
      <c r="A9" s="87" t="s">
        <v>22</v>
      </c>
      <c r="B9" s="83">
        <v>1541</v>
      </c>
      <c r="C9" s="83">
        <v>1635</v>
      </c>
      <c r="D9" s="83">
        <v>2062</v>
      </c>
      <c r="E9" s="83">
        <v>2078</v>
      </c>
      <c r="F9" s="84">
        <v>7317</v>
      </c>
      <c r="G9" s="83">
        <v>1607</v>
      </c>
      <c r="H9" s="83">
        <v>1808</v>
      </c>
      <c r="I9" s="83">
        <v>2029</v>
      </c>
      <c r="J9" s="83">
        <v>2283</v>
      </c>
      <c r="K9" s="84">
        <v>7728</v>
      </c>
      <c r="L9" s="83">
        <v>1859</v>
      </c>
      <c r="M9" s="83">
        <v>1834</v>
      </c>
      <c r="N9" s="83">
        <v>2220</v>
      </c>
      <c r="O9" s="83">
        <v>2076</v>
      </c>
      <c r="P9" s="84">
        <v>7989</v>
      </c>
      <c r="Q9" s="83">
        <v>1523</v>
      </c>
      <c r="R9" s="83">
        <v>1121</v>
      </c>
      <c r="S9" s="83" t="s">
        <v>125</v>
      </c>
      <c r="T9" s="83" t="s">
        <v>125</v>
      </c>
      <c r="U9" s="84">
        <v>2643</v>
      </c>
    </row>
    <row r="10" spans="1:21" ht="12.75" customHeight="1" x14ac:dyDescent="0.25">
      <c r="A10" s="87" t="s">
        <v>23</v>
      </c>
      <c r="B10" s="83">
        <v>1746</v>
      </c>
      <c r="C10" s="83">
        <v>1824</v>
      </c>
      <c r="D10" s="83">
        <v>1763</v>
      </c>
      <c r="E10" s="83">
        <v>1750</v>
      </c>
      <c r="F10" s="84">
        <v>7083</v>
      </c>
      <c r="G10" s="83">
        <v>1745</v>
      </c>
      <c r="H10" s="83">
        <v>1861</v>
      </c>
      <c r="I10" s="83">
        <v>1835</v>
      </c>
      <c r="J10" s="83">
        <v>1840</v>
      </c>
      <c r="K10" s="84">
        <v>7280</v>
      </c>
      <c r="L10" s="83">
        <v>1848</v>
      </c>
      <c r="M10" s="83">
        <v>1801</v>
      </c>
      <c r="N10" s="83">
        <v>1661</v>
      </c>
      <c r="O10" s="83">
        <v>1540</v>
      </c>
      <c r="P10" s="84">
        <v>6850</v>
      </c>
      <c r="Q10" s="83">
        <v>1667</v>
      </c>
      <c r="R10" s="83">
        <v>1176</v>
      </c>
      <c r="S10" s="83" t="s">
        <v>125</v>
      </c>
      <c r="T10" s="83" t="s">
        <v>125</v>
      </c>
      <c r="U10" s="84">
        <v>2843</v>
      </c>
    </row>
    <row r="11" spans="1:21" ht="12.75" customHeight="1" x14ac:dyDescent="0.25">
      <c r="A11" s="87" t="s">
        <v>24</v>
      </c>
      <c r="B11" s="83">
        <v>6678</v>
      </c>
      <c r="C11" s="83">
        <v>6920</v>
      </c>
      <c r="D11" s="83">
        <v>7018</v>
      </c>
      <c r="E11" s="83">
        <v>6803</v>
      </c>
      <c r="F11" s="84">
        <v>27419</v>
      </c>
      <c r="G11" s="83">
        <v>7282</v>
      </c>
      <c r="H11" s="83">
        <v>8285</v>
      </c>
      <c r="I11" s="83">
        <v>10586</v>
      </c>
      <c r="J11" s="83">
        <v>8857</v>
      </c>
      <c r="K11" s="84">
        <v>35009</v>
      </c>
      <c r="L11" s="83">
        <v>7889</v>
      </c>
      <c r="M11" s="83">
        <v>8419</v>
      </c>
      <c r="N11" s="83">
        <v>7928</v>
      </c>
      <c r="O11" s="83">
        <v>7430</v>
      </c>
      <c r="P11" s="84">
        <v>31666</v>
      </c>
      <c r="Q11" s="83">
        <v>6677</v>
      </c>
      <c r="R11" s="83">
        <v>3917</v>
      </c>
      <c r="S11" s="83" t="s">
        <v>125</v>
      </c>
      <c r="T11" s="83" t="s">
        <v>125</v>
      </c>
      <c r="U11" s="84">
        <v>10594</v>
      </c>
    </row>
    <row r="12" spans="1:21" ht="12.75" customHeight="1" x14ac:dyDescent="0.25">
      <c r="A12" s="87" t="s">
        <v>25</v>
      </c>
      <c r="B12" s="83">
        <v>117</v>
      </c>
      <c r="C12" s="83">
        <v>120</v>
      </c>
      <c r="D12" s="83">
        <v>138</v>
      </c>
      <c r="E12" s="83">
        <v>140</v>
      </c>
      <c r="F12" s="84">
        <v>515</v>
      </c>
      <c r="G12" s="83">
        <v>132</v>
      </c>
      <c r="H12" s="83">
        <v>131</v>
      </c>
      <c r="I12" s="83">
        <v>136</v>
      </c>
      <c r="J12" s="83">
        <v>142</v>
      </c>
      <c r="K12" s="84">
        <v>540</v>
      </c>
      <c r="L12" s="83">
        <v>138</v>
      </c>
      <c r="M12" s="83">
        <v>129</v>
      </c>
      <c r="N12" s="83">
        <v>117</v>
      </c>
      <c r="O12" s="83">
        <v>139</v>
      </c>
      <c r="P12" s="84">
        <v>523</v>
      </c>
      <c r="Q12" s="83">
        <v>142</v>
      </c>
      <c r="R12" s="83">
        <v>134</v>
      </c>
      <c r="S12" s="83" t="s">
        <v>125</v>
      </c>
      <c r="T12" s="83" t="s">
        <v>125</v>
      </c>
      <c r="U12" s="84">
        <v>276</v>
      </c>
    </row>
    <row r="13" spans="1:21" ht="12.75" customHeight="1" x14ac:dyDescent="0.25">
      <c r="A13" s="87" t="s">
        <v>26</v>
      </c>
      <c r="B13" s="83">
        <v>14337</v>
      </c>
      <c r="C13" s="83">
        <v>14624</v>
      </c>
      <c r="D13" s="83">
        <v>13407</v>
      </c>
      <c r="E13" s="83">
        <v>13677</v>
      </c>
      <c r="F13" s="84">
        <v>56045</v>
      </c>
      <c r="G13" s="83">
        <v>14440</v>
      </c>
      <c r="H13" s="83">
        <v>13793</v>
      </c>
      <c r="I13" s="83">
        <v>12970</v>
      </c>
      <c r="J13" s="83">
        <v>13514</v>
      </c>
      <c r="K13" s="84">
        <v>54716</v>
      </c>
      <c r="L13" s="83">
        <v>14809</v>
      </c>
      <c r="M13" s="83">
        <v>12549</v>
      </c>
      <c r="N13" s="83">
        <v>13318</v>
      </c>
      <c r="O13" s="83">
        <v>13320</v>
      </c>
      <c r="P13" s="84">
        <v>53996</v>
      </c>
      <c r="Q13" s="83">
        <v>13113</v>
      </c>
      <c r="R13" s="83">
        <v>12908</v>
      </c>
      <c r="S13" s="83" t="s">
        <v>125</v>
      </c>
      <c r="T13" s="83" t="s">
        <v>125</v>
      </c>
      <c r="U13" s="84">
        <v>26020</v>
      </c>
    </row>
    <row r="14" spans="1:21" ht="12.75" customHeight="1" x14ac:dyDescent="0.25">
      <c r="A14" s="87" t="s">
        <v>27</v>
      </c>
      <c r="B14" s="83">
        <v>7461</v>
      </c>
      <c r="C14" s="83">
        <v>7432</v>
      </c>
      <c r="D14" s="83">
        <v>7517</v>
      </c>
      <c r="E14" s="83">
        <v>7853</v>
      </c>
      <c r="F14" s="84">
        <v>30263</v>
      </c>
      <c r="G14" s="83">
        <v>8068</v>
      </c>
      <c r="H14" s="83">
        <v>7887</v>
      </c>
      <c r="I14" s="83">
        <v>7808</v>
      </c>
      <c r="J14" s="83">
        <v>7848</v>
      </c>
      <c r="K14" s="84">
        <v>31612</v>
      </c>
      <c r="L14" s="83">
        <v>7828</v>
      </c>
      <c r="M14" s="83">
        <v>8199</v>
      </c>
      <c r="N14" s="83">
        <v>8203</v>
      </c>
      <c r="O14" s="83">
        <v>7595</v>
      </c>
      <c r="P14" s="84">
        <v>31825</v>
      </c>
      <c r="Q14" s="83">
        <v>7951</v>
      </c>
      <c r="R14" s="83">
        <v>7404</v>
      </c>
      <c r="S14" s="83" t="s">
        <v>125</v>
      </c>
      <c r="T14" s="83" t="s">
        <v>125</v>
      </c>
      <c r="U14" s="84">
        <v>15355</v>
      </c>
    </row>
    <row r="15" spans="1:21" ht="12.75" customHeight="1" x14ac:dyDescent="0.25">
      <c r="A15" s="87" t="s">
        <v>28</v>
      </c>
      <c r="B15" s="83">
        <v>33214</v>
      </c>
      <c r="C15" s="83">
        <v>32271</v>
      </c>
      <c r="D15" s="83">
        <v>31422</v>
      </c>
      <c r="E15" s="83">
        <v>34842</v>
      </c>
      <c r="F15" s="84">
        <v>131749</v>
      </c>
      <c r="G15" s="83">
        <v>33915</v>
      </c>
      <c r="H15" s="83">
        <v>32602</v>
      </c>
      <c r="I15" s="83">
        <v>32531</v>
      </c>
      <c r="J15" s="83">
        <v>34563</v>
      </c>
      <c r="K15" s="84">
        <v>133612</v>
      </c>
      <c r="L15" s="83">
        <v>35438</v>
      </c>
      <c r="M15" s="83">
        <v>32238</v>
      </c>
      <c r="N15" s="83">
        <v>33513</v>
      </c>
      <c r="O15" s="83">
        <v>34731</v>
      </c>
      <c r="P15" s="84">
        <v>135920</v>
      </c>
      <c r="Q15" s="83">
        <v>30994</v>
      </c>
      <c r="R15" s="83">
        <v>20136</v>
      </c>
      <c r="S15" s="83" t="s">
        <v>125</v>
      </c>
      <c r="T15" s="83" t="s">
        <v>125</v>
      </c>
      <c r="U15" s="84">
        <v>51130</v>
      </c>
    </row>
    <row r="16" spans="1:21" ht="12.75" customHeight="1" x14ac:dyDescent="0.25">
      <c r="A16" s="87" t="s">
        <v>1</v>
      </c>
      <c r="B16" s="83">
        <v>11354</v>
      </c>
      <c r="C16" s="83">
        <v>11425</v>
      </c>
      <c r="D16" s="83">
        <v>11178</v>
      </c>
      <c r="E16" s="83">
        <v>12065</v>
      </c>
      <c r="F16" s="84">
        <v>46022</v>
      </c>
      <c r="G16" s="83">
        <v>11716</v>
      </c>
      <c r="H16" s="83">
        <v>11342</v>
      </c>
      <c r="I16" s="83">
        <v>11254</v>
      </c>
      <c r="J16" s="83">
        <v>12246</v>
      </c>
      <c r="K16" s="84">
        <v>46558</v>
      </c>
      <c r="L16" s="83">
        <v>13121</v>
      </c>
      <c r="M16" s="83">
        <v>13085</v>
      </c>
      <c r="N16" s="83">
        <v>13606</v>
      </c>
      <c r="O16" s="83">
        <v>14688</v>
      </c>
      <c r="P16" s="84">
        <v>54500</v>
      </c>
      <c r="Q16" s="83">
        <v>11525</v>
      </c>
      <c r="R16" s="83">
        <v>7804</v>
      </c>
      <c r="S16" s="83" t="s">
        <v>125</v>
      </c>
      <c r="T16" s="83" t="s">
        <v>125</v>
      </c>
      <c r="U16" s="84">
        <v>19329</v>
      </c>
    </row>
    <row r="17" spans="1:21" ht="12.75" customHeight="1" x14ac:dyDescent="0.25">
      <c r="A17" s="87" t="s">
        <v>0</v>
      </c>
      <c r="B17" s="83">
        <v>1581</v>
      </c>
      <c r="C17" s="83">
        <v>1475</v>
      </c>
      <c r="D17" s="83">
        <v>2016</v>
      </c>
      <c r="E17" s="83">
        <v>2219</v>
      </c>
      <c r="F17" s="84">
        <v>7292</v>
      </c>
      <c r="G17" s="83">
        <v>1648</v>
      </c>
      <c r="H17" s="83">
        <v>1857</v>
      </c>
      <c r="I17" s="83">
        <v>2023</v>
      </c>
      <c r="J17" s="83">
        <v>2127</v>
      </c>
      <c r="K17" s="84">
        <v>7655</v>
      </c>
      <c r="L17" s="83">
        <v>1967</v>
      </c>
      <c r="M17" s="83">
        <v>2211</v>
      </c>
      <c r="N17" s="83">
        <v>2179</v>
      </c>
      <c r="O17" s="83">
        <v>2473</v>
      </c>
      <c r="P17" s="84">
        <v>8830</v>
      </c>
      <c r="Q17" s="83">
        <v>2135</v>
      </c>
      <c r="R17" s="83">
        <v>2022</v>
      </c>
      <c r="S17" s="83" t="s">
        <v>125</v>
      </c>
      <c r="T17" s="83" t="s">
        <v>125</v>
      </c>
      <c r="U17" s="84">
        <v>4157</v>
      </c>
    </row>
    <row r="18" spans="1:21" ht="15.55" x14ac:dyDescent="0.25">
      <c r="A18" s="109" t="s">
        <v>17</v>
      </c>
      <c r="B18" s="113">
        <v>81409</v>
      </c>
      <c r="C18" s="113">
        <v>81222</v>
      </c>
      <c r="D18" s="113">
        <v>80253</v>
      </c>
      <c r="E18" s="113">
        <v>85417</v>
      </c>
      <c r="F18" s="115">
        <v>328302</v>
      </c>
      <c r="G18" s="113">
        <v>84128</v>
      </c>
      <c r="H18" s="113">
        <v>83153</v>
      </c>
      <c r="I18" s="113">
        <v>84769</v>
      </c>
      <c r="J18" s="113">
        <v>87457</v>
      </c>
      <c r="K18" s="115">
        <v>339506</v>
      </c>
      <c r="L18" s="113">
        <v>88823</v>
      </c>
      <c r="M18" s="113">
        <v>84042</v>
      </c>
      <c r="N18" s="113">
        <v>86771</v>
      </c>
      <c r="O18" s="113">
        <v>88195</v>
      </c>
      <c r="P18" s="115">
        <v>347831</v>
      </c>
      <c r="Q18" s="113">
        <v>79278</v>
      </c>
      <c r="R18" s="113">
        <v>59946</v>
      </c>
      <c r="S18" s="113" t="s">
        <v>125</v>
      </c>
      <c r="T18" s="113" t="s">
        <v>125</v>
      </c>
      <c r="U18" s="115">
        <v>139224</v>
      </c>
    </row>
    <row r="19" spans="1:21" ht="12.75" customHeight="1" x14ac:dyDescent="0.25">
      <c r="A19" s="24"/>
      <c r="B19" s="43"/>
      <c r="C19" s="43"/>
      <c r="D19" s="43"/>
      <c r="E19" s="43"/>
      <c r="F19" s="43"/>
      <c r="G19" s="43"/>
      <c r="H19" s="43"/>
      <c r="I19" s="43"/>
      <c r="J19" s="43"/>
      <c r="K19" s="43"/>
      <c r="L19" s="43"/>
      <c r="M19" s="43"/>
      <c r="N19" s="43"/>
      <c r="O19" s="43"/>
      <c r="P19" s="43"/>
      <c r="Q19" s="43"/>
      <c r="R19" s="43"/>
      <c r="S19" s="43"/>
      <c r="T19" s="43"/>
      <c r="U19" s="43"/>
    </row>
    <row r="20" spans="1:21" ht="20.25" customHeight="1" x14ac:dyDescent="0.3">
      <c r="A20" s="108" t="s">
        <v>30</v>
      </c>
      <c r="B20" s="43"/>
      <c r="C20" s="43"/>
      <c r="D20" s="43"/>
      <c r="E20" s="43"/>
      <c r="F20" s="43"/>
      <c r="G20" s="43"/>
      <c r="H20" s="43"/>
      <c r="I20" s="43"/>
      <c r="J20" s="43"/>
      <c r="K20" s="43"/>
      <c r="L20" s="43"/>
      <c r="M20" s="43"/>
      <c r="N20" s="43"/>
      <c r="O20" s="43"/>
      <c r="P20" s="43"/>
      <c r="Q20" s="43"/>
      <c r="R20" s="43"/>
      <c r="S20" s="43"/>
      <c r="T20" s="43"/>
      <c r="U20" s="43"/>
    </row>
    <row r="21" spans="1:21" ht="12.75" customHeight="1" x14ac:dyDescent="0.25">
      <c r="A21" s="116" t="s">
        <v>21</v>
      </c>
      <c r="B21" s="83">
        <v>9475</v>
      </c>
      <c r="C21" s="83">
        <v>9739</v>
      </c>
      <c r="D21" s="83">
        <v>9569</v>
      </c>
      <c r="E21" s="83">
        <v>10211</v>
      </c>
      <c r="F21" s="84">
        <v>38994</v>
      </c>
      <c r="G21" s="83">
        <v>9488</v>
      </c>
      <c r="H21" s="83">
        <v>9885</v>
      </c>
      <c r="I21" s="83">
        <v>9771</v>
      </c>
      <c r="J21" s="83">
        <v>10562</v>
      </c>
      <c r="K21" s="84">
        <v>39706</v>
      </c>
      <c r="L21" s="83">
        <v>10605</v>
      </c>
      <c r="M21" s="83">
        <v>9935</v>
      </c>
      <c r="N21" s="83">
        <v>9936</v>
      </c>
      <c r="O21" s="83">
        <v>10416</v>
      </c>
      <c r="P21" s="84">
        <v>40892</v>
      </c>
      <c r="Q21" s="83">
        <v>9845</v>
      </c>
      <c r="R21" s="83">
        <v>9855</v>
      </c>
      <c r="S21" s="83" t="s">
        <v>125</v>
      </c>
      <c r="T21" s="83" t="s">
        <v>125</v>
      </c>
      <c r="U21" s="84">
        <v>19700</v>
      </c>
    </row>
    <row r="22" spans="1:21" ht="12.75" customHeight="1" x14ac:dyDescent="0.25">
      <c r="A22" s="116" t="s">
        <v>22</v>
      </c>
      <c r="B22" s="83">
        <v>1297</v>
      </c>
      <c r="C22" s="83">
        <v>1492</v>
      </c>
      <c r="D22" s="83">
        <v>1608</v>
      </c>
      <c r="E22" s="83">
        <v>1796</v>
      </c>
      <c r="F22" s="84">
        <v>6194</v>
      </c>
      <c r="G22" s="83">
        <v>1294</v>
      </c>
      <c r="H22" s="83">
        <v>1564</v>
      </c>
      <c r="I22" s="83">
        <v>1663</v>
      </c>
      <c r="J22" s="83">
        <v>1899</v>
      </c>
      <c r="K22" s="84">
        <v>6421</v>
      </c>
      <c r="L22" s="83">
        <v>1718</v>
      </c>
      <c r="M22" s="83">
        <v>1522</v>
      </c>
      <c r="N22" s="83">
        <v>1616</v>
      </c>
      <c r="O22" s="83">
        <v>1726</v>
      </c>
      <c r="P22" s="84">
        <v>6581</v>
      </c>
      <c r="Q22" s="83">
        <v>1314</v>
      </c>
      <c r="R22" s="83">
        <v>1488</v>
      </c>
      <c r="S22" s="83" t="s">
        <v>125</v>
      </c>
      <c r="T22" s="83" t="s">
        <v>125</v>
      </c>
      <c r="U22" s="84">
        <v>2802</v>
      </c>
    </row>
    <row r="23" spans="1:21" ht="12.75" customHeight="1" x14ac:dyDescent="0.25">
      <c r="A23" s="116" t="s">
        <v>23</v>
      </c>
      <c r="B23" s="83">
        <v>2775</v>
      </c>
      <c r="C23" s="83">
        <v>2584</v>
      </c>
      <c r="D23" s="83">
        <v>2521</v>
      </c>
      <c r="E23" s="83">
        <v>2441</v>
      </c>
      <c r="F23" s="84">
        <v>10322</v>
      </c>
      <c r="G23" s="83">
        <v>2548</v>
      </c>
      <c r="H23" s="83">
        <v>2666</v>
      </c>
      <c r="I23" s="83">
        <v>2757</v>
      </c>
      <c r="J23" s="83">
        <v>2760</v>
      </c>
      <c r="K23" s="84">
        <v>10731</v>
      </c>
      <c r="L23" s="83">
        <v>2834</v>
      </c>
      <c r="M23" s="83">
        <v>2720</v>
      </c>
      <c r="N23" s="83">
        <v>2728</v>
      </c>
      <c r="O23" s="83">
        <v>2657</v>
      </c>
      <c r="P23" s="84">
        <v>10939</v>
      </c>
      <c r="Q23" s="83">
        <v>2820</v>
      </c>
      <c r="R23" s="83">
        <v>2467</v>
      </c>
      <c r="S23" s="83" t="s">
        <v>125</v>
      </c>
      <c r="T23" s="83" t="s">
        <v>125</v>
      </c>
      <c r="U23" s="84">
        <v>5287</v>
      </c>
    </row>
    <row r="24" spans="1:21" ht="12.75" customHeight="1" x14ac:dyDescent="0.25">
      <c r="A24" s="116" t="s">
        <v>24</v>
      </c>
      <c r="B24" s="83">
        <v>11035</v>
      </c>
      <c r="C24" s="83">
        <v>8538</v>
      </c>
      <c r="D24" s="83">
        <v>9103</v>
      </c>
      <c r="E24" s="83">
        <v>11410</v>
      </c>
      <c r="F24" s="84">
        <v>40086</v>
      </c>
      <c r="G24" s="83">
        <v>12690</v>
      </c>
      <c r="H24" s="83">
        <v>11555</v>
      </c>
      <c r="I24" s="83">
        <v>12841</v>
      </c>
      <c r="J24" s="83">
        <v>13310</v>
      </c>
      <c r="K24" s="84">
        <v>50396</v>
      </c>
      <c r="L24" s="83">
        <v>11940</v>
      </c>
      <c r="M24" s="83">
        <v>10873</v>
      </c>
      <c r="N24" s="83">
        <v>10236</v>
      </c>
      <c r="O24" s="83">
        <v>10905</v>
      </c>
      <c r="P24" s="84">
        <v>43954</v>
      </c>
      <c r="Q24" s="83">
        <v>9811</v>
      </c>
      <c r="R24" s="83">
        <v>4186</v>
      </c>
      <c r="S24" s="83" t="s">
        <v>125</v>
      </c>
      <c r="T24" s="83" t="s">
        <v>125</v>
      </c>
      <c r="U24" s="84">
        <v>13997</v>
      </c>
    </row>
    <row r="25" spans="1:21" ht="12.75" customHeight="1" x14ac:dyDescent="0.25">
      <c r="A25" s="87" t="s">
        <v>25</v>
      </c>
      <c r="B25" s="83">
        <v>345</v>
      </c>
      <c r="C25" s="83">
        <v>358</v>
      </c>
      <c r="D25" s="83">
        <v>388</v>
      </c>
      <c r="E25" s="83">
        <v>354</v>
      </c>
      <c r="F25" s="84">
        <v>1445</v>
      </c>
      <c r="G25" s="83">
        <v>349</v>
      </c>
      <c r="H25" s="83">
        <v>325</v>
      </c>
      <c r="I25" s="83">
        <v>356</v>
      </c>
      <c r="J25" s="83">
        <v>330</v>
      </c>
      <c r="K25" s="84">
        <v>1360</v>
      </c>
      <c r="L25" s="83">
        <v>347</v>
      </c>
      <c r="M25" s="83">
        <v>350</v>
      </c>
      <c r="N25" s="83">
        <v>348</v>
      </c>
      <c r="O25" s="83">
        <v>357</v>
      </c>
      <c r="P25" s="84">
        <v>1403</v>
      </c>
      <c r="Q25" s="83">
        <v>326</v>
      </c>
      <c r="R25" s="83">
        <v>353</v>
      </c>
      <c r="S25" s="83" t="s">
        <v>125</v>
      </c>
      <c r="T25" s="83" t="s">
        <v>125</v>
      </c>
      <c r="U25" s="84">
        <v>679</v>
      </c>
    </row>
    <row r="26" spans="1:21" ht="12.75" customHeight="1" x14ac:dyDescent="0.25">
      <c r="A26" s="116" t="s">
        <v>26</v>
      </c>
      <c r="B26" s="83">
        <v>14723</v>
      </c>
      <c r="C26" s="83">
        <v>14953</v>
      </c>
      <c r="D26" s="83">
        <v>14936</v>
      </c>
      <c r="E26" s="83">
        <v>14366</v>
      </c>
      <c r="F26" s="84">
        <v>58979</v>
      </c>
      <c r="G26" s="83">
        <v>14404</v>
      </c>
      <c r="H26" s="83">
        <v>14204</v>
      </c>
      <c r="I26" s="83">
        <v>14506</v>
      </c>
      <c r="J26" s="83">
        <v>14751</v>
      </c>
      <c r="K26" s="84">
        <v>57865</v>
      </c>
      <c r="L26" s="83">
        <v>17460</v>
      </c>
      <c r="M26" s="83">
        <v>12524</v>
      </c>
      <c r="N26" s="83">
        <v>14161</v>
      </c>
      <c r="O26" s="83">
        <v>13343</v>
      </c>
      <c r="P26" s="84">
        <v>57487</v>
      </c>
      <c r="Q26" s="83">
        <v>12781</v>
      </c>
      <c r="R26" s="83">
        <v>12268</v>
      </c>
      <c r="S26" s="83" t="s">
        <v>125</v>
      </c>
      <c r="T26" s="83" t="s">
        <v>125</v>
      </c>
      <c r="U26" s="84">
        <v>25049</v>
      </c>
    </row>
    <row r="27" spans="1:21" ht="12.75" customHeight="1" x14ac:dyDescent="0.25">
      <c r="A27" s="116" t="s">
        <v>27</v>
      </c>
      <c r="B27" s="83">
        <v>12604</v>
      </c>
      <c r="C27" s="83">
        <v>13208</v>
      </c>
      <c r="D27" s="83">
        <v>13564</v>
      </c>
      <c r="E27" s="83">
        <v>12889</v>
      </c>
      <c r="F27" s="84">
        <v>52264</v>
      </c>
      <c r="G27" s="83">
        <v>13350</v>
      </c>
      <c r="H27" s="83">
        <v>13753</v>
      </c>
      <c r="I27" s="83">
        <v>13963</v>
      </c>
      <c r="J27" s="83">
        <v>14361</v>
      </c>
      <c r="K27" s="84">
        <v>55427</v>
      </c>
      <c r="L27" s="83">
        <v>14662</v>
      </c>
      <c r="M27" s="83">
        <v>14446</v>
      </c>
      <c r="N27" s="83">
        <v>14276</v>
      </c>
      <c r="O27" s="83">
        <v>13267</v>
      </c>
      <c r="P27" s="84">
        <v>56651</v>
      </c>
      <c r="Q27" s="83">
        <v>12582</v>
      </c>
      <c r="R27" s="83">
        <v>10871</v>
      </c>
      <c r="S27" s="83" t="s">
        <v>125</v>
      </c>
      <c r="T27" s="83" t="s">
        <v>125</v>
      </c>
      <c r="U27" s="84">
        <v>23452</v>
      </c>
    </row>
    <row r="28" spans="1:21" ht="12.75" customHeight="1" x14ac:dyDescent="0.25">
      <c r="A28" s="87" t="s">
        <v>28</v>
      </c>
      <c r="B28" s="83">
        <v>45657</v>
      </c>
      <c r="C28" s="83">
        <v>43860</v>
      </c>
      <c r="D28" s="83">
        <v>44210</v>
      </c>
      <c r="E28" s="83">
        <v>45183</v>
      </c>
      <c r="F28" s="84">
        <v>178909</v>
      </c>
      <c r="G28" s="83">
        <v>43905</v>
      </c>
      <c r="H28" s="83">
        <v>43318</v>
      </c>
      <c r="I28" s="83">
        <v>43720</v>
      </c>
      <c r="J28" s="83">
        <v>47475</v>
      </c>
      <c r="K28" s="84">
        <v>178418</v>
      </c>
      <c r="L28" s="83">
        <v>48632</v>
      </c>
      <c r="M28" s="83">
        <v>42643</v>
      </c>
      <c r="N28" s="83">
        <v>46744</v>
      </c>
      <c r="O28" s="83">
        <v>45745</v>
      </c>
      <c r="P28" s="84">
        <v>183765</v>
      </c>
      <c r="Q28" s="83">
        <v>41394</v>
      </c>
      <c r="R28" s="83">
        <v>26949</v>
      </c>
      <c r="S28" s="83" t="s">
        <v>125</v>
      </c>
      <c r="T28" s="83" t="s">
        <v>125</v>
      </c>
      <c r="U28" s="84">
        <v>68343</v>
      </c>
    </row>
    <row r="29" spans="1:21" ht="12.75" customHeight="1" x14ac:dyDescent="0.25">
      <c r="A29" s="116" t="s">
        <v>1</v>
      </c>
      <c r="B29" s="83">
        <v>17456</v>
      </c>
      <c r="C29" s="83">
        <v>17732</v>
      </c>
      <c r="D29" s="83">
        <v>19356</v>
      </c>
      <c r="E29" s="83">
        <v>19751</v>
      </c>
      <c r="F29" s="84">
        <v>74296</v>
      </c>
      <c r="G29" s="83">
        <v>17832</v>
      </c>
      <c r="H29" s="83">
        <v>17238</v>
      </c>
      <c r="I29" s="83">
        <v>19262</v>
      </c>
      <c r="J29" s="83">
        <v>20215</v>
      </c>
      <c r="K29" s="84">
        <v>74546</v>
      </c>
      <c r="L29" s="83">
        <v>19627</v>
      </c>
      <c r="M29" s="83">
        <v>18674</v>
      </c>
      <c r="N29" s="83">
        <v>20723</v>
      </c>
      <c r="O29" s="83">
        <v>19920</v>
      </c>
      <c r="P29" s="84">
        <v>78944</v>
      </c>
      <c r="Q29" s="83">
        <v>16895</v>
      </c>
      <c r="R29" s="83">
        <v>11937</v>
      </c>
      <c r="S29" s="83" t="s">
        <v>125</v>
      </c>
      <c r="T29" s="83" t="s">
        <v>125</v>
      </c>
      <c r="U29" s="84">
        <v>28833</v>
      </c>
    </row>
    <row r="30" spans="1:21" ht="12.75" customHeight="1" x14ac:dyDescent="0.25">
      <c r="A30" s="116" t="s">
        <v>0</v>
      </c>
      <c r="B30" s="83">
        <v>1749</v>
      </c>
      <c r="C30" s="83">
        <v>1692</v>
      </c>
      <c r="D30" s="83">
        <v>1671</v>
      </c>
      <c r="E30" s="83">
        <v>1808</v>
      </c>
      <c r="F30" s="84">
        <v>6920</v>
      </c>
      <c r="G30" s="83">
        <v>1689</v>
      </c>
      <c r="H30" s="83">
        <v>1667</v>
      </c>
      <c r="I30" s="83">
        <v>1706</v>
      </c>
      <c r="J30" s="83">
        <v>1896</v>
      </c>
      <c r="K30" s="84">
        <v>6958</v>
      </c>
      <c r="L30" s="83">
        <v>1626</v>
      </c>
      <c r="M30" s="83">
        <v>1714</v>
      </c>
      <c r="N30" s="83">
        <v>1732</v>
      </c>
      <c r="O30" s="83">
        <v>1918</v>
      </c>
      <c r="P30" s="84">
        <v>6989</v>
      </c>
      <c r="Q30" s="83">
        <v>1537</v>
      </c>
      <c r="R30" s="83">
        <v>1238</v>
      </c>
      <c r="S30" s="83" t="s">
        <v>125</v>
      </c>
      <c r="T30" s="83" t="s">
        <v>125</v>
      </c>
      <c r="U30" s="84">
        <v>2776</v>
      </c>
    </row>
    <row r="31" spans="1:21" ht="12.75" customHeight="1" x14ac:dyDescent="0.25">
      <c r="A31" s="110" t="s">
        <v>18</v>
      </c>
      <c r="B31" s="89">
        <v>117116</v>
      </c>
      <c r="C31" s="89">
        <v>114156</v>
      </c>
      <c r="D31" s="89">
        <v>116928</v>
      </c>
      <c r="E31" s="89">
        <v>120209</v>
      </c>
      <c r="F31" s="90">
        <v>468408</v>
      </c>
      <c r="G31" s="89">
        <v>117550</v>
      </c>
      <c r="H31" s="89">
        <v>116175</v>
      </c>
      <c r="I31" s="89">
        <v>120544</v>
      </c>
      <c r="J31" s="89">
        <v>127558</v>
      </c>
      <c r="K31" s="90">
        <v>481828</v>
      </c>
      <c r="L31" s="89">
        <v>129450</v>
      </c>
      <c r="M31" s="89">
        <v>115401</v>
      </c>
      <c r="N31" s="89">
        <v>122500</v>
      </c>
      <c r="O31" s="89">
        <v>120254</v>
      </c>
      <c r="P31" s="90">
        <v>487605</v>
      </c>
      <c r="Q31" s="89">
        <v>109307</v>
      </c>
      <c r="R31" s="89">
        <v>81610</v>
      </c>
      <c r="S31" s="89" t="s">
        <v>125</v>
      </c>
      <c r="T31" s="89" t="s">
        <v>125</v>
      </c>
      <c r="U31" s="90">
        <v>190917</v>
      </c>
    </row>
    <row r="32" spans="1:21" ht="12.75" customHeight="1" x14ac:dyDescent="0.25">
      <c r="A32" s="5"/>
      <c r="B32" s="30"/>
      <c r="C32" s="30"/>
      <c r="D32" s="30"/>
      <c r="E32" s="30"/>
      <c r="F32" s="30"/>
    </row>
    <row r="33" spans="1:21" ht="12.75" customHeight="1" x14ac:dyDescent="0.25">
      <c r="A33" s="5"/>
      <c r="B33" s="45"/>
      <c r="C33" s="45"/>
      <c r="D33" s="45"/>
      <c r="E33" s="45"/>
      <c r="F33" s="45"/>
      <c r="G33" s="45"/>
      <c r="H33" s="53"/>
      <c r="I33" s="53"/>
      <c r="J33" s="53"/>
      <c r="K33" s="53"/>
      <c r="L33" s="53"/>
      <c r="M33" s="53"/>
      <c r="N33" s="53"/>
      <c r="O33" s="53"/>
      <c r="P33" s="53"/>
      <c r="Q33" s="53"/>
      <c r="R33" s="53"/>
      <c r="S33" s="53"/>
      <c r="T33" s="53"/>
      <c r="U33" s="53"/>
    </row>
    <row r="34" spans="1:21" x14ac:dyDescent="0.25">
      <c r="A34" s="27" t="s">
        <v>29</v>
      </c>
      <c r="B34" s="91" t="s">
        <v>111</v>
      </c>
      <c r="C34" s="91" t="s">
        <v>112</v>
      </c>
      <c r="D34" s="91" t="s">
        <v>113</v>
      </c>
      <c r="E34" s="91" t="s">
        <v>114</v>
      </c>
      <c r="F34" s="91" t="s">
        <v>115</v>
      </c>
      <c r="G34" s="92" t="s">
        <v>116</v>
      </c>
      <c r="H34" s="92" t="s">
        <v>117</v>
      </c>
      <c r="I34" s="92" t="s">
        <v>118</v>
      </c>
      <c r="J34" s="92" t="s">
        <v>119</v>
      </c>
      <c r="K34" s="91" t="s">
        <v>135</v>
      </c>
      <c r="L34" s="92" t="s">
        <v>121</v>
      </c>
      <c r="M34" s="92" t="s">
        <v>122</v>
      </c>
      <c r="N34" s="92" t="s">
        <v>123</v>
      </c>
      <c r="O34" s="92" t="s">
        <v>124</v>
      </c>
      <c r="P34" s="91" t="s">
        <v>136</v>
      </c>
      <c r="Q34" s="92" t="s">
        <v>128</v>
      </c>
      <c r="R34" s="92" t="s">
        <v>129</v>
      </c>
      <c r="S34" s="92" t="s">
        <v>130</v>
      </c>
      <c r="T34" s="92" t="s">
        <v>131</v>
      </c>
      <c r="U34" s="91" t="s">
        <v>137</v>
      </c>
    </row>
    <row r="35" spans="1:21" ht="20.25" customHeight="1" x14ac:dyDescent="0.3">
      <c r="A35" s="111" t="s">
        <v>37</v>
      </c>
      <c r="B35" s="30"/>
      <c r="C35" s="30"/>
      <c r="D35" s="30"/>
      <c r="E35" s="30"/>
      <c r="F35" s="30"/>
    </row>
    <row r="36" spans="1:21" s="58" customFormat="1" ht="12.75" customHeight="1" x14ac:dyDescent="0.25">
      <c r="A36" s="87" t="s">
        <v>33</v>
      </c>
      <c r="B36" s="83">
        <v>13378</v>
      </c>
      <c r="C36" s="83">
        <v>14024</v>
      </c>
      <c r="D36" s="83">
        <v>13770</v>
      </c>
      <c r="E36" s="83">
        <v>14901</v>
      </c>
      <c r="F36" s="84">
        <v>56073</v>
      </c>
      <c r="G36" s="83">
        <v>13629</v>
      </c>
      <c r="H36" s="83">
        <v>14334</v>
      </c>
      <c r="I36" s="83">
        <v>15120</v>
      </c>
      <c r="J36" s="83">
        <v>15402</v>
      </c>
      <c r="K36" s="84">
        <v>58485</v>
      </c>
      <c r="L36" s="83">
        <v>13514</v>
      </c>
      <c r="M36" s="83">
        <v>14585</v>
      </c>
      <c r="N36" s="83">
        <v>15567</v>
      </c>
      <c r="O36" s="83">
        <v>15209</v>
      </c>
      <c r="P36" s="84">
        <v>58874</v>
      </c>
      <c r="Q36" s="83">
        <v>12765</v>
      </c>
      <c r="R36" s="83">
        <v>10672</v>
      </c>
      <c r="S36" s="83" t="s">
        <v>125</v>
      </c>
      <c r="T36" s="83" t="s">
        <v>125</v>
      </c>
      <c r="U36" s="84">
        <v>23437</v>
      </c>
    </row>
    <row r="37" spans="1:21" s="58" customFormat="1" ht="12.75" customHeight="1" x14ac:dyDescent="0.25">
      <c r="A37" s="87" t="s">
        <v>71</v>
      </c>
      <c r="B37" s="83">
        <v>1252</v>
      </c>
      <c r="C37" s="83">
        <v>1243</v>
      </c>
      <c r="D37" s="83">
        <v>1299</v>
      </c>
      <c r="E37" s="83">
        <v>1290</v>
      </c>
      <c r="F37" s="84">
        <v>5085</v>
      </c>
      <c r="G37" s="83">
        <v>1312</v>
      </c>
      <c r="H37" s="83">
        <v>1213</v>
      </c>
      <c r="I37" s="83">
        <v>1242</v>
      </c>
      <c r="J37" s="83">
        <v>1302</v>
      </c>
      <c r="K37" s="84">
        <v>5069</v>
      </c>
      <c r="L37" s="83">
        <v>1392</v>
      </c>
      <c r="M37" s="83">
        <v>1356</v>
      </c>
      <c r="N37" s="83">
        <v>1415</v>
      </c>
      <c r="O37" s="83">
        <v>1431</v>
      </c>
      <c r="P37" s="84">
        <v>5593</v>
      </c>
      <c r="Q37" s="83">
        <v>1286</v>
      </c>
      <c r="R37" s="83">
        <v>907</v>
      </c>
      <c r="S37" s="83" t="s">
        <v>125</v>
      </c>
      <c r="T37" s="83" t="s">
        <v>125</v>
      </c>
      <c r="U37" s="84">
        <v>2193</v>
      </c>
    </row>
    <row r="38" spans="1:21" s="58" customFormat="1" ht="12.75" customHeight="1" x14ac:dyDescent="0.25">
      <c r="A38" s="87" t="s">
        <v>82</v>
      </c>
      <c r="B38" s="83">
        <v>40583</v>
      </c>
      <c r="C38" s="83">
        <v>39736</v>
      </c>
      <c r="D38" s="83">
        <v>40283</v>
      </c>
      <c r="E38" s="83">
        <v>41590</v>
      </c>
      <c r="F38" s="84">
        <v>162193</v>
      </c>
      <c r="G38" s="83">
        <v>43171</v>
      </c>
      <c r="H38" s="83">
        <v>41961</v>
      </c>
      <c r="I38" s="83">
        <v>42254</v>
      </c>
      <c r="J38" s="83">
        <v>42616</v>
      </c>
      <c r="K38" s="84">
        <v>170003</v>
      </c>
      <c r="L38" s="83">
        <v>46516</v>
      </c>
      <c r="M38" s="83">
        <v>40047</v>
      </c>
      <c r="N38" s="83">
        <v>40777</v>
      </c>
      <c r="O38" s="83">
        <v>41146</v>
      </c>
      <c r="P38" s="84">
        <v>168486</v>
      </c>
      <c r="Q38" s="83">
        <v>38425</v>
      </c>
      <c r="R38" s="83">
        <v>28445</v>
      </c>
      <c r="S38" s="83" t="s">
        <v>125</v>
      </c>
      <c r="T38" s="83" t="s">
        <v>125</v>
      </c>
      <c r="U38" s="84">
        <v>66870</v>
      </c>
    </row>
    <row r="39" spans="1:21" s="58" customFormat="1" ht="12.75" customHeight="1" x14ac:dyDescent="0.25">
      <c r="A39" s="87" t="s">
        <v>35</v>
      </c>
      <c r="B39" s="83">
        <v>1066</v>
      </c>
      <c r="C39" s="83">
        <v>1084</v>
      </c>
      <c r="D39" s="83">
        <v>1444</v>
      </c>
      <c r="E39" s="83">
        <v>1264</v>
      </c>
      <c r="F39" s="84">
        <v>4858</v>
      </c>
      <c r="G39" s="83">
        <v>1060</v>
      </c>
      <c r="H39" s="83">
        <v>1202</v>
      </c>
      <c r="I39" s="83">
        <v>1279</v>
      </c>
      <c r="J39" s="83">
        <v>1269</v>
      </c>
      <c r="K39" s="84">
        <v>4810</v>
      </c>
      <c r="L39" s="83">
        <v>1297</v>
      </c>
      <c r="M39" s="83">
        <v>1181</v>
      </c>
      <c r="N39" s="83">
        <v>1309</v>
      </c>
      <c r="O39" s="83">
        <v>1258</v>
      </c>
      <c r="P39" s="84">
        <v>5044</v>
      </c>
      <c r="Q39" s="83">
        <v>1147</v>
      </c>
      <c r="R39" s="83">
        <v>908</v>
      </c>
      <c r="S39" s="83" t="s">
        <v>125</v>
      </c>
      <c r="T39" s="83" t="s">
        <v>125</v>
      </c>
      <c r="U39" s="84">
        <v>2055</v>
      </c>
    </row>
    <row r="40" spans="1:21" s="58" customFormat="1" ht="12.75" customHeight="1" x14ac:dyDescent="0.25">
      <c r="A40" s="87" t="s">
        <v>72</v>
      </c>
      <c r="B40" s="83">
        <v>5986</v>
      </c>
      <c r="C40" s="83">
        <v>5127</v>
      </c>
      <c r="D40" s="83">
        <v>4720</v>
      </c>
      <c r="E40" s="83">
        <v>5899</v>
      </c>
      <c r="F40" s="84">
        <v>21733</v>
      </c>
      <c r="G40" s="83">
        <v>4920</v>
      </c>
      <c r="H40" s="83">
        <v>4536</v>
      </c>
      <c r="I40" s="83">
        <v>4649</v>
      </c>
      <c r="J40" s="83">
        <v>4770</v>
      </c>
      <c r="K40" s="84">
        <v>18875</v>
      </c>
      <c r="L40" s="83">
        <v>4739</v>
      </c>
      <c r="M40" s="83">
        <v>4447</v>
      </c>
      <c r="N40" s="83">
        <v>4537</v>
      </c>
      <c r="O40" s="83">
        <v>4797</v>
      </c>
      <c r="P40" s="84">
        <v>18519</v>
      </c>
      <c r="Q40" s="83">
        <v>4399</v>
      </c>
      <c r="R40" s="83">
        <v>3144</v>
      </c>
      <c r="S40" s="83" t="s">
        <v>125</v>
      </c>
      <c r="T40" s="83" t="s">
        <v>125</v>
      </c>
      <c r="U40" s="84">
        <v>7543</v>
      </c>
    </row>
    <row r="41" spans="1:21" s="58" customFormat="1" ht="12.75" customHeight="1" x14ac:dyDescent="0.25">
      <c r="A41" s="87" t="s">
        <v>36</v>
      </c>
      <c r="B41" s="83">
        <v>13079</v>
      </c>
      <c r="C41" s="83">
        <v>13588</v>
      </c>
      <c r="D41" s="83">
        <v>12168</v>
      </c>
      <c r="E41" s="83">
        <v>13281</v>
      </c>
      <c r="F41" s="84">
        <v>52116</v>
      </c>
      <c r="G41" s="83">
        <v>13656</v>
      </c>
      <c r="H41" s="83">
        <v>13347</v>
      </c>
      <c r="I41" s="83">
        <v>13746</v>
      </c>
      <c r="J41" s="83">
        <v>15348</v>
      </c>
      <c r="K41" s="84">
        <v>56096</v>
      </c>
      <c r="L41" s="83">
        <v>14748</v>
      </c>
      <c r="M41" s="83">
        <v>15068</v>
      </c>
      <c r="N41" s="83">
        <v>15809</v>
      </c>
      <c r="O41" s="83">
        <v>16595</v>
      </c>
      <c r="P41" s="84">
        <v>62220</v>
      </c>
      <c r="Q41" s="83">
        <v>14238</v>
      </c>
      <c r="R41" s="83">
        <v>10372</v>
      </c>
      <c r="S41" s="83" t="s">
        <v>125</v>
      </c>
      <c r="T41" s="83" t="s">
        <v>125</v>
      </c>
      <c r="U41" s="84">
        <v>24611</v>
      </c>
    </row>
    <row r="42" spans="1:21" s="58" customFormat="1" ht="12.75" customHeight="1" x14ac:dyDescent="0.25">
      <c r="A42" s="87" t="s">
        <v>34</v>
      </c>
      <c r="B42" s="83">
        <v>1497</v>
      </c>
      <c r="C42" s="83">
        <v>1402</v>
      </c>
      <c r="D42" s="83">
        <v>1346</v>
      </c>
      <c r="E42" s="83">
        <v>1596</v>
      </c>
      <c r="F42" s="84">
        <v>5840</v>
      </c>
      <c r="G42" s="83">
        <v>1443</v>
      </c>
      <c r="H42" s="83">
        <v>1346</v>
      </c>
      <c r="I42" s="83">
        <v>1444</v>
      </c>
      <c r="J42" s="83">
        <v>1515</v>
      </c>
      <c r="K42" s="84">
        <v>5748</v>
      </c>
      <c r="L42" s="83">
        <v>1436</v>
      </c>
      <c r="M42" s="83">
        <v>1457</v>
      </c>
      <c r="N42" s="83">
        <v>1579</v>
      </c>
      <c r="O42" s="83">
        <v>1451</v>
      </c>
      <c r="P42" s="84">
        <v>5923</v>
      </c>
      <c r="Q42" s="83">
        <v>1335</v>
      </c>
      <c r="R42" s="83">
        <v>930</v>
      </c>
      <c r="S42" s="83" t="s">
        <v>125</v>
      </c>
      <c r="T42" s="83" t="s">
        <v>125</v>
      </c>
      <c r="U42" s="84">
        <v>2264</v>
      </c>
    </row>
    <row r="43" spans="1:21" s="58" customFormat="1" ht="12.75" customHeight="1" x14ac:dyDescent="0.25">
      <c r="A43" s="87" t="s">
        <v>73</v>
      </c>
      <c r="B43" s="83">
        <v>3459</v>
      </c>
      <c r="C43" s="83">
        <v>3872</v>
      </c>
      <c r="D43" s="83">
        <v>3524</v>
      </c>
      <c r="E43" s="83">
        <v>3735</v>
      </c>
      <c r="F43" s="84">
        <v>14589</v>
      </c>
      <c r="G43" s="83">
        <v>3603</v>
      </c>
      <c r="H43" s="83">
        <v>3752</v>
      </c>
      <c r="I43" s="83">
        <v>3438</v>
      </c>
      <c r="J43" s="83">
        <v>3548</v>
      </c>
      <c r="K43" s="84">
        <v>14342</v>
      </c>
      <c r="L43" s="83">
        <v>3552</v>
      </c>
      <c r="M43" s="83">
        <v>4036</v>
      </c>
      <c r="N43" s="83">
        <v>3982</v>
      </c>
      <c r="O43" s="83">
        <v>4258</v>
      </c>
      <c r="P43" s="84">
        <v>15828</v>
      </c>
      <c r="Q43" s="83">
        <v>3868</v>
      </c>
      <c r="R43" s="83">
        <v>2795</v>
      </c>
      <c r="S43" s="83" t="s">
        <v>125</v>
      </c>
      <c r="T43" s="83" t="s">
        <v>125</v>
      </c>
      <c r="U43" s="84">
        <v>6663</v>
      </c>
    </row>
    <row r="44" spans="1:21" s="58" customFormat="1" ht="12.75" customHeight="1" x14ac:dyDescent="0.25">
      <c r="A44" s="87" t="s">
        <v>86</v>
      </c>
      <c r="B44" s="83">
        <v>1110</v>
      </c>
      <c r="C44" s="83">
        <v>1145</v>
      </c>
      <c r="D44" s="83">
        <v>1699</v>
      </c>
      <c r="E44" s="83">
        <v>1861</v>
      </c>
      <c r="F44" s="84">
        <v>5815</v>
      </c>
      <c r="G44" s="83">
        <v>1333</v>
      </c>
      <c r="H44" s="83">
        <v>1463</v>
      </c>
      <c r="I44" s="83">
        <v>1596</v>
      </c>
      <c r="J44" s="83">
        <v>1686</v>
      </c>
      <c r="K44" s="84">
        <v>6079</v>
      </c>
      <c r="L44" s="83">
        <v>1630</v>
      </c>
      <c r="M44" s="83">
        <v>1864</v>
      </c>
      <c r="N44" s="83">
        <v>1797</v>
      </c>
      <c r="O44" s="83">
        <v>2050</v>
      </c>
      <c r="P44" s="84">
        <v>7342</v>
      </c>
      <c r="Q44" s="83">
        <v>1815</v>
      </c>
      <c r="R44" s="83">
        <v>1774</v>
      </c>
      <c r="S44" s="83" t="s">
        <v>125</v>
      </c>
      <c r="T44" s="83" t="s">
        <v>125</v>
      </c>
      <c r="U44" s="84">
        <v>3589</v>
      </c>
    </row>
    <row r="45" spans="1:21" ht="12.75" customHeight="1" x14ac:dyDescent="0.25">
      <c r="A45" s="109" t="s">
        <v>17</v>
      </c>
      <c r="B45" s="113">
        <v>81409</v>
      </c>
      <c r="C45" s="113">
        <v>81222</v>
      </c>
      <c r="D45" s="113">
        <v>80253</v>
      </c>
      <c r="E45" s="113">
        <v>85417</v>
      </c>
      <c r="F45" s="114">
        <v>328302</v>
      </c>
      <c r="G45" s="113">
        <v>84128</v>
      </c>
      <c r="H45" s="113">
        <v>83153</v>
      </c>
      <c r="I45" s="113">
        <v>84769</v>
      </c>
      <c r="J45" s="113">
        <v>87457</v>
      </c>
      <c r="K45" s="114">
        <v>339506</v>
      </c>
      <c r="L45" s="113">
        <v>88823</v>
      </c>
      <c r="M45" s="113">
        <v>84042</v>
      </c>
      <c r="N45" s="113">
        <v>86771</v>
      </c>
      <c r="O45" s="113">
        <v>88195</v>
      </c>
      <c r="P45" s="114">
        <v>347831</v>
      </c>
      <c r="Q45" s="113">
        <v>79278</v>
      </c>
      <c r="R45" s="113">
        <v>59946</v>
      </c>
      <c r="S45" s="113" t="s">
        <v>125</v>
      </c>
      <c r="T45" s="113" t="s">
        <v>125</v>
      </c>
      <c r="U45" s="114">
        <v>139224</v>
      </c>
    </row>
    <row r="46" spans="1:21" ht="13.85" x14ac:dyDescent="0.25">
      <c r="A46" s="6"/>
      <c r="B46" s="43"/>
      <c r="C46" s="43"/>
      <c r="D46" s="43"/>
      <c r="E46" s="43"/>
      <c r="F46" s="43"/>
      <c r="G46" s="43"/>
      <c r="H46" s="43"/>
      <c r="I46" s="43"/>
      <c r="J46" s="43"/>
      <c r="K46" s="43"/>
      <c r="L46" s="43"/>
      <c r="M46" s="43"/>
      <c r="N46" s="43"/>
      <c r="O46" s="43"/>
      <c r="P46" s="43"/>
      <c r="Q46" s="43"/>
      <c r="R46" s="43"/>
      <c r="S46" s="43"/>
      <c r="T46" s="43"/>
      <c r="U46" s="43"/>
    </row>
    <row r="47" spans="1:21" ht="20.25" customHeight="1" x14ac:dyDescent="0.3">
      <c r="A47" s="102" t="s">
        <v>32</v>
      </c>
      <c r="B47" s="38"/>
      <c r="C47" s="38"/>
      <c r="D47" s="38"/>
      <c r="E47" s="38"/>
      <c r="F47" s="43"/>
      <c r="G47" s="38"/>
      <c r="H47" s="38"/>
      <c r="I47" s="38"/>
      <c r="J47" s="38"/>
      <c r="K47" s="43"/>
      <c r="L47" s="38"/>
      <c r="M47" s="38"/>
      <c r="N47" s="38"/>
      <c r="O47" s="38"/>
      <c r="P47" s="43"/>
      <c r="Q47" s="38"/>
      <c r="R47" s="38"/>
      <c r="S47" s="38"/>
      <c r="T47" s="38"/>
      <c r="U47" s="43"/>
    </row>
    <row r="48" spans="1:21" s="58" customFormat="1" ht="12.75" customHeight="1" x14ac:dyDescent="0.25">
      <c r="A48" s="87" t="s">
        <v>33</v>
      </c>
      <c r="B48" s="83">
        <v>22336</v>
      </c>
      <c r="C48" s="83">
        <v>22748</v>
      </c>
      <c r="D48" s="83">
        <v>24695</v>
      </c>
      <c r="E48" s="83">
        <v>25431</v>
      </c>
      <c r="F48" s="84">
        <v>95210</v>
      </c>
      <c r="G48" s="83">
        <v>22342</v>
      </c>
      <c r="H48" s="83">
        <v>21605</v>
      </c>
      <c r="I48" s="83">
        <v>25550</v>
      </c>
      <c r="J48" s="83">
        <v>26899</v>
      </c>
      <c r="K48" s="84">
        <v>96396</v>
      </c>
      <c r="L48" s="83">
        <v>25105</v>
      </c>
      <c r="M48" s="83">
        <v>23682</v>
      </c>
      <c r="N48" s="83">
        <v>26422</v>
      </c>
      <c r="O48" s="83">
        <v>25844</v>
      </c>
      <c r="P48" s="84">
        <v>101053</v>
      </c>
      <c r="Q48" s="83">
        <v>21941</v>
      </c>
      <c r="R48" s="83">
        <v>20223</v>
      </c>
      <c r="S48" s="83" t="s">
        <v>125</v>
      </c>
      <c r="T48" s="83" t="s">
        <v>125</v>
      </c>
      <c r="U48" s="84">
        <v>42164</v>
      </c>
    </row>
    <row r="49" spans="1:21" s="58" customFormat="1" ht="12.75" customHeight="1" x14ac:dyDescent="0.25">
      <c r="A49" s="87" t="s">
        <v>71</v>
      </c>
      <c r="B49" s="83">
        <v>1496</v>
      </c>
      <c r="C49" s="83">
        <v>1679</v>
      </c>
      <c r="D49" s="83">
        <v>1436</v>
      </c>
      <c r="E49" s="83">
        <v>1526</v>
      </c>
      <c r="F49" s="84">
        <v>6137</v>
      </c>
      <c r="G49" s="83">
        <v>1834</v>
      </c>
      <c r="H49" s="83">
        <v>2139</v>
      </c>
      <c r="I49" s="83">
        <v>2364</v>
      </c>
      <c r="J49" s="83">
        <v>2147</v>
      </c>
      <c r="K49" s="84">
        <v>8483</v>
      </c>
      <c r="L49" s="83">
        <v>2333</v>
      </c>
      <c r="M49" s="83">
        <v>2148</v>
      </c>
      <c r="N49" s="83">
        <v>2258</v>
      </c>
      <c r="O49" s="83">
        <v>2072</v>
      </c>
      <c r="P49" s="84">
        <v>8811</v>
      </c>
      <c r="Q49" s="83">
        <v>2272</v>
      </c>
      <c r="R49" s="83">
        <v>1463</v>
      </c>
      <c r="S49" s="83" t="s">
        <v>125</v>
      </c>
      <c r="T49" s="83" t="s">
        <v>125</v>
      </c>
      <c r="U49" s="84">
        <v>3735</v>
      </c>
    </row>
    <row r="50" spans="1:21" s="58" customFormat="1" ht="12.75" customHeight="1" x14ac:dyDescent="0.25">
      <c r="A50" s="87" t="s">
        <v>82</v>
      </c>
      <c r="B50" s="83">
        <v>64411</v>
      </c>
      <c r="C50" s="83">
        <v>62420</v>
      </c>
      <c r="D50" s="83">
        <v>63984</v>
      </c>
      <c r="E50" s="83">
        <v>65417</v>
      </c>
      <c r="F50" s="84">
        <v>256232</v>
      </c>
      <c r="G50" s="83">
        <v>65693</v>
      </c>
      <c r="H50" s="83">
        <v>65339</v>
      </c>
      <c r="I50" s="83">
        <v>63820</v>
      </c>
      <c r="J50" s="83">
        <v>68132</v>
      </c>
      <c r="K50" s="84">
        <v>262984</v>
      </c>
      <c r="L50" s="83">
        <v>73329</v>
      </c>
      <c r="M50" s="83">
        <v>62569</v>
      </c>
      <c r="N50" s="83">
        <v>65930</v>
      </c>
      <c r="O50" s="83">
        <v>64893</v>
      </c>
      <c r="P50" s="84">
        <v>266721</v>
      </c>
      <c r="Q50" s="83">
        <v>58388</v>
      </c>
      <c r="R50" s="83">
        <v>42257</v>
      </c>
      <c r="S50" s="83" t="s">
        <v>125</v>
      </c>
      <c r="T50" s="83" t="s">
        <v>125</v>
      </c>
      <c r="U50" s="84">
        <v>100645</v>
      </c>
    </row>
    <row r="51" spans="1:21" s="58" customFormat="1" ht="12.75" customHeight="1" x14ac:dyDescent="0.25">
      <c r="A51" s="87" t="s">
        <v>35</v>
      </c>
      <c r="B51" s="83">
        <v>1405</v>
      </c>
      <c r="C51" s="83">
        <v>1446</v>
      </c>
      <c r="D51" s="83">
        <v>1274</v>
      </c>
      <c r="E51" s="83">
        <v>1285</v>
      </c>
      <c r="F51" s="84">
        <v>5410</v>
      </c>
      <c r="G51" s="83">
        <v>1290</v>
      </c>
      <c r="H51" s="83">
        <v>1475</v>
      </c>
      <c r="I51" s="83">
        <v>1408</v>
      </c>
      <c r="J51" s="83">
        <v>1475</v>
      </c>
      <c r="K51" s="84">
        <v>5648</v>
      </c>
      <c r="L51" s="83">
        <v>1550</v>
      </c>
      <c r="M51" s="83">
        <v>1368</v>
      </c>
      <c r="N51" s="83">
        <v>1442</v>
      </c>
      <c r="O51" s="83">
        <v>1490</v>
      </c>
      <c r="P51" s="84">
        <v>5850</v>
      </c>
      <c r="Q51" s="83">
        <v>1458</v>
      </c>
      <c r="R51" s="83">
        <v>1270</v>
      </c>
      <c r="S51" s="83" t="s">
        <v>125</v>
      </c>
      <c r="T51" s="83" t="s">
        <v>125</v>
      </c>
      <c r="U51" s="84">
        <v>2728</v>
      </c>
    </row>
    <row r="52" spans="1:21" s="58" customFormat="1" ht="12.75" customHeight="1" x14ac:dyDescent="0.25">
      <c r="A52" s="87" t="s">
        <v>72</v>
      </c>
      <c r="B52" s="83">
        <v>3550</v>
      </c>
      <c r="C52" s="83">
        <v>3690</v>
      </c>
      <c r="D52" s="83">
        <v>3690</v>
      </c>
      <c r="E52" s="83">
        <v>3627</v>
      </c>
      <c r="F52" s="84">
        <v>14557</v>
      </c>
      <c r="G52" s="83">
        <v>3163</v>
      </c>
      <c r="H52" s="83">
        <v>3234</v>
      </c>
      <c r="I52" s="83">
        <v>3743</v>
      </c>
      <c r="J52" s="83">
        <v>3793</v>
      </c>
      <c r="K52" s="84">
        <v>13934</v>
      </c>
      <c r="L52" s="83">
        <v>3505</v>
      </c>
      <c r="M52" s="83">
        <v>3742</v>
      </c>
      <c r="N52" s="83">
        <v>3402</v>
      </c>
      <c r="O52" s="83">
        <v>3220</v>
      </c>
      <c r="P52" s="84">
        <v>13869</v>
      </c>
      <c r="Q52" s="83">
        <v>3031</v>
      </c>
      <c r="R52" s="83">
        <v>1856</v>
      </c>
      <c r="S52" s="83" t="s">
        <v>125</v>
      </c>
      <c r="T52" s="83" t="s">
        <v>125</v>
      </c>
      <c r="U52" s="84">
        <v>4887</v>
      </c>
    </row>
    <row r="53" spans="1:21" s="58" customFormat="1" ht="12.75" customHeight="1" x14ac:dyDescent="0.25">
      <c r="A53" s="87" t="s">
        <v>36</v>
      </c>
      <c r="B53" s="83">
        <v>11124</v>
      </c>
      <c r="C53" s="83">
        <v>11040</v>
      </c>
      <c r="D53" s="83">
        <v>10341</v>
      </c>
      <c r="E53" s="83">
        <v>10777</v>
      </c>
      <c r="F53" s="84">
        <v>43282</v>
      </c>
      <c r="G53" s="83">
        <v>10052</v>
      </c>
      <c r="H53" s="83">
        <v>11343</v>
      </c>
      <c r="I53" s="83">
        <v>11735</v>
      </c>
      <c r="J53" s="83">
        <v>12300</v>
      </c>
      <c r="K53" s="84">
        <v>45431</v>
      </c>
      <c r="L53" s="83">
        <v>12133</v>
      </c>
      <c r="M53" s="83">
        <v>11268</v>
      </c>
      <c r="N53" s="83">
        <v>12354</v>
      </c>
      <c r="O53" s="83">
        <v>11600</v>
      </c>
      <c r="P53" s="84">
        <v>47356</v>
      </c>
      <c r="Q53" s="83">
        <v>12221</v>
      </c>
      <c r="R53" s="83">
        <v>8327</v>
      </c>
      <c r="S53" s="83" t="s">
        <v>125</v>
      </c>
      <c r="T53" s="83" t="s">
        <v>125</v>
      </c>
      <c r="U53" s="84">
        <v>20548</v>
      </c>
    </row>
    <row r="54" spans="1:21" s="58" customFormat="1" ht="12.75" customHeight="1" x14ac:dyDescent="0.25">
      <c r="A54" s="87" t="s">
        <v>34</v>
      </c>
      <c r="B54" s="83">
        <v>1488</v>
      </c>
      <c r="C54" s="83">
        <v>1372</v>
      </c>
      <c r="D54" s="83">
        <v>1942</v>
      </c>
      <c r="E54" s="83">
        <v>1551</v>
      </c>
      <c r="F54" s="84">
        <v>6353</v>
      </c>
      <c r="G54" s="83">
        <v>1618</v>
      </c>
      <c r="H54" s="83">
        <v>1671</v>
      </c>
      <c r="I54" s="83">
        <v>2046</v>
      </c>
      <c r="J54" s="83">
        <v>2186</v>
      </c>
      <c r="K54" s="84">
        <v>7521</v>
      </c>
      <c r="L54" s="83">
        <v>1431</v>
      </c>
      <c r="M54" s="83">
        <v>1757</v>
      </c>
      <c r="N54" s="83">
        <v>1939</v>
      </c>
      <c r="O54" s="83">
        <v>1714</v>
      </c>
      <c r="P54" s="84">
        <v>6841</v>
      </c>
      <c r="Q54" s="83">
        <v>1816</v>
      </c>
      <c r="R54" s="83">
        <v>1026</v>
      </c>
      <c r="S54" s="83" t="s">
        <v>125</v>
      </c>
      <c r="T54" s="83" t="s">
        <v>125</v>
      </c>
      <c r="U54" s="84">
        <v>2842</v>
      </c>
    </row>
    <row r="55" spans="1:21" s="58" customFormat="1" ht="12.75" customHeight="1" x14ac:dyDescent="0.25">
      <c r="A55" s="87" t="s">
        <v>73</v>
      </c>
      <c r="B55" s="83">
        <v>9956</v>
      </c>
      <c r="C55" s="83">
        <v>8367</v>
      </c>
      <c r="D55" s="83">
        <v>8150</v>
      </c>
      <c r="E55" s="83">
        <v>9136</v>
      </c>
      <c r="F55" s="84">
        <v>35608</v>
      </c>
      <c r="G55" s="83">
        <v>10246</v>
      </c>
      <c r="H55" s="83">
        <v>8007</v>
      </c>
      <c r="I55" s="83">
        <v>8487</v>
      </c>
      <c r="J55" s="83">
        <v>9074</v>
      </c>
      <c r="K55" s="84">
        <v>35813</v>
      </c>
      <c r="L55" s="83">
        <v>8697</v>
      </c>
      <c r="M55" s="83">
        <v>7451</v>
      </c>
      <c r="N55" s="83">
        <v>7285</v>
      </c>
      <c r="O55" s="83">
        <v>7831</v>
      </c>
      <c r="P55" s="84">
        <v>31265</v>
      </c>
      <c r="Q55" s="83">
        <v>6911</v>
      </c>
      <c r="R55" s="83">
        <v>4123</v>
      </c>
      <c r="S55" s="83" t="s">
        <v>125</v>
      </c>
      <c r="T55" s="83" t="s">
        <v>125</v>
      </c>
      <c r="U55" s="84">
        <v>11035</v>
      </c>
    </row>
    <row r="56" spans="1:21" s="58" customFormat="1" ht="12.75" customHeight="1" x14ac:dyDescent="0.25">
      <c r="A56" s="87" t="s">
        <v>86</v>
      </c>
      <c r="B56" s="83">
        <v>1349</v>
      </c>
      <c r="C56" s="83">
        <v>1395</v>
      </c>
      <c r="D56" s="83">
        <v>1417</v>
      </c>
      <c r="E56" s="83">
        <v>1459</v>
      </c>
      <c r="F56" s="84">
        <v>5620</v>
      </c>
      <c r="G56" s="83">
        <v>1311</v>
      </c>
      <c r="H56" s="83">
        <v>1362</v>
      </c>
      <c r="I56" s="83">
        <v>1391</v>
      </c>
      <c r="J56" s="83">
        <v>1553</v>
      </c>
      <c r="K56" s="84">
        <v>5617</v>
      </c>
      <c r="L56" s="83">
        <v>1366</v>
      </c>
      <c r="M56" s="83">
        <v>1415</v>
      </c>
      <c r="N56" s="83">
        <v>1468</v>
      </c>
      <c r="O56" s="83">
        <v>1590</v>
      </c>
      <c r="P56" s="84">
        <v>5839</v>
      </c>
      <c r="Q56" s="83">
        <v>1268</v>
      </c>
      <c r="R56" s="83">
        <v>1066</v>
      </c>
      <c r="S56" s="83" t="s">
        <v>125</v>
      </c>
      <c r="T56" s="83" t="s">
        <v>125</v>
      </c>
      <c r="U56" s="84">
        <v>2334</v>
      </c>
    </row>
    <row r="57" spans="1:21" ht="15.55" x14ac:dyDescent="0.25">
      <c r="A57" s="110" t="s">
        <v>18</v>
      </c>
      <c r="B57" s="89">
        <v>117116</v>
      </c>
      <c r="C57" s="89">
        <v>114156</v>
      </c>
      <c r="D57" s="89">
        <v>116928</v>
      </c>
      <c r="E57" s="89">
        <v>120209</v>
      </c>
      <c r="F57" s="112">
        <v>468408</v>
      </c>
      <c r="G57" s="89">
        <v>117550</v>
      </c>
      <c r="H57" s="89">
        <v>116175</v>
      </c>
      <c r="I57" s="89">
        <v>120544</v>
      </c>
      <c r="J57" s="89">
        <v>127558</v>
      </c>
      <c r="K57" s="112">
        <v>481828</v>
      </c>
      <c r="L57" s="89">
        <v>129450</v>
      </c>
      <c r="M57" s="89">
        <v>115401</v>
      </c>
      <c r="N57" s="89">
        <v>122500</v>
      </c>
      <c r="O57" s="89">
        <v>120254</v>
      </c>
      <c r="P57" s="112">
        <v>487605</v>
      </c>
      <c r="Q57" s="89">
        <v>109307</v>
      </c>
      <c r="R57" s="89">
        <v>81610</v>
      </c>
      <c r="S57" s="89" t="s">
        <v>125</v>
      </c>
      <c r="T57" s="89" t="s">
        <v>125</v>
      </c>
      <c r="U57" s="112">
        <v>190917</v>
      </c>
    </row>
    <row r="58" spans="1:21" ht="13.85" x14ac:dyDescent="0.25">
      <c r="A58" s="5"/>
    </row>
    <row r="59" spans="1:21" ht="14.4" x14ac:dyDescent="0.25">
      <c r="A59" s="94" t="s">
        <v>85</v>
      </c>
    </row>
    <row r="60" spans="1:21" x14ac:dyDescent="0.25">
      <c r="A60" s="28" t="s">
        <v>88</v>
      </c>
    </row>
    <row r="61" spans="1:21" x14ac:dyDescent="0.25">
      <c r="A61" s="44" t="s">
        <v>120</v>
      </c>
    </row>
    <row r="62" spans="1:21" x14ac:dyDescent="0.25">
      <c r="A62" s="35" t="s">
        <v>84</v>
      </c>
    </row>
    <row r="63" spans="1:21" x14ac:dyDescent="0.25">
      <c r="A63" s="58" t="s">
        <v>134</v>
      </c>
    </row>
    <row r="65" spans="1:1" ht="14.4" x14ac:dyDescent="0.3">
      <c r="A65" s="79" t="s">
        <v>153</v>
      </c>
    </row>
  </sheetData>
  <phoneticPr fontId="0" type="noConversion"/>
  <hyperlinks>
    <hyperlink ref="A65" location="Title!A1" display="Return to Title and Contents" xr:uid="{3FB2492C-65C4-454A-88DC-B59680DF1F66}"/>
  </hyperlinks>
  <pageMargins left="0.74803149606299213" right="0.70866141732283472" top="0.78740157480314965" bottom="0.6692913385826772" header="0.55118110236220474" footer="0.35433070866141736"/>
  <pageSetup paperSize="9" scale="55" orientation="landscape" r:id="rId1"/>
  <headerFooter alignWithMargins="0">
    <oddFooter>&amp;C&amp;1#&amp;"Calibri"&amp;10&amp;K000000OFFICIAL</oddFooter>
  </headerFooter>
  <tableParts count="2">
    <tablePart r:id="rId2"/>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24</vt:i4>
      </vt:variant>
    </vt:vector>
  </HeadingPairs>
  <TitlesOfParts>
    <vt:vector size="24" baseType="lpstr">
      <vt:lpstr>Title</vt:lpstr>
      <vt:lpstr>Notes</vt:lpstr>
      <vt:lpstr>VE</vt:lpstr>
      <vt:lpstr>VI</vt:lpstr>
      <vt:lpstr>CE</vt:lpstr>
      <vt:lpstr>CEp</vt:lpstr>
      <vt:lpstr>CI</vt:lpstr>
      <vt:lpstr>CIp</vt:lpstr>
      <vt:lpstr>UK</vt:lpstr>
      <vt:lpstr>NE</vt:lpstr>
      <vt:lpstr>NW</vt:lpstr>
      <vt:lpstr>YH</vt:lpstr>
      <vt:lpstr>EM</vt:lpstr>
      <vt:lpstr>WM</vt:lpstr>
      <vt:lpstr>EA</vt:lpstr>
      <vt:lpstr>LO</vt:lpstr>
      <vt:lpstr>SE</vt:lpstr>
      <vt:lpstr>SW</vt:lpstr>
      <vt:lpstr>EN</vt:lpstr>
      <vt:lpstr>WA</vt:lpstr>
      <vt:lpstr>SC</vt:lpstr>
      <vt:lpstr>NI</vt:lpstr>
      <vt:lpstr>ZA</vt:lpstr>
      <vt:lpstr>ZB</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Regional Trade Statistics - 2020 Q2 - Accompanying Tables</dc:title>
  <dc:creator>HM Revenue and Customs</dc:creator>
  <cp:keywords>trade statistics, regional trade statistics, trade, 2020 trade, 2020 q2 trade, regional trade, trade in goods, trade in goods statistics, regional trade in goods, hmrc trade statistics,</cp:keywords>
  <cp:lastModifiedBy>Watts, Bev (Corp Comms Digital Communications)</cp:lastModifiedBy>
  <cp:lastPrinted>2020-09-15T11:33:15Z</cp:lastPrinted>
  <dcterms:created xsi:type="dcterms:W3CDTF">2003-07-03T08:06:22Z</dcterms:created>
  <dcterms:modified xsi:type="dcterms:W3CDTF">2020-09-15T12:40:42Z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9af038e-07b4-4369-a678-c835687cb272_Enabled">
    <vt:lpwstr>true</vt:lpwstr>
  </property>
  <property fmtid="{D5CDD505-2E9C-101B-9397-08002B2CF9AE}" pid="3" name="MSIP_Label_f9af038e-07b4-4369-a678-c835687cb272_SetDate">
    <vt:lpwstr>2020-08-07T14:06:37Z</vt:lpwstr>
  </property>
  <property fmtid="{D5CDD505-2E9C-101B-9397-08002B2CF9AE}" pid="4" name="MSIP_Label_f9af038e-07b4-4369-a678-c835687cb272_Method">
    <vt:lpwstr>Standard</vt:lpwstr>
  </property>
  <property fmtid="{D5CDD505-2E9C-101B-9397-08002B2CF9AE}" pid="5" name="MSIP_Label_f9af038e-07b4-4369-a678-c835687cb272_Name">
    <vt:lpwstr>OFFICIAL</vt:lpwstr>
  </property>
  <property fmtid="{D5CDD505-2E9C-101B-9397-08002B2CF9AE}" pid="6" name="MSIP_Label_f9af038e-07b4-4369-a678-c835687cb272_SiteId">
    <vt:lpwstr>ac52f73c-fd1a-4a9a-8e7a-4a248f3139e1</vt:lpwstr>
  </property>
  <property fmtid="{D5CDD505-2E9C-101B-9397-08002B2CF9AE}" pid="7" name="MSIP_Label_f9af038e-07b4-4369-a678-c835687cb272_ActionId">
    <vt:lpwstr>90f0937f-cab6-471d-84a4-36c0df07542b</vt:lpwstr>
  </property>
  <property fmtid="{D5CDD505-2E9C-101B-9397-08002B2CF9AE}" pid="8" name="MSIP_Label_f9af038e-07b4-4369-a678-c835687cb272_ContentBits">
    <vt:lpwstr>2</vt:lpwstr>
  </property>
</Properties>
</file>