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4389898F-1118-4472-909D-885981E9A95D}" xr6:coauthVersionLast="41" xr6:coauthVersionMax="41" xr10:uidLastSave="{00000000-0000-0000-0000-000000000000}"/>
  <workbookProtection workbookAlgorithmName="SHA-512" workbookHashValue="2JQGE859Yw8kH+wEDaIM/MJI2J805Y3nPjXr61uYtwvIoX+DqFiwWeRZlsUjFmAcB6rkUSmh0OxsPdwKUQzR0A==" workbookSaltValue="fSa3SDPwyIZQYutaFUxAxw==" workbookSpinCount="100000" lockStructure="1"/>
  <bookViews>
    <workbookView xWindow="520" yWindow="30" windowWidth="17790" windowHeight="9790" tabRatio="696" xr2:uid="{00000000-000D-0000-FFFF-FFFF00000000}"/>
  </bookViews>
  <sheets>
    <sheet name="Notes" sheetId="5" r:id="rId1"/>
    <sheet name="FIRE0103" sheetId="3" r:id="rId2"/>
    <sheet name="FIRE0103_working" sheetId="2" state="hidden" r:id="rId3"/>
    <sheet name="Data - hidden" sheetId="1" state="hidden" r:id="rId4"/>
    <sheet name="Data fires" sheetId="6" r:id="rId5"/>
    <sheet name="Data primary fires" sheetId="7" r:id="rId6"/>
    <sheet name="Data - population" sheetId="4" r:id="rId7"/>
  </sheets>
  <definedNames>
    <definedName name="_xlnm._FilterDatabase" localSheetId="3" hidden="1">'Data - hidden'!$A$1:$D$182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3" l="1"/>
  <c r="B4" i="2"/>
  <c r="D14" i="2"/>
  <c r="B32" i="2"/>
  <c r="B40" i="2"/>
  <c r="B42" i="2"/>
  <c r="B41" i="2" l="1"/>
  <c r="G41" i="2" s="1"/>
  <c r="G41" i="3" s="1"/>
  <c r="C43" i="2"/>
  <c r="D43" i="2"/>
  <c r="B43" i="2"/>
  <c r="B41" i="3"/>
  <c r="B40" i="3"/>
  <c r="G40" i="2"/>
  <c r="B33" i="2"/>
  <c r="B32" i="3"/>
  <c r="G32" i="2"/>
  <c r="B25" i="2"/>
  <c r="I14" i="2"/>
  <c r="I14" i="3" s="1"/>
  <c r="B6" i="2"/>
  <c r="G42" i="2"/>
  <c r="G42" i="3" s="1"/>
  <c r="D14" i="3"/>
  <c r="B42"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32" i="3"/>
  <c r="G40" i="3"/>
  <c r="B43" i="3" l="1"/>
  <c r="E43" i="2"/>
  <c r="G43" i="2"/>
  <c r="G43" i="3" s="1"/>
  <c r="I43" i="2"/>
  <c r="I43" i="3" s="1"/>
  <c r="D43" i="3"/>
  <c r="H43" i="2"/>
  <c r="H43" i="3" s="1"/>
  <c r="C43" i="3"/>
  <c r="G25" i="2"/>
  <c r="G25" i="3" s="1"/>
  <c r="B33" i="3"/>
  <c r="G33" i="2"/>
  <c r="G33" i="3" s="1"/>
  <c r="B24" i="3"/>
  <c r="G24" i="2"/>
  <c r="G24" i="3" s="1"/>
  <c r="B39" i="3"/>
  <c r="G39" i="2"/>
  <c r="G39" i="3" s="1"/>
  <c r="G6" i="2"/>
  <c r="G6" i="3" s="1"/>
  <c r="B35" i="3"/>
  <c r="G35" i="2"/>
  <c r="G35" i="3" s="1"/>
  <c r="B6" i="3"/>
  <c r="B37" i="3"/>
  <c r="G37" i="2"/>
  <c r="G37" i="3" s="1"/>
  <c r="B25" i="3"/>
  <c r="I27" i="3"/>
  <c r="D27" i="3"/>
  <c r="I23" i="3"/>
  <c r="D23" i="3"/>
  <c r="H39" i="3"/>
  <c r="C39" i="3"/>
  <c r="H34" i="3"/>
  <c r="C34" i="3"/>
  <c r="H37" i="3"/>
  <c r="C37" i="3"/>
  <c r="H18" i="3"/>
  <c r="C18" i="3"/>
  <c r="G18" i="3"/>
  <c r="B18" i="3"/>
  <c r="G19" i="3"/>
  <c r="B19" i="3"/>
  <c r="I19" i="3"/>
  <c r="D19" i="3"/>
  <c r="G23" i="3"/>
  <c r="B23" i="3"/>
  <c r="H6" i="3"/>
  <c r="C6" i="3"/>
  <c r="I6" i="3"/>
  <c r="D6" i="3"/>
  <c r="G34" i="3"/>
  <c r="B34" i="3"/>
  <c r="G21" i="3"/>
  <c r="B21" i="3"/>
  <c r="H28" i="3"/>
  <c r="C28" i="3"/>
  <c r="H41" i="3"/>
  <c r="C41" i="3"/>
  <c r="H24" i="3"/>
  <c r="C24" i="3"/>
  <c r="H20" i="3"/>
  <c r="C20" i="3"/>
  <c r="H35" i="3"/>
  <c r="C35" i="3"/>
  <c r="H30" i="3"/>
  <c r="C30" i="3"/>
  <c r="H33" i="3"/>
  <c r="C33" i="3"/>
  <c r="I12" i="3"/>
  <c r="D12" i="3"/>
  <c r="G26" i="3"/>
  <c r="B26" i="3"/>
  <c r="G27" i="3"/>
  <c r="B27" i="3"/>
  <c r="I40" i="3"/>
  <c r="D40" i="3"/>
  <c r="G31" i="3"/>
  <c r="B31" i="3"/>
  <c r="I36" i="3"/>
  <c r="D36" i="3"/>
  <c r="G16" i="3"/>
  <c r="B16" i="3"/>
  <c r="I9" i="3"/>
  <c r="D9" i="3"/>
  <c r="I8" i="3"/>
  <c r="D8" i="3"/>
  <c r="H31" i="3"/>
  <c r="C31" i="3"/>
  <c r="I41" i="3"/>
  <c r="D41" i="3"/>
  <c r="H29" i="3"/>
  <c r="C29" i="3"/>
  <c r="I34" i="3"/>
  <c r="D34" i="3"/>
  <c r="I32" i="3"/>
  <c r="D32" i="3"/>
  <c r="I30" i="3"/>
  <c r="D30" i="3"/>
  <c r="H26" i="3"/>
  <c r="C26" i="3"/>
  <c r="I38" i="3"/>
  <c r="D38" i="3"/>
  <c r="H8" i="3"/>
  <c r="C8" i="3"/>
  <c r="G29" i="3"/>
  <c r="B29" i="3"/>
  <c r="G12" i="3"/>
  <c r="B12" i="3"/>
  <c r="H15" i="3"/>
  <c r="C15" i="3"/>
  <c r="I22" i="3"/>
  <c r="D22" i="3"/>
  <c r="H22" i="3"/>
  <c r="C22" i="3"/>
  <c r="I21" i="3"/>
  <c r="D21" i="3"/>
  <c r="H19" i="3"/>
  <c r="C19" i="3"/>
  <c r="I24" i="3"/>
  <c r="D24" i="3"/>
  <c r="G14" i="3"/>
  <c r="B14" i="3"/>
  <c r="G38" i="3"/>
  <c r="B38" i="3"/>
  <c r="H12" i="3"/>
  <c r="C12" i="3"/>
  <c r="I39" i="3"/>
  <c r="D39" i="3"/>
  <c r="H21" i="3"/>
  <c r="C21" i="3"/>
  <c r="I17" i="3"/>
  <c r="D17" i="3"/>
  <c r="I16" i="3"/>
  <c r="D16" i="3"/>
  <c r="I15" i="3"/>
  <c r="D15" i="3"/>
  <c r="H14" i="3"/>
  <c r="C14" i="3"/>
  <c r="I18" i="3"/>
  <c r="D18" i="3"/>
  <c r="G28" i="3"/>
  <c r="B28" i="3"/>
  <c r="G30" i="3"/>
  <c r="B30" i="3"/>
  <c r="H16" i="3"/>
  <c r="C16" i="3"/>
  <c r="H25" i="3"/>
  <c r="C25" i="3"/>
  <c r="I33" i="3"/>
  <c r="D33" i="3"/>
  <c r="H36" i="3"/>
  <c r="C36" i="3"/>
  <c r="I35" i="3"/>
  <c r="D35" i="3"/>
  <c r="I42" i="3"/>
  <c r="D42" i="3"/>
  <c r="I29" i="3"/>
  <c r="D29" i="3"/>
  <c r="H17" i="3"/>
  <c r="C17" i="3"/>
  <c r="I11" i="3"/>
  <c r="D11" i="3"/>
  <c r="H11" i="3"/>
  <c r="C11" i="3"/>
  <c r="I10" i="3"/>
  <c r="D10" i="3"/>
  <c r="H9" i="3"/>
  <c r="C9" i="3"/>
  <c r="I13" i="3"/>
  <c r="D13" i="3"/>
  <c r="H10" i="3"/>
  <c r="C10" i="3"/>
  <c r="I20" i="3"/>
  <c r="D20" i="3"/>
  <c r="H27" i="3"/>
  <c r="C27" i="3"/>
  <c r="H23" i="3"/>
  <c r="C23" i="3"/>
  <c r="H32" i="3"/>
  <c r="C32" i="3"/>
  <c r="I31" i="3"/>
  <c r="D31" i="3"/>
  <c r="H42" i="3"/>
  <c r="C42" i="3"/>
  <c r="I25" i="3"/>
  <c r="D25" i="3"/>
  <c r="H13" i="3"/>
  <c r="C13" i="3"/>
  <c r="I7" i="3"/>
  <c r="D7" i="3"/>
  <c r="H7" i="3"/>
  <c r="C7" i="3"/>
  <c r="H40" i="3"/>
  <c r="C40" i="3"/>
  <c r="G7" i="3"/>
  <c r="B7" i="3"/>
  <c r="G13" i="3"/>
  <c r="B13" i="3"/>
  <c r="G17" i="3"/>
  <c r="B17" i="3"/>
  <c r="G9" i="3"/>
  <c r="B9" i="3"/>
  <c r="G8" i="3"/>
  <c r="B8" i="3"/>
  <c r="I37" i="3"/>
  <c r="D37" i="3"/>
  <c r="H38" i="3"/>
  <c r="C38" i="3"/>
  <c r="G10" i="3"/>
  <c r="B10" i="3"/>
  <c r="G11" i="3"/>
  <c r="B11" i="3"/>
  <c r="I26" i="3"/>
  <c r="D26" i="3"/>
  <c r="G15" i="3"/>
  <c r="B15" i="3"/>
  <c r="G36" i="3"/>
  <c r="B36" i="3"/>
  <c r="I28" i="3"/>
  <c r="D28" i="3"/>
  <c r="G22" i="3"/>
  <c r="B22" i="3"/>
  <c r="G20" i="3"/>
  <c r="B20"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J43" i="2" l="1"/>
  <c r="J43" i="3" s="1"/>
  <c r="E43" i="3"/>
  <c r="E36" i="3"/>
  <c r="J36" i="2"/>
  <c r="J36" i="3" s="1"/>
  <c r="E28" i="3"/>
  <c r="J28" i="2"/>
  <c r="J28" i="3" s="1"/>
  <c r="J16" i="3"/>
  <c r="E16" i="3"/>
  <c r="J30" i="3"/>
  <c r="E30" i="3"/>
  <c r="J26" i="3"/>
  <c r="E26" i="3"/>
  <c r="J27" i="3"/>
  <c r="E27" i="3"/>
  <c r="J42" i="3"/>
  <c r="E42" i="3"/>
  <c r="J11" i="3"/>
  <c r="E11" i="3"/>
  <c r="J14" i="3"/>
  <c r="E14" i="3"/>
  <c r="J20" i="3"/>
  <c r="E20" i="3"/>
  <c r="J37" i="3"/>
  <c r="E37" i="3"/>
  <c r="J7" i="3"/>
  <c r="E7" i="3"/>
  <c r="J23" i="3"/>
  <c r="E23" i="3"/>
  <c r="J31" i="3"/>
  <c r="E31" i="3"/>
  <c r="J21" i="3"/>
  <c r="E21" i="3"/>
  <c r="J22" i="3"/>
  <c r="E22" i="3"/>
  <c r="J29" i="3"/>
  <c r="E29" i="3"/>
  <c r="J34" i="3"/>
  <c r="E34" i="3"/>
  <c r="J33" i="3"/>
  <c r="E33" i="3"/>
  <c r="J19" i="3"/>
  <c r="E19" i="3"/>
  <c r="J6" i="3"/>
  <c r="E6" i="3"/>
  <c r="J13" i="3"/>
  <c r="E13" i="3"/>
  <c r="J8" i="3"/>
  <c r="E8" i="3"/>
  <c r="J17" i="3"/>
  <c r="E17" i="3"/>
  <c r="J24" i="3"/>
  <c r="E24" i="3"/>
  <c r="J38" i="3"/>
  <c r="E38" i="3"/>
  <c r="J35" i="3"/>
  <c r="E35" i="3"/>
  <c r="J15" i="3"/>
  <c r="E15" i="3"/>
  <c r="J12" i="3"/>
  <c r="E12" i="3"/>
  <c r="J9" i="3"/>
  <c r="E9" i="3"/>
  <c r="J18" i="3"/>
  <c r="E18" i="3"/>
  <c r="J32" i="3"/>
  <c r="E32" i="3"/>
  <c r="J39" i="3"/>
  <c r="E39" i="3"/>
  <c r="J41" i="3"/>
  <c r="E41" i="3"/>
  <c r="J40" i="3"/>
  <c r="E40" i="3"/>
  <c r="J25" i="3"/>
  <c r="E25" i="3"/>
  <c r="J10" i="3"/>
  <c r="E10" i="3"/>
</calcChain>
</file>

<file path=xl/sharedStrings.xml><?xml version="1.0" encoding="utf-8"?>
<sst xmlns="http://schemas.openxmlformats.org/spreadsheetml/2006/main" count="958" uniqueCount="87">
  <si>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</si>
  <si>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</si>
  <si>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</si>
  <si>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</si>
  <si>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</si>
  <si>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</si>
  <si>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</si>
  <si>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</si>
  <si>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</si>
  <si>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</si>
  <si>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</si>
  <si>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</si>
  <si>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</si>
  <si>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</si>
  <si>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</si>
  <si>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</si>
  <si>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</si>
  <si>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</si>
  <si>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</si>
  <si>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</si>
  <si>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</si>
  <si>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</si>
  <si>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</si>
  <si>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</si>
  <si>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</si>
  <si>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</si>
  <si>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</si>
  <si>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</si>
  <si>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</si>
  <si>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</si>
  <si>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</si>
  <si>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</si>
  <si>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</si>
  <si>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</si>
  <si>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</si>
  <si>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</si>
  <si>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</si>
  <si>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</si>
  <si>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</si>
  <si>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</si>
  <si>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</si>
  <si>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</si>
  <si>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</si>
  <si>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</si>
  <si>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</si>
  <si>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</si>
  <si>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</si>
  <si>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</si>
  <si>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</si>
  <si>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</si>
  <si>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</si>
  <si>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</si>
  <si>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</si>
  <si>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</si>
  <si>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</si>
  <si>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</si>
  <si>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</si>
  <si>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</si>
  <si>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</si>
  <si>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</si>
  <si>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</si>
  <si>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</si>
  <si>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</si>
  <si>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</si>
  <si>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</si>
  <si>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</si>
  <si>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</si>
  <si>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</si>
  <si>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</si>
  <si>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</si>
  <si>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Contact: National.Statistics@firescotland.gov.uk</t>
  </si>
  <si>
    <t>The statistics in this table for England and Wales are National Statistics. The Scottish Fire and Rescue Service is working towards achieving UK Statistics Authority accreditation.</t>
  </si>
  <si>
    <t xml:space="preserve">It is possible to create pivot tables from the data worksheets by using the insert pivot table function. </t>
  </si>
  <si>
    <r>
      <t>FIRE STATISTICS TABLE 0103: Fires attended</t>
    </r>
    <r>
      <rPr>
        <b/>
        <vertAlign val="superscript"/>
        <sz val="11"/>
        <color theme="0"/>
        <rFont val="Arial Black"/>
        <family val="2"/>
      </rPr>
      <t>1,2</t>
    </r>
    <r>
      <rPr>
        <b/>
        <sz val="11"/>
        <color theme="0"/>
        <rFont val="Arial Black"/>
        <family val="2"/>
      </rPr>
      <t xml:space="preserve"> by fire and rescue services by Nation and population</t>
    </r>
    <r>
      <rPr>
        <b/>
        <vertAlign val="superscript"/>
        <sz val="11"/>
        <color theme="0"/>
        <rFont val="Arial Black"/>
        <family val="2"/>
      </rPr>
      <t>3</t>
    </r>
  </si>
  <si>
    <t>FIRE STATISTICS TABLE 0103: Fires attended by fire and rescue services by nation and population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</si>
  <si>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</si>
  <si>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</si>
  <si>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Scotland figures are for calendar years (1990, 1991, 1992, 1993) rather than financial years.</t>
  </si>
  <si>
    <t>Total fires for England for these years are an estimate and therefore rounded to the nearest 100.</t>
  </si>
  <si>
    <t>2018/19</t>
  </si>
  <si>
    <t>5 Figures for Scotland are from the latest statistical release, published by the Scottish Fire and Rescue Service on 31 October 2019. This included data received by 26 September 2019.</t>
  </si>
  <si>
    <t>6 Figures for Wales are from the latest statistical release, published by the Welsh Government on 28 August 2019. This included data received by 18 July 2019.</t>
  </si>
  <si>
    <t>Total primary fires</t>
  </si>
  <si>
    <t>This file contains information on the number of fires attended by fire and rescue services by nation and population, 1981/82 to 2018/19.
There are four other worksheets in this file. The 'FIRE0103' worksheet shows the number of fires attended in Great Britain by fire and rescue services by nation and population. The 'Data fires' and 'Data primary fires' worksheets provide the raw data for the main data tables and the 'Data - population' worksheet shows the mid-year population estimate for each nation from the Office for National Statistics used in the fire incident rate calculations in the 'FIRE0103' worksheet.
As complete data for all nations are only available from years 1994/95 to 2018/19 for primary fires, and 1999/00 to 2018/19 for total fires, only these data are included in the two data worksheets.</t>
  </si>
  <si>
    <t xml:space="preserve">4 Figures for England are from the latest statistical release, published by the Home Office on 14 May 2020. The data in this table are consistent with records that reached the IRS by 15 March 2020. </t>
  </si>
  <si>
    <t>Next update: August 2020</t>
  </si>
  <si>
    <t>Last updated: 14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</si>
</sst>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0"/>
      <name val="Arial Black"/>
      <family val="2"/>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cellStyleXfs>
  <cellXfs count="74">
    <xf numFmtId="0" fontId="0" fillId="0" borderId="0" xfId="0"/>
    <xf numFmtId="0" fontId="0" fillId="0" borderId="0" xfId="0" applyFont="1" applyFill="1"/>
    <xf numFmtId="3" fontId="0" fillId="0" borderId="0" xfId="0" applyNumberFormat="1" applyFont="1" applyFill="1"/>
    <xf numFmtId="0" fontId="1" fillId="0" borderId="0" xfId="0" applyFont="1"/>
    <xf numFmtId="0" fontId="1" fillId="0" borderId="0" xfId="0" applyFont="1" applyAlignment="1">
      <alignment horizontal="right"/>
    </xf>
    <xf numFmtId="0" fontId="0" fillId="2" borderId="0" xfId="0" applyFill="1"/>
    <xf numFmtId="0" fontId="0" fillId="0" borderId="0" xfId="0" applyAlignment="1">
      <alignment horizontal="right"/>
    </xf>
    <xf numFmtId="0" fontId="0" fillId="0" borderId="0" xfId="0" applyFont="1"/>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9"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3" fillId="3"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10" fillId="3" borderId="0" xfId="0" applyFont="1" applyFill="1" applyAlignment="1">
      <alignment vertical="top"/>
    </xf>
    <xf numFmtId="0" fontId="15" fillId="3" borderId="0" xfId="0" applyFont="1" applyFill="1"/>
    <xf numFmtId="0" fontId="0" fillId="3" borderId="0" xfId="0" applyFont="1" applyFill="1"/>
    <xf numFmtId="0" fontId="17"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9" fontId="1" fillId="3" borderId="0" xfId="7" applyFont="1" applyFill="1"/>
    <xf numFmtId="0" fontId="16" fillId="3" borderId="0" xfId="6" applyFont="1" applyFill="1" applyAlignment="1"/>
    <xf numFmtId="0" fontId="0" fillId="3" borderId="0" xfId="0" applyFont="1" applyFill="1" applyAlignment="1">
      <alignment wrapText="1"/>
    </xf>
    <xf numFmtId="0" fontId="16" fillId="3" borderId="0" xfId="6" applyFont="1" applyFill="1" applyAlignment="1">
      <alignment horizontal="left"/>
    </xf>
    <xf numFmtId="0" fontId="0" fillId="3" borderId="0" xfId="0" applyFont="1" applyFill="1" applyAlignment="1">
      <alignment horizontal="left" wrapText="1"/>
    </xf>
    <xf numFmtId="0" fontId="20" fillId="5" borderId="0" xfId="9" applyFont="1" applyFill="1" applyAlignment="1">
      <alignment vertical="center" wrapText="1"/>
    </xf>
    <xf numFmtId="0" fontId="19" fillId="5" borderId="0" xfId="9" applyFont="1" applyFill="1" applyAlignment="1">
      <alignment horizontal="left" vertical="center"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6" fillId="3" borderId="0" xfId="6" applyFont="1" applyFill="1" applyAlignment="1">
      <alignment horizontal="left"/>
    </xf>
    <xf numFmtId="0" fontId="18" fillId="4" borderId="0" xfId="8" applyFont="1" applyFill="1" applyAlignment="1">
      <alignment horizontal="left" vertical="center" wrapText="1"/>
    </xf>
    <xf numFmtId="0" fontId="19" fillId="5" borderId="0" xfId="9" applyFont="1" applyFill="1" applyAlignment="1">
      <alignment horizontal="left" vertical="center" wrapText="1"/>
    </xf>
    <xf numFmtId="0" fontId="15" fillId="3" borderId="0" xfId="0" applyFont="1" applyFill="1" applyAlignment="1">
      <alignment horizontal="left"/>
    </xf>
    <xf numFmtId="0" fontId="9" fillId="4" borderId="0" xfId="0" applyFont="1" applyFill="1" applyAlignment="1">
      <alignment horizontal="left" vertical="center"/>
    </xf>
    <xf numFmtId="0" fontId="16" fillId="3" borderId="0" xfId="6" applyFont="1" applyFill="1" applyAlignment="1">
      <alignment horizontal="left" vertical="top" wrapText="1"/>
    </xf>
    <xf numFmtId="0" fontId="15" fillId="3" borderId="0" xfId="0" applyFont="1" applyFill="1" applyAlignment="1">
      <alignment horizontal="left" wrapText="1"/>
    </xf>
    <xf numFmtId="0" fontId="1" fillId="3" borderId="1" xfId="0" applyFont="1" applyFill="1" applyBorder="1" applyAlignment="1">
      <alignment horizontal="center"/>
    </xf>
    <xf numFmtId="0" fontId="2" fillId="2" borderId="0" xfId="0" applyFont="1" applyFill="1" applyBorder="1" applyAlignment="1">
      <alignment horizontal="center"/>
    </xf>
    <xf numFmtId="0" fontId="16" fillId="3" borderId="0" xfId="6" applyFont="1" applyFill="1" applyAlignment="1">
      <alignment horizontal="left" wrapText="1"/>
    </xf>
    <xf numFmtId="0" fontId="16" fillId="3" borderId="0" xfId="6" applyFont="1" applyFill="1" applyAlignment="1">
      <alignment horizontal="left"/>
    </xf>
    <xf numFmtId="0" fontId="16" fillId="3" borderId="0" xfId="6" applyFont="1" applyFill="1" applyAlignment="1">
      <alignment horizontal="right"/>
    </xf>
    <xf numFmtId="0" fontId="15" fillId="3" borderId="0" xfId="0" applyFont="1" applyFill="1" applyAlignment="1">
      <alignment horizontal="left" vertical="top" wrapText="1"/>
    </xf>
  </cellXfs>
  <cellStyles count="10">
    <cellStyle name="Comma 2" xfId="1" xr:uid="{00000000-0005-0000-0000-000000000000}"/>
    <cellStyle name="Comma 3" xfId="2" xr:uid="{00000000-0005-0000-0000-000001000000}"/>
    <cellStyle name="Hyperlink" xfId="6" builtinId="8"/>
    <cellStyle name="Normal" xfId="0" builtinId="0"/>
    <cellStyle name="Normal 2" xfId="3" xr:uid="{00000000-0005-0000-0000-000004000000}"/>
    <cellStyle name="Normal 2 2" xfId="9" xr:uid="{00000000-0005-0000-0000-000005000000}"/>
    <cellStyle name="Normal 4" xfId="4" xr:uid="{00000000-0005-0000-0000-000006000000}"/>
    <cellStyle name="Normal 5" xfId="8" xr:uid="{00000000-0005-0000-0000-000007000000}"/>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irescotland.gov.uk/about-us/fire-and-rescue-statistics.aspx" TargetMode="External"/><Relationship Id="rId13" Type="http://schemas.openxmlformats.org/officeDocument/2006/relationships/printerSettings" Target="../printerSettings/printerSettings2.bin"/><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statisticsauthority.gov.uk/code-of-practice/" TargetMode="External"/><Relationship Id="rId10" Type="http://schemas.openxmlformats.org/officeDocument/2006/relationships/hyperlink" Target="mailto:stats.inclusion@gov.wales"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gov.wales/fire-and-rescue-incident-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tabSelected="1" workbookViewId="0">
      <selection sqref="A1:I1"/>
    </sheetView>
  </sheetViews>
  <sheetFormatPr defaultColWidth="9.36328125" defaultRowHeight="14.5" x14ac:dyDescent="0.35"/>
  <cols>
    <col min="1" max="16384" width="9.36328125" style="32"/>
  </cols>
  <sheetData>
    <row r="1" spans="1:11" ht="30" customHeight="1" x14ac:dyDescent="0.35">
      <c r="A1" s="62" t="s">
        <v>74</v>
      </c>
      <c r="B1" s="62"/>
      <c r="C1" s="62"/>
      <c r="D1" s="62"/>
      <c r="E1" s="62"/>
      <c r="F1" s="62"/>
      <c r="G1" s="62"/>
      <c r="H1" s="62"/>
      <c r="I1" s="62"/>
    </row>
    <row r="2" spans="1:11" ht="146" customHeight="1" x14ac:dyDescent="0.35">
      <c r="A2" s="63" t="s">
        <v>83</v>
      </c>
      <c r="B2" s="63"/>
      <c r="C2" s="63"/>
      <c r="D2" s="63"/>
      <c r="E2" s="63"/>
      <c r="F2" s="63"/>
      <c r="G2" s="63"/>
      <c r="H2" s="63"/>
      <c r="I2" s="63"/>
      <c r="J2" s="46"/>
      <c r="K2" s="46"/>
    </row>
    <row r="3" spans="1:11" x14ac:dyDescent="0.35">
      <c r="A3" s="47"/>
      <c r="B3" s="47"/>
      <c r="C3" s="47"/>
      <c r="D3" s="47"/>
      <c r="E3" s="47"/>
      <c r="F3" s="47"/>
      <c r="G3" s="47"/>
      <c r="H3" s="47"/>
      <c r="I3" s="47"/>
      <c r="J3" s="46"/>
      <c r="K3" s="46"/>
    </row>
    <row r="4" spans="1:11" x14ac:dyDescent="0.35">
      <c r="A4" s="64" t="s">
        <v>72</v>
      </c>
      <c r="B4" s="64"/>
      <c r="C4" s="64"/>
      <c r="D4" s="64"/>
      <c r="E4" s="64"/>
      <c r="F4" s="64"/>
      <c r="G4" s="64"/>
      <c r="H4" s="64"/>
      <c r="I4" s="64"/>
    </row>
  </sheetData>
  <mergeCells count="3">
    <mergeCell ref="A1:I1"/>
    <mergeCell ref="A2:I2"/>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7"/>
  <sheetViews>
    <sheetView zoomScaleNormal="100" workbookViewId="0">
      <pane ySplit="5" topLeftCell="A6" activePane="bottomLeft" state="frozen"/>
      <selection activeCell="A34" sqref="A34"/>
      <selection pane="bottomLeft" activeCell="B4" sqref="B4:E4"/>
    </sheetView>
  </sheetViews>
  <sheetFormatPr defaultColWidth="11.453125" defaultRowHeight="15.5" x14ac:dyDescent="0.35"/>
  <cols>
    <col min="1" max="1" width="20.6328125" style="14" customWidth="1"/>
    <col min="2" max="5" width="13.6328125" style="14" customWidth="1"/>
    <col min="6" max="6" width="5.6328125" style="14" customWidth="1"/>
    <col min="7" max="10" width="13.6328125" style="14" customWidth="1"/>
    <col min="11" max="11" width="11.453125" style="14"/>
    <col min="12" max="12" width="12.36328125" style="14" hidden="1" customWidth="1"/>
    <col min="13" max="16384" width="11.453125" style="14"/>
  </cols>
  <sheetData>
    <row r="1" spans="1:13" ht="18.75" customHeight="1" x14ac:dyDescent="0.35">
      <c r="A1" s="65" t="s">
        <v>73</v>
      </c>
      <c r="B1" s="65"/>
      <c r="C1" s="65"/>
      <c r="D1" s="65"/>
      <c r="E1" s="65"/>
      <c r="F1" s="65"/>
      <c r="G1" s="65"/>
      <c r="H1" s="65"/>
      <c r="I1" s="65"/>
      <c r="J1" s="65"/>
      <c r="K1" s="13"/>
      <c r="L1" s="13"/>
    </row>
    <row r="2" spans="1:13" ht="15" customHeight="1" x14ac:dyDescent="0.35">
      <c r="A2" s="15"/>
      <c r="B2" s="15"/>
      <c r="C2" s="15"/>
      <c r="D2" s="15"/>
      <c r="E2" s="15"/>
      <c r="F2" s="15"/>
      <c r="G2" s="15"/>
      <c r="H2" s="15"/>
      <c r="I2" s="15"/>
      <c r="J2" s="15"/>
      <c r="K2" s="15"/>
      <c r="L2" s="15"/>
    </row>
    <row r="3" spans="1:13" ht="16.5" x14ac:dyDescent="0.35">
      <c r="A3" s="16"/>
      <c r="B3" s="17" t="s">
        <v>75</v>
      </c>
      <c r="C3" s="16"/>
      <c r="D3" s="16"/>
      <c r="E3" s="16"/>
      <c r="F3" s="16"/>
      <c r="G3" s="16"/>
      <c r="H3" s="16"/>
      <c r="I3" s="16"/>
      <c r="J3" s="16"/>
      <c r="K3" s="16"/>
      <c r="L3" s="16"/>
    </row>
    <row r="4" spans="1:13" ht="16" thickBot="1" x14ac:dyDescent="0.4">
      <c r="A4" s="18"/>
      <c r="B4" s="69" t="s">
        <v>3</v>
      </c>
      <c r="C4" s="69"/>
      <c r="D4" s="69"/>
      <c r="E4" s="69"/>
      <c r="F4" s="18"/>
      <c r="G4" s="68" t="str">
        <f>CONCATENATE(B4," per 1 million people")</f>
        <v>Total fires per 1 million people</v>
      </c>
      <c r="H4" s="68"/>
      <c r="I4" s="68"/>
      <c r="J4" s="68"/>
      <c r="K4" s="16"/>
      <c r="L4" s="16"/>
    </row>
    <row r="5" spans="1:13" ht="20.149999999999999" customHeight="1" thickBot="1" x14ac:dyDescent="0.4">
      <c r="A5" s="10" t="s">
        <v>33</v>
      </c>
      <c r="B5" s="33" t="s">
        <v>59</v>
      </c>
      <c r="C5" s="33" t="s">
        <v>60</v>
      </c>
      <c r="D5" s="33" t="s">
        <v>61</v>
      </c>
      <c r="E5" s="34" t="s">
        <v>34</v>
      </c>
      <c r="F5" s="20"/>
      <c r="G5" s="33" t="s">
        <v>59</v>
      </c>
      <c r="H5" s="33" t="s">
        <v>60</v>
      </c>
      <c r="I5" s="33" t="s">
        <v>61</v>
      </c>
      <c r="J5" s="34" t="s">
        <v>34</v>
      </c>
      <c r="K5" s="16"/>
      <c r="L5" s="16"/>
    </row>
    <row r="6" spans="1:13" x14ac:dyDescent="0.35">
      <c r="A6" s="35" t="s">
        <v>35</v>
      </c>
      <c r="B6" s="36" t="str">
        <f>IF(FIRE0103_working!B6="..","..",ROUND(FIRE0103_working!B6,0))</f>
        <v>..</v>
      </c>
      <c r="C6" s="36" t="str">
        <f>IF(FIRE0103_working!C6="..","..",ROUND(FIRE0103_working!C6,0))</f>
        <v>..</v>
      </c>
      <c r="D6" s="36" t="str">
        <f>IF(FIRE0103_working!D6="..","..",ROUND(FIRE0103_working!D6,0))</f>
        <v>..</v>
      </c>
      <c r="E6" s="55" t="str">
        <f>IF(FIRE0103_working!E6="..","..",ROUND(FIRE0103_working!E6,0))</f>
        <v>..</v>
      </c>
      <c r="F6" s="37"/>
      <c r="G6" s="36" t="str">
        <f>IF(FIRE0103_working!G6="..","..",ROUND(FIRE0103_working!G6,0))</f>
        <v>..</v>
      </c>
      <c r="H6" s="36" t="str">
        <f>IF(FIRE0103_working!H6="..","..",ROUND(FIRE0103_working!H6,0))</f>
        <v>..</v>
      </c>
      <c r="I6" s="36" t="str">
        <f>IF(FIRE0103_working!I6="..","..",ROUND(FIRE0103_working!I6,0))</f>
        <v>..</v>
      </c>
      <c r="J6" s="55" t="str">
        <f>IF(FIRE0103_working!J6="..","..",ROUND(FIRE0103_working!J6,0))</f>
        <v>..</v>
      </c>
      <c r="K6" s="16"/>
      <c r="L6" s="16"/>
    </row>
    <row r="7" spans="1:13" x14ac:dyDescent="0.35">
      <c r="A7" s="10" t="s">
        <v>36</v>
      </c>
      <c r="B7" s="21" t="str">
        <f>IF(FIRE0103_working!B7="..","..",ROUND(FIRE0103_working!B7,0))</f>
        <v>..</v>
      </c>
      <c r="C7" s="21" t="str">
        <f>IF(FIRE0103_working!C7="..","..",ROUND(FIRE0103_working!C7,0))</f>
        <v>..</v>
      </c>
      <c r="D7" s="21" t="str">
        <f>IF(FIRE0103_working!D7="..","..",ROUND(FIRE0103_working!D7,0))</f>
        <v>..</v>
      </c>
      <c r="E7" s="56" t="str">
        <f>IF(FIRE0103_working!E7="..","..",ROUND(FIRE0103_working!E7,0))</f>
        <v>..</v>
      </c>
      <c r="F7" s="18"/>
      <c r="G7" s="21" t="str">
        <f>IF(FIRE0103_working!G7="..","..",ROUND(FIRE0103_working!G7,0))</f>
        <v>..</v>
      </c>
      <c r="H7" s="21" t="str">
        <f>IF(FIRE0103_working!H7="..","..",ROUND(FIRE0103_working!H7,0))</f>
        <v>..</v>
      </c>
      <c r="I7" s="21" t="str">
        <f>IF(FIRE0103_working!I7="..","..",ROUND(FIRE0103_working!I7,0))</f>
        <v>..</v>
      </c>
      <c r="J7" s="56" t="str">
        <f>IF(FIRE0103_working!J7="..","..",ROUND(FIRE0103_working!J7,0))</f>
        <v>..</v>
      </c>
      <c r="K7" s="16"/>
      <c r="L7" s="16"/>
    </row>
    <row r="8" spans="1:13" x14ac:dyDescent="0.35">
      <c r="A8" s="10" t="s">
        <v>37</v>
      </c>
      <c r="B8" s="21" t="str">
        <f>IF(FIRE0103_working!B8="..","..",ROUND(FIRE0103_working!B8,0))</f>
        <v>..</v>
      </c>
      <c r="C8" s="21" t="str">
        <f>IF(FIRE0103_working!C8="..","..",ROUND(FIRE0103_working!C8,0))</f>
        <v>..</v>
      </c>
      <c r="D8" s="21" t="str">
        <f>IF(FIRE0103_working!D8="..","..",ROUND(FIRE0103_working!D8,0))</f>
        <v>..</v>
      </c>
      <c r="E8" s="56" t="str">
        <f>IF(FIRE0103_working!E8="..","..",ROUND(FIRE0103_working!E8,0))</f>
        <v>..</v>
      </c>
      <c r="F8" s="18"/>
      <c r="G8" s="21" t="str">
        <f>IF(FIRE0103_working!G8="..","..",ROUND(FIRE0103_working!G8,0))</f>
        <v>..</v>
      </c>
      <c r="H8" s="21" t="str">
        <f>IF(FIRE0103_working!H8="..","..",ROUND(FIRE0103_working!H8,0))</f>
        <v>..</v>
      </c>
      <c r="I8" s="21" t="str">
        <f>IF(FIRE0103_working!I8="..","..",ROUND(FIRE0103_working!I8,0))</f>
        <v>..</v>
      </c>
      <c r="J8" s="56" t="str">
        <f>IF(FIRE0103_working!J8="..","..",ROUND(FIRE0103_working!J8,0))</f>
        <v>..</v>
      </c>
      <c r="K8" s="16"/>
      <c r="L8" s="16"/>
    </row>
    <row r="9" spans="1:13" x14ac:dyDescent="0.35">
      <c r="A9" s="10" t="s">
        <v>38</v>
      </c>
      <c r="B9" s="21" t="str">
        <f>IF(FIRE0103_working!B9="..","..",ROUND(FIRE0103_working!B9,0))</f>
        <v>..</v>
      </c>
      <c r="C9" s="21" t="str">
        <f>IF(FIRE0103_working!C9="..","..",ROUND(FIRE0103_working!C9,0))</f>
        <v>..</v>
      </c>
      <c r="D9" s="21" t="str">
        <f>IF(FIRE0103_working!D9="..","..",ROUND(FIRE0103_working!D9,0))</f>
        <v>..</v>
      </c>
      <c r="E9" s="56" t="str">
        <f>IF(FIRE0103_working!E9="..","..",ROUND(FIRE0103_working!E9,0))</f>
        <v>..</v>
      </c>
      <c r="F9" s="18"/>
      <c r="G9" s="21" t="str">
        <f>IF(FIRE0103_working!G9="..","..",ROUND(FIRE0103_working!G9,0))</f>
        <v>..</v>
      </c>
      <c r="H9" s="21" t="str">
        <f>IF(FIRE0103_working!H9="..","..",ROUND(FIRE0103_working!H9,0))</f>
        <v>..</v>
      </c>
      <c r="I9" s="21" t="str">
        <f>IF(FIRE0103_working!I9="..","..",ROUND(FIRE0103_working!I9,0))</f>
        <v>..</v>
      </c>
      <c r="J9" s="56" t="str">
        <f>IF(FIRE0103_working!J9="..","..",ROUND(FIRE0103_working!J9,0))</f>
        <v>..</v>
      </c>
      <c r="K9" s="16"/>
      <c r="L9" s="16"/>
    </row>
    <row r="10" spans="1:13" x14ac:dyDescent="0.35">
      <c r="A10" s="10" t="s">
        <v>39</v>
      </c>
      <c r="B10" s="21" t="str">
        <f>IF(FIRE0103_working!B10="..","..",ROUND(FIRE0103_working!B10,0))</f>
        <v>..</v>
      </c>
      <c r="C10" s="21" t="str">
        <f>IF(FIRE0103_working!C10="..","..",ROUND(FIRE0103_working!C10,0))</f>
        <v>..</v>
      </c>
      <c r="D10" s="21" t="str">
        <f>IF(FIRE0103_working!D10="..","..",ROUND(FIRE0103_working!D10,0))</f>
        <v>..</v>
      </c>
      <c r="E10" s="56" t="str">
        <f>IF(FIRE0103_working!E10="..","..",ROUND(FIRE0103_working!E10,0))</f>
        <v>..</v>
      </c>
      <c r="F10" s="18"/>
      <c r="G10" s="21" t="str">
        <f>IF(FIRE0103_working!G10="..","..",ROUND(FIRE0103_working!G10,0))</f>
        <v>..</v>
      </c>
      <c r="H10" s="21" t="str">
        <f>IF(FIRE0103_working!H10="..","..",ROUND(FIRE0103_working!H10,0))</f>
        <v>..</v>
      </c>
      <c r="I10" s="21" t="str">
        <f>IF(FIRE0103_working!I10="..","..",ROUND(FIRE0103_working!I10,0))</f>
        <v>..</v>
      </c>
      <c r="J10" s="56" t="str">
        <f>IF(FIRE0103_working!J10="..","..",ROUND(FIRE0103_working!J10,0))</f>
        <v>..</v>
      </c>
      <c r="K10" s="16"/>
      <c r="L10" s="16"/>
    </row>
    <row r="11" spans="1:13" x14ac:dyDescent="0.35">
      <c r="A11" s="10" t="s">
        <v>40</v>
      </c>
      <c r="B11" s="21" t="str">
        <f>IF(FIRE0103_working!B11="..","..",ROUND(FIRE0103_working!B11,0))</f>
        <v>..</v>
      </c>
      <c r="C11" s="21" t="str">
        <f>IF(FIRE0103_working!C11="..","..",ROUND(FIRE0103_working!C11,0))</f>
        <v>..</v>
      </c>
      <c r="D11" s="21" t="str">
        <f>IF(FIRE0103_working!D11="..","..",ROUND(FIRE0103_working!D11,0))</f>
        <v>..</v>
      </c>
      <c r="E11" s="56" t="str">
        <f>IF(FIRE0103_working!E11="..","..",ROUND(FIRE0103_working!E11,0))</f>
        <v>..</v>
      </c>
      <c r="F11" s="18"/>
      <c r="G11" s="21" t="str">
        <f>IF(FIRE0103_working!G11="..","..",ROUND(FIRE0103_working!G11,0))</f>
        <v>..</v>
      </c>
      <c r="H11" s="21" t="str">
        <f>IF(FIRE0103_working!H11="..","..",ROUND(FIRE0103_working!H11,0))</f>
        <v>..</v>
      </c>
      <c r="I11" s="21" t="str">
        <f>IF(FIRE0103_working!I11="..","..",ROUND(FIRE0103_working!I11,0))</f>
        <v>..</v>
      </c>
      <c r="J11" s="56" t="str">
        <f>IF(FIRE0103_working!J11="..","..",ROUND(FIRE0103_working!J11,0))</f>
        <v>..</v>
      </c>
      <c r="K11" s="16"/>
      <c r="L11" s="16"/>
    </row>
    <row r="12" spans="1:13" x14ac:dyDescent="0.35">
      <c r="A12" s="10" t="s">
        <v>41</v>
      </c>
      <c r="B12" s="21" t="str">
        <f>IF(FIRE0103_working!B12="..","..",ROUND(FIRE0103_working!B12,0))</f>
        <v>..</v>
      </c>
      <c r="C12" s="21" t="str">
        <f>IF(FIRE0103_working!C12="..","..",ROUND(FIRE0103_working!C12,0))</f>
        <v>..</v>
      </c>
      <c r="D12" s="21" t="str">
        <f>IF(FIRE0103_working!D12="..","..",ROUND(FIRE0103_working!D12,0))</f>
        <v>..</v>
      </c>
      <c r="E12" s="56" t="str">
        <f>IF(FIRE0103_working!E12="..","..",ROUND(FIRE0103_working!E12,0))</f>
        <v>..</v>
      </c>
      <c r="F12" s="18"/>
      <c r="G12" s="21" t="str">
        <f>IF(FIRE0103_working!G12="..","..",ROUND(FIRE0103_working!G12,0))</f>
        <v>..</v>
      </c>
      <c r="H12" s="21" t="str">
        <f>IF(FIRE0103_working!H12="..","..",ROUND(FIRE0103_working!H12,0))</f>
        <v>..</v>
      </c>
      <c r="I12" s="21" t="str">
        <f>IF(FIRE0103_working!I12="..","..",ROUND(FIRE0103_working!I12,0))</f>
        <v>..</v>
      </c>
      <c r="J12" s="56" t="str">
        <f>IF(FIRE0103_working!J12="..","..",ROUND(FIRE0103_working!J12,0))</f>
        <v>..</v>
      </c>
      <c r="K12" s="16"/>
      <c r="L12" s="16"/>
    </row>
    <row r="13" spans="1:13" x14ac:dyDescent="0.35">
      <c r="A13" s="10" t="s">
        <v>42</v>
      </c>
      <c r="B13" s="21" t="str">
        <f>IF(FIRE0103_working!B13="..","..",ROUND(FIRE0103_working!B13,0))</f>
        <v>..</v>
      </c>
      <c r="C13" s="21" t="str">
        <f>IF(FIRE0103_working!C13="..","..",ROUND(FIRE0103_working!C13,0))</f>
        <v>..</v>
      </c>
      <c r="D13" s="21" t="str">
        <f>IF(FIRE0103_working!D13="..","..",ROUND(FIRE0103_working!D13,0))</f>
        <v>..</v>
      </c>
      <c r="E13" s="56" t="str">
        <f>IF(FIRE0103_working!E13="..","..",ROUND(FIRE0103_working!E13,0))</f>
        <v>..</v>
      </c>
      <c r="F13" s="18"/>
      <c r="G13" s="21" t="str">
        <f>IF(FIRE0103_working!G13="..","..",ROUND(FIRE0103_working!G13,0))</f>
        <v>..</v>
      </c>
      <c r="H13" s="21" t="str">
        <f>IF(FIRE0103_working!H13="..","..",ROUND(FIRE0103_working!H13,0))</f>
        <v>..</v>
      </c>
      <c r="I13" s="21" t="str">
        <f>IF(FIRE0103_working!I13="..","..",ROUND(FIRE0103_working!I13,0))</f>
        <v>..</v>
      </c>
      <c r="J13" s="56" t="str">
        <f>IF(FIRE0103_working!J13="..","..",ROUND(FIRE0103_working!J13,0))</f>
        <v>..</v>
      </c>
      <c r="K13" s="16"/>
      <c r="L13" s="16"/>
    </row>
    <row r="14" spans="1:13" x14ac:dyDescent="0.35">
      <c r="A14" s="10" t="s">
        <v>43</v>
      </c>
      <c r="B14" s="21" t="str">
        <f>IF(FIRE0103_working!B14="..","..",ROUND(FIRE0103_working!B14,0))</f>
        <v>..</v>
      </c>
      <c r="C14" s="21" t="str">
        <f>IF(FIRE0103_working!C14="..","..",ROUND(FIRE0103_working!C14,0))</f>
        <v>..</v>
      </c>
      <c r="D14" s="21" t="str">
        <f>IF(FIRE0103_working!D14="..","..",ROUND(FIRE0103_working!D14,0))</f>
        <v>..</v>
      </c>
      <c r="E14" s="56" t="str">
        <f>IF(FIRE0103_working!E14="..","..",ROUND(FIRE0103_working!E14,0))</f>
        <v>..</v>
      </c>
      <c r="F14" s="18"/>
      <c r="G14" s="21" t="str">
        <f>IF(FIRE0103_working!G14="..","..",ROUND(FIRE0103_working!G14,0))</f>
        <v>..</v>
      </c>
      <c r="H14" s="21" t="str">
        <f>IF(FIRE0103_working!H14="..","..",ROUND(FIRE0103_working!H14,0))</f>
        <v>..</v>
      </c>
      <c r="I14" s="21" t="str">
        <f>IF(FIRE0103_working!I14="..","..",ROUND(FIRE0103_working!I14,0))</f>
        <v>..</v>
      </c>
      <c r="J14" s="56" t="str">
        <f>IF(FIRE0103_working!J14="..","..",ROUND(FIRE0103_working!J14,0))</f>
        <v>..</v>
      </c>
      <c r="K14" s="16"/>
      <c r="L14" s="16"/>
      <c r="M14" s="16"/>
    </row>
    <row r="15" spans="1:13" ht="15" customHeight="1" x14ac:dyDescent="0.35">
      <c r="A15" s="38" t="s">
        <v>54</v>
      </c>
      <c r="B15" s="21" t="str">
        <f>IF(FIRE0103_working!B15="..","..",ROUND(FIRE0103_working!B15,0))</f>
        <v>..</v>
      </c>
      <c r="C15" s="21">
        <f>IF(FIRE0103_working!C15="..","..",ROUND(FIRE0103_working!C15,0))</f>
        <v>49967</v>
      </c>
      <c r="D15" s="21" t="str">
        <f>IF(FIRE0103_working!D15="..","..",ROUND(FIRE0103_working!D15,0))</f>
        <v>..</v>
      </c>
      <c r="E15" s="56" t="str">
        <f>IF(FIRE0103_working!E15="..","..",ROUND(FIRE0103_working!E15,0))</f>
        <v>..</v>
      </c>
      <c r="F15" s="18"/>
      <c r="G15" s="21" t="str">
        <f>IF(FIRE0103_working!G15="..","..",ROUND(FIRE0103_working!G15,0))</f>
        <v>..</v>
      </c>
      <c r="H15" s="21">
        <f>IF(FIRE0103_working!H15="..","..",ROUND(FIRE0103_working!H15,0))</f>
        <v>9834</v>
      </c>
      <c r="I15" s="21" t="str">
        <f>IF(FIRE0103_working!I15="..","..",ROUND(FIRE0103_working!I15,0))</f>
        <v>..</v>
      </c>
      <c r="J15" s="56" t="str">
        <f>IF(FIRE0103_working!J15="..","..",ROUND(FIRE0103_working!J15,0))</f>
        <v>..</v>
      </c>
      <c r="K15" s="16"/>
      <c r="L15" s="16"/>
    </row>
    <row r="16" spans="1:13" ht="15" customHeight="1" x14ac:dyDescent="0.35">
      <c r="A16" s="38" t="s">
        <v>55</v>
      </c>
      <c r="B16" s="21" t="str">
        <f>IF(FIRE0103_working!B16="..","..",ROUND(FIRE0103_working!B16,0))</f>
        <v>..</v>
      </c>
      <c r="C16" s="21">
        <f>IF(FIRE0103_working!C16="..","..",ROUND(FIRE0103_working!C16,0))</f>
        <v>57125</v>
      </c>
      <c r="D16" s="21" t="str">
        <f>IF(FIRE0103_working!D16="..","..",ROUND(FIRE0103_working!D16,0))</f>
        <v>..</v>
      </c>
      <c r="E16" s="56" t="str">
        <f>IF(FIRE0103_working!E16="..","..",ROUND(FIRE0103_working!E16,0))</f>
        <v>..</v>
      </c>
      <c r="F16" s="18"/>
      <c r="G16" s="21" t="str">
        <f>IF(FIRE0103_working!G16="..","..",ROUND(FIRE0103_working!G16,0))</f>
        <v>..</v>
      </c>
      <c r="H16" s="21">
        <f>IF(FIRE0103_working!H16="..","..",ROUND(FIRE0103_working!H16,0))</f>
        <v>11238</v>
      </c>
      <c r="I16" s="21" t="str">
        <f>IF(FIRE0103_working!I16="..","..",ROUND(FIRE0103_working!I16,0))</f>
        <v>..</v>
      </c>
      <c r="J16" s="56" t="str">
        <f>IF(FIRE0103_working!J16="..","..",ROUND(FIRE0103_working!J16,0))</f>
        <v>..</v>
      </c>
      <c r="K16" s="16"/>
      <c r="L16" s="16"/>
    </row>
    <row r="17" spans="1:12" ht="15" customHeight="1" x14ac:dyDescent="0.35">
      <c r="A17" s="38" t="s">
        <v>56</v>
      </c>
      <c r="B17" s="21" t="str">
        <f>IF(FIRE0103_working!B17="..","..",ROUND(FIRE0103_working!B17,0))</f>
        <v>..</v>
      </c>
      <c r="C17" s="21">
        <f>IF(FIRE0103_working!C17="..","..",ROUND(FIRE0103_working!C17,0))</f>
        <v>52167</v>
      </c>
      <c r="D17" s="21" t="str">
        <f>IF(FIRE0103_working!D17="..","..",ROUND(FIRE0103_working!D17,0))</f>
        <v>..</v>
      </c>
      <c r="E17" s="56" t="str">
        <f>IF(FIRE0103_working!E17="..","..",ROUND(FIRE0103_working!E17,0))</f>
        <v>..</v>
      </c>
      <c r="F17" s="18"/>
      <c r="G17" s="21" t="str">
        <f>IF(FIRE0103_working!G17="..","..",ROUND(FIRE0103_working!G17,0))</f>
        <v>..</v>
      </c>
      <c r="H17" s="21">
        <f>IF(FIRE0103_working!H17="..","..",ROUND(FIRE0103_working!H17,0))</f>
        <v>10258</v>
      </c>
      <c r="I17" s="21" t="str">
        <f>IF(FIRE0103_working!I17="..","..",ROUND(FIRE0103_working!I17,0))</f>
        <v>..</v>
      </c>
      <c r="J17" s="56" t="str">
        <f>IF(FIRE0103_working!J17="..","..",ROUND(FIRE0103_working!J17,0))</f>
        <v>..</v>
      </c>
      <c r="K17" s="16"/>
      <c r="L17" s="16"/>
    </row>
    <row r="18" spans="1:12" ht="15" customHeight="1" x14ac:dyDescent="0.35">
      <c r="A18" s="38" t="s">
        <v>57</v>
      </c>
      <c r="B18" s="21" t="str">
        <f>IF(FIRE0103_working!B18="..","..",ROUND(FIRE0103_working!B18,0))</f>
        <v>..</v>
      </c>
      <c r="C18" s="21">
        <f>IF(FIRE0103_working!C18="..","..",ROUND(FIRE0103_working!C18,0))</f>
        <v>56145</v>
      </c>
      <c r="D18" s="21" t="str">
        <f>IF(FIRE0103_working!D18="..","..",ROUND(FIRE0103_working!D18,0))</f>
        <v>..</v>
      </c>
      <c r="E18" s="56" t="str">
        <f>IF(FIRE0103_working!E18="..","..",ROUND(FIRE0103_working!E18,0))</f>
        <v>..</v>
      </c>
      <c r="F18" s="18"/>
      <c r="G18" s="21" t="str">
        <f>IF(FIRE0103_working!G18="..","..",ROUND(FIRE0103_working!G18,0))</f>
        <v>..</v>
      </c>
      <c r="H18" s="21">
        <f>IF(FIRE0103_working!H18="..","..",ROUND(FIRE0103_working!H18,0))</f>
        <v>11025</v>
      </c>
      <c r="I18" s="21" t="str">
        <f>IF(FIRE0103_working!I18="..","..",ROUND(FIRE0103_working!I18,0))</f>
        <v>..</v>
      </c>
      <c r="J18" s="56" t="str">
        <f>IF(FIRE0103_working!J18="..","..",ROUND(FIRE0103_working!J18,0))</f>
        <v>..</v>
      </c>
      <c r="K18" s="16"/>
      <c r="L18" s="16"/>
    </row>
    <row r="19" spans="1:12" ht="15" customHeight="1" x14ac:dyDescent="0.35">
      <c r="A19" s="8" t="s">
        <v>27</v>
      </c>
      <c r="B19" s="21" t="str">
        <f>IF(FIRE0103_working!B19="..","..",ROUND(FIRE0103_working!B19,0))</f>
        <v>..</v>
      </c>
      <c r="C19" s="21" t="str">
        <f>IF(FIRE0103_working!C19="..","..",ROUND(FIRE0103_working!C19,0))</f>
        <v>..</v>
      </c>
      <c r="D19" s="21" t="str">
        <f>IF(FIRE0103_working!D19="..","..",ROUND(FIRE0103_working!D19,0))</f>
        <v>..</v>
      </c>
      <c r="E19" s="56" t="str">
        <f>IF(FIRE0103_working!E19="..","..",ROUND(FIRE0103_working!E19,0))</f>
        <v>..</v>
      </c>
      <c r="F19" s="18"/>
      <c r="G19" s="21" t="str">
        <f>IF(FIRE0103_working!G19="..","..",ROUND(FIRE0103_working!G19,0))</f>
        <v>..</v>
      </c>
      <c r="H19" s="21" t="str">
        <f>IF(FIRE0103_working!H19="..","..",ROUND(FIRE0103_working!H19,0))</f>
        <v>..</v>
      </c>
      <c r="I19" s="21" t="str">
        <f>IF(FIRE0103_working!I19="..","..",ROUND(FIRE0103_working!I19,0))</f>
        <v>..</v>
      </c>
      <c r="J19" s="56" t="str">
        <f>IF(FIRE0103_working!J19="..","..",ROUND(FIRE0103_working!J19,0))</f>
        <v>..</v>
      </c>
      <c r="K19" s="16"/>
      <c r="L19" s="16"/>
    </row>
    <row r="20" spans="1:12" ht="15" customHeight="1" x14ac:dyDescent="0.35">
      <c r="A20" s="8" t="s">
        <v>28</v>
      </c>
      <c r="B20" s="21">
        <f>IF(FIRE0103_working!B20="..","..",ROUND(FIRE0103_working!B20,0))</f>
        <v>487600</v>
      </c>
      <c r="C20" s="21">
        <f>IF(FIRE0103_working!C20="..","..",ROUND(FIRE0103_working!C20,0))</f>
        <v>65841</v>
      </c>
      <c r="D20" s="21" t="str">
        <f>IF(FIRE0103_working!D20="..","..",ROUND(FIRE0103_working!D20,0))</f>
        <v>..</v>
      </c>
      <c r="E20" s="56">
        <f>IF(FIRE0103_working!E20="..","..",ROUND(FIRE0103_working!E20,0))</f>
        <v>592493</v>
      </c>
      <c r="F20" s="18"/>
      <c r="G20" s="21">
        <f>IF(FIRE0103_working!G20="..","..",ROUND(FIRE0103_working!G20,0))</f>
        <v>10078</v>
      </c>
      <c r="H20" s="21">
        <f>IF(FIRE0103_working!H20="..","..",ROUND(FIRE0103_working!H20,0))</f>
        <v>12901</v>
      </c>
      <c r="I20" s="21" t="str">
        <f>IF(FIRE0103_working!I20="..","..",ROUND(FIRE0103_working!I20,0))</f>
        <v>..</v>
      </c>
      <c r="J20" s="56">
        <f>IF(FIRE0103_working!J20="..","..",ROUND(FIRE0103_working!J20,0))</f>
        <v>10510</v>
      </c>
      <c r="K20" s="16"/>
      <c r="L20" s="16"/>
    </row>
    <row r="21" spans="1:12" ht="15" customHeight="1" x14ac:dyDescent="0.35">
      <c r="A21" s="8" t="s">
        <v>29</v>
      </c>
      <c r="B21" s="21">
        <f>IF(FIRE0103_working!B21="..","..",ROUND(FIRE0103_working!B21,0))</f>
        <v>414000</v>
      </c>
      <c r="C21" s="21">
        <f>IF(FIRE0103_working!C21="..","..",ROUND(FIRE0103_working!C21,0))</f>
        <v>57108</v>
      </c>
      <c r="D21" s="21" t="str">
        <f>IF(FIRE0103_working!D21="..","..",ROUND(FIRE0103_working!D21,0))</f>
        <v>..</v>
      </c>
      <c r="E21" s="56">
        <f>IF(FIRE0103_working!E21="..","..",ROUND(FIRE0103_working!E21,0))</f>
        <v>504288</v>
      </c>
      <c r="F21" s="18"/>
      <c r="G21" s="21">
        <f>IF(FIRE0103_working!G21="..","..",ROUND(FIRE0103_working!G21,0))</f>
        <v>8533</v>
      </c>
      <c r="H21" s="21">
        <f>IF(FIRE0103_working!H21="..","..",ROUND(FIRE0103_working!H21,0))</f>
        <v>11215</v>
      </c>
      <c r="I21" s="21" t="str">
        <f>IF(FIRE0103_working!I21="..","..",ROUND(FIRE0103_working!I21,0))</f>
        <v>..</v>
      </c>
      <c r="J21" s="56">
        <f>IF(FIRE0103_working!J21="..","..",ROUND(FIRE0103_working!J21,0))</f>
        <v>8925</v>
      </c>
      <c r="K21" s="16"/>
      <c r="L21" s="16"/>
    </row>
    <row r="22" spans="1:12" ht="15" customHeight="1" x14ac:dyDescent="0.35">
      <c r="A22" s="8" t="s">
        <v>30</v>
      </c>
      <c r="B22" s="21">
        <f>IF(FIRE0103_working!B22="..","..",ROUND(FIRE0103_working!B22,0))</f>
        <v>362300</v>
      </c>
      <c r="C22" s="21">
        <f>IF(FIRE0103_working!C22="..","..",ROUND(FIRE0103_working!C22,0))</f>
        <v>50411</v>
      </c>
      <c r="D22" s="21" t="str">
        <f>IF(FIRE0103_working!D22="..","..",ROUND(FIRE0103_working!D22,0))</f>
        <v>..</v>
      </c>
      <c r="E22" s="56">
        <f>IF(FIRE0103_working!E22="..","..",ROUND(FIRE0103_working!E22,0))</f>
        <v>442840</v>
      </c>
      <c r="F22" s="18"/>
      <c r="G22" s="21">
        <f>IF(FIRE0103_working!G22="..","..",ROUND(FIRE0103_working!G22,0))</f>
        <v>7445</v>
      </c>
      <c r="H22" s="21">
        <f>IF(FIRE0103_working!H22="..","..",ROUND(FIRE0103_working!H22,0))</f>
        <v>9917</v>
      </c>
      <c r="I22" s="21" t="str">
        <f>IF(FIRE0103_working!I22="..","..",ROUND(FIRE0103_working!I22,0))</f>
        <v>..</v>
      </c>
      <c r="J22" s="56">
        <f>IF(FIRE0103_working!J22="..","..",ROUND(FIRE0103_working!J22,0))</f>
        <v>7818</v>
      </c>
      <c r="K22" s="16"/>
      <c r="L22" s="16"/>
    </row>
    <row r="23" spans="1:12" ht="15" customHeight="1" x14ac:dyDescent="0.35">
      <c r="A23" s="8" t="s">
        <v>31</v>
      </c>
      <c r="B23" s="21">
        <f>IF(FIRE0103_working!B23="..","..",ROUND(FIRE0103_working!B23,0))</f>
        <v>315800</v>
      </c>
      <c r="C23" s="21">
        <f>IF(FIRE0103_working!C23="..","..",ROUND(FIRE0103_working!C23,0))</f>
        <v>46531</v>
      </c>
      <c r="D23" s="21" t="str">
        <f>IF(FIRE0103_working!D23="..","..",ROUND(FIRE0103_working!D23,0))</f>
        <v>..</v>
      </c>
      <c r="E23" s="56">
        <f>IF(FIRE0103_working!E23="..","..",ROUND(FIRE0103_working!E23,0))</f>
        <v>387375</v>
      </c>
      <c r="F23" s="18"/>
      <c r="G23" s="21">
        <f>IF(FIRE0103_working!G23="..","..",ROUND(FIRE0103_working!G23,0))</f>
        <v>6469</v>
      </c>
      <c r="H23" s="21">
        <f>IF(FIRE0103_working!H23="..","..",ROUND(FIRE0103_working!H23,0))</f>
        <v>9165</v>
      </c>
      <c r="I23" s="21" t="str">
        <f>IF(FIRE0103_working!I23="..","..",ROUND(FIRE0103_working!I23,0))</f>
        <v>..</v>
      </c>
      <c r="J23" s="56">
        <f>IF(FIRE0103_working!J23="..","..",ROUND(FIRE0103_working!J23,0))</f>
        <v>6820</v>
      </c>
      <c r="K23" s="16"/>
      <c r="L23" s="16"/>
    </row>
    <row r="24" spans="1:12" ht="15" customHeight="1" x14ac:dyDescent="0.35">
      <c r="A24" s="11" t="s">
        <v>4</v>
      </c>
      <c r="B24" s="21">
        <f>IF(FIRE0103_working!B24="..","..",ROUND(FIRE0103_working!B24,0))</f>
        <v>386027</v>
      </c>
      <c r="C24" s="21">
        <f>IF(FIRE0103_working!C24="..","..",ROUND(FIRE0103_working!C24,0))</f>
        <v>53340</v>
      </c>
      <c r="D24" s="21">
        <f>IF(FIRE0103_working!D24="..","..",ROUND(FIRE0103_working!D24,0))</f>
        <v>31494</v>
      </c>
      <c r="E24" s="56">
        <f>IF(FIRE0103_working!E24="..","..",ROUND(FIRE0103_working!E24,0))</f>
        <v>470861</v>
      </c>
      <c r="F24" s="18"/>
      <c r="G24" s="21">
        <f>IF(FIRE0103_working!G24="..","..",ROUND(FIRE0103_working!G24,0))</f>
        <v>7873</v>
      </c>
      <c r="H24" s="21">
        <f>IF(FIRE0103_working!H24="..","..",ROUND(FIRE0103_working!H24,0))</f>
        <v>10517</v>
      </c>
      <c r="I24" s="21">
        <f>IF(FIRE0103_working!I24="..","..",ROUND(FIRE0103_working!I24,0))</f>
        <v>10858</v>
      </c>
      <c r="J24" s="56">
        <f>IF(FIRE0103_working!J24="..","..",ROUND(FIRE0103_working!J24,0))</f>
        <v>8260</v>
      </c>
      <c r="K24" s="16"/>
      <c r="L24" s="16"/>
    </row>
    <row r="25" spans="1:12" ht="15" customHeight="1" x14ac:dyDescent="0.35">
      <c r="A25" s="11" t="s">
        <v>6</v>
      </c>
      <c r="B25" s="21">
        <f>IF(FIRE0103_working!B25="..","..",ROUND(FIRE0103_working!B25,0))</f>
        <v>359259</v>
      </c>
      <c r="C25" s="21">
        <f>IF(FIRE0103_working!C25="..","..",ROUND(FIRE0103_working!C25,0))</f>
        <v>56070</v>
      </c>
      <c r="D25" s="21">
        <f>IF(FIRE0103_working!D25="..","..",ROUND(FIRE0103_working!D25,0))</f>
        <v>29499</v>
      </c>
      <c r="E25" s="56">
        <f>IF(FIRE0103_working!E25="..","..",ROUND(FIRE0103_working!E25,0))</f>
        <v>444828</v>
      </c>
      <c r="F25" s="18"/>
      <c r="G25" s="21">
        <f>IF(FIRE0103_working!G25="..","..",ROUND(FIRE0103_working!G25,0))</f>
        <v>7297</v>
      </c>
      <c r="H25" s="21">
        <f>IF(FIRE0103_working!H25="..","..",ROUND(FIRE0103_working!H25,0))</f>
        <v>11075</v>
      </c>
      <c r="I25" s="21">
        <f>IF(FIRE0103_working!I25="..","..",ROUND(FIRE0103_working!I25,0))</f>
        <v>10148</v>
      </c>
      <c r="J25" s="56">
        <f>IF(FIRE0103_working!J25="..","..",ROUND(FIRE0103_working!J25,0))</f>
        <v>7776</v>
      </c>
      <c r="K25" s="16"/>
      <c r="L25" s="16"/>
    </row>
    <row r="26" spans="1:12" ht="15" customHeight="1" x14ac:dyDescent="0.35">
      <c r="A26" s="11" t="s">
        <v>7</v>
      </c>
      <c r="B26" s="21">
        <f>IF(FIRE0103_working!B26="..","..",ROUND(FIRE0103_working!B26,0))</f>
        <v>431838</v>
      </c>
      <c r="C26" s="21">
        <f>IF(FIRE0103_working!C26="..","..",ROUND(FIRE0103_working!C26,0))</f>
        <v>57919</v>
      </c>
      <c r="D26" s="21">
        <f>IF(FIRE0103_working!D26="..","..",ROUND(FIRE0103_working!D26,0))</f>
        <v>35203</v>
      </c>
      <c r="E26" s="56">
        <f>IF(FIRE0103_working!E26="..","..",ROUND(FIRE0103_working!E26,0))</f>
        <v>524960</v>
      </c>
      <c r="F26" s="18"/>
      <c r="G26" s="21">
        <f>IF(FIRE0103_working!G26="..","..",ROUND(FIRE0103_working!G26,0))</f>
        <v>8733</v>
      </c>
      <c r="H26" s="21">
        <f>IF(FIRE0103_working!H26="..","..",ROUND(FIRE0103_working!H26,0))</f>
        <v>11437</v>
      </c>
      <c r="I26" s="21">
        <f>IF(FIRE0103_working!I26="..","..",ROUND(FIRE0103_working!I26,0))</f>
        <v>12096</v>
      </c>
      <c r="J26" s="56">
        <f>IF(FIRE0103_working!J26="..","..",ROUND(FIRE0103_working!J26,0))</f>
        <v>9142</v>
      </c>
      <c r="K26" s="16"/>
      <c r="L26" s="16"/>
    </row>
    <row r="27" spans="1:12" ht="15" customHeight="1" x14ac:dyDescent="0.35">
      <c r="A27" s="11" t="s">
        <v>8</v>
      </c>
      <c r="B27" s="21">
        <f>IF(FIRE0103_working!B27="..","..",ROUND(FIRE0103_working!B27,0))</f>
        <v>412491</v>
      </c>
      <c r="C27" s="21">
        <f>IF(FIRE0103_working!C27="..","..",ROUND(FIRE0103_working!C27,0))</f>
        <v>55326</v>
      </c>
      <c r="D27" s="21">
        <f>IF(FIRE0103_working!D27="..","..",ROUND(FIRE0103_working!D27,0))</f>
        <v>34992</v>
      </c>
      <c r="E27" s="56">
        <f>IF(FIRE0103_working!E27="..","..",ROUND(FIRE0103_working!E27,0))</f>
        <v>502809</v>
      </c>
      <c r="F27" s="18"/>
      <c r="G27" s="21">
        <f>IF(FIRE0103_working!G27="..","..",ROUND(FIRE0103_working!G27,0))</f>
        <v>8303</v>
      </c>
      <c r="H27" s="21">
        <f>IF(FIRE0103_working!H27="..","..",ROUND(FIRE0103_working!H27,0))</f>
        <v>10921</v>
      </c>
      <c r="I27" s="21">
        <f>IF(FIRE0103_working!I27="..","..",ROUND(FIRE0103_working!I27,0))</f>
        <v>11972</v>
      </c>
      <c r="J27" s="56">
        <f>IF(FIRE0103_working!J27="..","..",ROUND(FIRE0103_working!J27,0))</f>
        <v>8719</v>
      </c>
      <c r="K27" s="16"/>
      <c r="L27" s="16"/>
    </row>
    <row r="28" spans="1:12" ht="15" customHeight="1" x14ac:dyDescent="0.35">
      <c r="A28" s="12" t="s">
        <v>9</v>
      </c>
      <c r="B28" s="21">
        <f>IF(FIRE0103_working!B28="..","..",ROUND(FIRE0103_working!B28,0))</f>
        <v>473563</v>
      </c>
      <c r="C28" s="21">
        <f>IF(FIRE0103_working!C28="..","..",ROUND(FIRE0103_working!C28,0))</f>
        <v>61762</v>
      </c>
      <c r="D28" s="21">
        <f>IF(FIRE0103_working!D28="..","..",ROUND(FIRE0103_working!D28,0))</f>
        <v>36247</v>
      </c>
      <c r="E28" s="56">
        <f>IF(FIRE0103_working!E28="..","..",ROUND(FIRE0103_working!E28,0))</f>
        <v>571572</v>
      </c>
      <c r="F28" s="18"/>
      <c r="G28" s="21">
        <f>IF(FIRE0103_working!G28="..","..",ROUND(FIRE0103_working!G28,0))</f>
        <v>9485</v>
      </c>
      <c r="H28" s="21">
        <f>IF(FIRE0103_working!H28="..","..",ROUND(FIRE0103_working!H28,0))</f>
        <v>12185</v>
      </c>
      <c r="I28" s="21">
        <f>IF(FIRE0103_working!I28="..","..",ROUND(FIRE0103_working!I28,0))</f>
        <v>12339</v>
      </c>
      <c r="J28" s="56">
        <f>IF(FIRE0103_working!J28="..","..",ROUND(FIRE0103_working!J28,0))</f>
        <v>9866</v>
      </c>
      <c r="K28" s="16"/>
      <c r="L28" s="16"/>
    </row>
    <row r="29" spans="1:12" ht="15" customHeight="1" x14ac:dyDescent="0.35">
      <c r="A29" s="12" t="s">
        <v>10</v>
      </c>
      <c r="B29" s="21">
        <f>IF(FIRE0103_working!B29="..","..",ROUND(FIRE0103_working!B29,0))</f>
        <v>341968</v>
      </c>
      <c r="C29" s="21">
        <f>IF(FIRE0103_working!C29="..","..",ROUND(FIRE0103_working!C29,0))</f>
        <v>44171</v>
      </c>
      <c r="D29" s="21">
        <f>IF(FIRE0103_working!D29="..","..",ROUND(FIRE0103_working!D29,0))</f>
        <v>26335</v>
      </c>
      <c r="E29" s="56">
        <f>IF(FIRE0103_working!E29="..","..",ROUND(FIRE0103_working!E29,0))</f>
        <v>412474</v>
      </c>
      <c r="F29" s="18"/>
      <c r="G29" s="21">
        <f>IF(FIRE0103_working!G29="..","..",ROUND(FIRE0103_working!G29,0))</f>
        <v>6813</v>
      </c>
      <c r="H29" s="21">
        <f>IF(FIRE0103_working!H29="..","..",ROUND(FIRE0103_working!H29,0))</f>
        <v>8688</v>
      </c>
      <c r="I29" s="21">
        <f>IF(FIRE0103_working!I29="..","..",ROUND(FIRE0103_working!I29,0))</f>
        <v>8905</v>
      </c>
      <c r="J29" s="56">
        <f>IF(FIRE0103_working!J29="..","..",ROUND(FIRE0103_working!J29,0))</f>
        <v>7083</v>
      </c>
      <c r="K29" s="16"/>
      <c r="L29" s="16"/>
    </row>
    <row r="30" spans="1:12" ht="15" customHeight="1" x14ac:dyDescent="0.35">
      <c r="A30" s="12" t="s">
        <v>11</v>
      </c>
      <c r="B30" s="21">
        <f>IF(FIRE0103_working!B30="..","..",ROUND(FIRE0103_working!B30,0))</f>
        <v>336107</v>
      </c>
      <c r="C30" s="21">
        <f>IF(FIRE0103_working!C30="..","..",ROUND(FIRE0103_working!C30,0))</f>
        <v>48375</v>
      </c>
      <c r="D30" s="21">
        <f>IF(FIRE0103_working!D30="..","..",ROUND(FIRE0103_working!D30,0))</f>
        <v>24370</v>
      </c>
      <c r="E30" s="56">
        <f>IF(FIRE0103_working!E30="..","..",ROUND(FIRE0103_working!E30,0))</f>
        <v>408852</v>
      </c>
      <c r="F30" s="18"/>
      <c r="G30" s="21">
        <f>IF(FIRE0103_working!G30="..","..",ROUND(FIRE0103_working!G30,0))</f>
        <v>6642</v>
      </c>
      <c r="H30" s="21">
        <f>IF(FIRE0103_working!H30="..","..",ROUND(FIRE0103_working!H30,0))</f>
        <v>9466</v>
      </c>
      <c r="I30" s="21">
        <f>IF(FIRE0103_working!I30="..","..",ROUND(FIRE0103_working!I30,0))</f>
        <v>8207</v>
      </c>
      <c r="J30" s="56">
        <f>IF(FIRE0103_working!J30="..","..",ROUND(FIRE0103_working!J30,0))</f>
        <v>6967</v>
      </c>
      <c r="K30" s="16"/>
      <c r="L30" s="16"/>
    </row>
    <row r="31" spans="1:12" ht="15" customHeight="1" x14ac:dyDescent="0.35">
      <c r="A31" s="12" t="s">
        <v>12</v>
      </c>
      <c r="B31" s="21">
        <f>IF(FIRE0103_working!B31="..","..",ROUND(FIRE0103_working!B31,0))</f>
        <v>336233</v>
      </c>
      <c r="C31" s="21">
        <f>IF(FIRE0103_working!C31="..","..",ROUND(FIRE0103_working!C31,0))</f>
        <v>48585</v>
      </c>
      <c r="D31" s="21">
        <f>IF(FIRE0103_working!D31="..","..",ROUND(FIRE0103_working!D31,0))</f>
        <v>26497</v>
      </c>
      <c r="E31" s="56">
        <f>IF(FIRE0103_working!E31="..","..",ROUND(FIRE0103_working!E31,0))</f>
        <v>411315</v>
      </c>
      <c r="F31" s="18"/>
      <c r="G31" s="21">
        <f>IF(FIRE0103_working!G31="..","..",ROUND(FIRE0103_working!G31,0))</f>
        <v>6597</v>
      </c>
      <c r="H31" s="21">
        <f>IF(FIRE0103_working!H31="..","..",ROUND(FIRE0103_working!H31,0))</f>
        <v>9465</v>
      </c>
      <c r="I31" s="21">
        <f>IF(FIRE0103_working!I31="..","..",ROUND(FIRE0103_working!I31,0))</f>
        <v>8875</v>
      </c>
      <c r="J31" s="56">
        <f>IF(FIRE0103_working!J31="..","..",ROUND(FIRE0103_working!J31,0))</f>
        <v>6962</v>
      </c>
      <c r="K31" s="16"/>
      <c r="L31" s="16"/>
    </row>
    <row r="32" spans="1:12" ht="15" customHeight="1" x14ac:dyDescent="0.35">
      <c r="A32" s="12" t="s">
        <v>13</v>
      </c>
      <c r="B32" s="21">
        <f>IF(FIRE0103_working!B32="..","..",ROUND(FIRE0103_working!B32,0))</f>
        <v>293920</v>
      </c>
      <c r="C32" s="21">
        <f>IF(FIRE0103_working!C32="..","..",ROUND(FIRE0103_working!C32,0))</f>
        <v>45636</v>
      </c>
      <c r="D32" s="21">
        <f>IF(FIRE0103_working!D32="..","..",ROUND(FIRE0103_working!D32,0))</f>
        <v>24661</v>
      </c>
      <c r="E32" s="56">
        <f>IF(FIRE0103_working!E32="..","..",ROUND(FIRE0103_working!E32,0))</f>
        <v>364217</v>
      </c>
      <c r="F32" s="18"/>
      <c r="G32" s="21">
        <f>IF(FIRE0103_working!G32="..","..",ROUND(FIRE0103_working!G32,0))</f>
        <v>5720</v>
      </c>
      <c r="H32" s="21">
        <f>IF(FIRE0103_working!H32="..","..",ROUND(FIRE0103_working!H32,0))</f>
        <v>8827</v>
      </c>
      <c r="I32" s="21">
        <f>IF(FIRE0103_working!I32="..","..",ROUND(FIRE0103_working!I32,0))</f>
        <v>8203</v>
      </c>
      <c r="J32" s="56">
        <f>IF(FIRE0103_working!J32="..","..",ROUND(FIRE0103_working!J32,0))</f>
        <v>6115</v>
      </c>
      <c r="K32" s="16"/>
      <c r="L32" s="16"/>
    </row>
    <row r="33" spans="1:14" ht="15" customHeight="1" x14ac:dyDescent="0.35">
      <c r="A33" s="12" t="s">
        <v>14</v>
      </c>
      <c r="B33" s="21">
        <f>IF(FIRE0103_working!B33="..","..",ROUND(FIRE0103_working!B33,0))</f>
        <v>249237</v>
      </c>
      <c r="C33" s="21">
        <f>IF(FIRE0103_working!C33="..","..",ROUND(FIRE0103_working!C33,0))</f>
        <v>40570</v>
      </c>
      <c r="D33" s="21">
        <f>IF(FIRE0103_working!D33="..","..",ROUND(FIRE0103_working!D33,0))</f>
        <v>19521</v>
      </c>
      <c r="E33" s="56">
        <f>IF(FIRE0103_working!E33="..","..",ROUND(FIRE0103_working!E33,0))</f>
        <v>309328</v>
      </c>
      <c r="F33" s="18"/>
      <c r="G33" s="21">
        <f>IF(FIRE0103_working!G33="..","..",ROUND(FIRE0103_working!G33,0))</f>
        <v>4810</v>
      </c>
      <c r="H33" s="21">
        <f>IF(FIRE0103_working!H33="..","..",ROUND(FIRE0103_working!H33,0))</f>
        <v>7798</v>
      </c>
      <c r="I33" s="21">
        <f>IF(FIRE0103_working!I33="..","..",ROUND(FIRE0103_working!I33,0))</f>
        <v>6451</v>
      </c>
      <c r="J33" s="56">
        <f>IF(FIRE0103_working!J33="..","..",ROUND(FIRE0103_working!J33,0))</f>
        <v>5152</v>
      </c>
      <c r="K33" s="16"/>
      <c r="L33" s="16"/>
    </row>
    <row r="34" spans="1:14" ht="15" customHeight="1" x14ac:dyDescent="0.35">
      <c r="A34" s="12" t="s">
        <v>15</v>
      </c>
      <c r="B34" s="21">
        <f>IF(FIRE0103_working!B34="..","..",ROUND(FIRE0103_working!B34,0))</f>
        <v>241462</v>
      </c>
      <c r="C34" s="21">
        <f>IF(FIRE0103_working!C34="..","..",ROUND(FIRE0103_working!C34,0))</f>
        <v>38738</v>
      </c>
      <c r="D34" s="21">
        <f>IF(FIRE0103_working!D34="..","..",ROUND(FIRE0103_working!D34,0))</f>
        <v>19152</v>
      </c>
      <c r="E34" s="56">
        <f>IF(FIRE0103_working!E34="..","..",ROUND(FIRE0103_working!E34,0))</f>
        <v>299352</v>
      </c>
      <c r="F34" s="18"/>
      <c r="G34" s="21">
        <f>IF(FIRE0103_working!G34="..","..",ROUND(FIRE0103_working!G34,0))</f>
        <v>4626</v>
      </c>
      <c r="H34" s="21">
        <f>IF(FIRE0103_working!H34="..","..",ROUND(FIRE0103_working!H34,0))</f>
        <v>7404</v>
      </c>
      <c r="I34" s="21">
        <f>IF(FIRE0103_working!I34="..","..",ROUND(FIRE0103_working!I34,0))</f>
        <v>6302</v>
      </c>
      <c r="J34" s="56">
        <f>IF(FIRE0103_working!J34="..","..",ROUND(FIRE0103_working!J34,0))</f>
        <v>4951</v>
      </c>
      <c r="K34" s="16"/>
      <c r="L34" s="16"/>
    </row>
    <row r="35" spans="1:14" ht="15" customHeight="1" x14ac:dyDescent="0.35">
      <c r="A35" s="12" t="s">
        <v>16</v>
      </c>
      <c r="B35" s="21">
        <f>IF(FIRE0103_working!B35="..","..",ROUND(FIRE0103_working!B35,0))</f>
        <v>228411</v>
      </c>
      <c r="C35" s="21">
        <f>IF(FIRE0103_working!C35="..","..",ROUND(FIRE0103_working!C35,0))</f>
        <v>38936</v>
      </c>
      <c r="D35" s="21">
        <f>IF(FIRE0103_working!D35="..","..",ROUND(FIRE0103_working!D35,0))</f>
        <v>20688</v>
      </c>
      <c r="E35" s="56">
        <f>IF(FIRE0103_working!E35="..","..",ROUND(FIRE0103_working!E35,0))</f>
        <v>288035</v>
      </c>
      <c r="F35" s="18"/>
      <c r="G35" s="21">
        <f>IF(FIRE0103_working!G35="..","..",ROUND(FIRE0103_working!G35,0))</f>
        <v>4339</v>
      </c>
      <c r="H35" s="21">
        <f>IF(FIRE0103_working!H35="..","..",ROUND(FIRE0103_working!H35,0))</f>
        <v>7399</v>
      </c>
      <c r="I35" s="21">
        <f>IF(FIRE0103_working!I35="..","..",ROUND(FIRE0103_working!I35,0))</f>
        <v>6783</v>
      </c>
      <c r="J35" s="56">
        <f>IF(FIRE0103_working!J35="..","..",ROUND(FIRE0103_working!J35,0))</f>
        <v>4725</v>
      </c>
      <c r="K35" s="16"/>
      <c r="L35" s="16"/>
    </row>
    <row r="36" spans="1:14" ht="15" customHeight="1" x14ac:dyDescent="0.35">
      <c r="A36" s="12" t="s">
        <v>17</v>
      </c>
      <c r="B36" s="21">
        <f>IF(FIRE0103_working!B36="..","..",ROUND(FIRE0103_working!B36,0))</f>
        <v>223937</v>
      </c>
      <c r="C36" s="21">
        <f>IF(FIRE0103_working!C36="..","..",ROUND(FIRE0103_working!C36,0))</f>
        <v>32339</v>
      </c>
      <c r="D36" s="21">
        <f>IF(FIRE0103_working!D36="..","..",ROUND(FIRE0103_working!D36,0))</f>
        <v>16464</v>
      </c>
      <c r="E36" s="56">
        <f>IF(FIRE0103_working!E36="..","..",ROUND(FIRE0103_working!E36,0))</f>
        <v>272740</v>
      </c>
      <c r="F36" s="18"/>
      <c r="G36" s="21">
        <f>IF(FIRE0103_working!G36="..","..",ROUND(FIRE0103_working!G36,0))</f>
        <v>4217</v>
      </c>
      <c r="H36" s="21">
        <f>IF(FIRE0103_working!H36="..","..",ROUND(FIRE0103_working!H36,0))</f>
        <v>6102</v>
      </c>
      <c r="I36" s="21">
        <f>IF(FIRE0103_working!I36="..","..",ROUND(FIRE0103_working!I36,0))</f>
        <v>5374</v>
      </c>
      <c r="J36" s="56">
        <f>IF(FIRE0103_working!J36="..","..",ROUND(FIRE0103_working!J36,0))</f>
        <v>4437</v>
      </c>
      <c r="K36" s="16"/>
      <c r="L36" s="16"/>
    </row>
    <row r="37" spans="1:14" ht="15" customHeight="1" x14ac:dyDescent="0.35">
      <c r="A37" s="12" t="s">
        <v>18</v>
      </c>
      <c r="B37" s="21">
        <f>IF(FIRE0103_working!B37="..","..",ROUND(FIRE0103_working!B37,0))</f>
        <v>154460</v>
      </c>
      <c r="C37" s="21">
        <f>IF(FIRE0103_working!C37="..","..",ROUND(FIRE0103_working!C37,0))</f>
        <v>26740</v>
      </c>
      <c r="D37" s="21">
        <f>IF(FIRE0103_working!D37="..","..",ROUND(FIRE0103_working!D37,0))</f>
        <v>11438</v>
      </c>
      <c r="E37" s="56">
        <f>IF(FIRE0103_working!E37="..","..",ROUND(FIRE0103_working!E37,0))</f>
        <v>192638</v>
      </c>
      <c r="F37" s="18"/>
      <c r="G37" s="21">
        <f>IF(FIRE0103_working!G37="..","..",ROUND(FIRE0103_working!G37,0))</f>
        <v>2887</v>
      </c>
      <c r="H37" s="21">
        <f>IF(FIRE0103_working!H37="..","..",ROUND(FIRE0103_working!H37,0))</f>
        <v>5032</v>
      </c>
      <c r="I37" s="21">
        <f>IF(FIRE0103_working!I37="..","..",ROUND(FIRE0103_working!I37,0))</f>
        <v>3721</v>
      </c>
      <c r="J37" s="56">
        <f>IF(FIRE0103_working!J37="..","..",ROUND(FIRE0103_working!J37,0))</f>
        <v>3113</v>
      </c>
      <c r="K37" s="16"/>
      <c r="L37" s="16"/>
    </row>
    <row r="38" spans="1:14" ht="15" customHeight="1" x14ac:dyDescent="0.35">
      <c r="A38" s="12" t="s">
        <v>19</v>
      </c>
      <c r="B38" s="21">
        <f>IF(FIRE0103_working!B38="..","..",ROUND(FIRE0103_working!B38,0))</f>
        <v>171349</v>
      </c>
      <c r="C38" s="21">
        <f>IF(FIRE0103_working!C38="..","..",ROUND(FIRE0103_working!C38,0))</f>
        <v>27989</v>
      </c>
      <c r="D38" s="21">
        <f>IF(FIRE0103_working!D38="..","..",ROUND(FIRE0103_working!D38,0))</f>
        <v>13169</v>
      </c>
      <c r="E38" s="56">
        <f>IF(FIRE0103_working!E38="..","..",ROUND(FIRE0103_working!E38,0))</f>
        <v>212507</v>
      </c>
      <c r="F38" s="18"/>
      <c r="G38" s="21">
        <f>IF(FIRE0103_working!G38="..","..",ROUND(FIRE0103_working!G38,0))</f>
        <v>3181</v>
      </c>
      <c r="H38" s="21">
        <f>IF(FIRE0103_working!H38="..","..",ROUND(FIRE0103_working!H38,0))</f>
        <v>5253</v>
      </c>
      <c r="I38" s="21">
        <f>IF(FIRE0103_working!I38="..","..",ROUND(FIRE0103_working!I38,0))</f>
        <v>4272</v>
      </c>
      <c r="J38" s="56">
        <f>IF(FIRE0103_working!J38="..","..",ROUND(FIRE0103_working!J38,0))</f>
        <v>3412</v>
      </c>
      <c r="K38" s="16"/>
      <c r="L38" s="16"/>
    </row>
    <row r="39" spans="1:14" ht="15" customHeight="1" x14ac:dyDescent="0.35">
      <c r="A39" s="12" t="s">
        <v>20</v>
      </c>
      <c r="B39" s="21">
        <f>IF(FIRE0103_working!B39="..","..",ROUND(FIRE0103_working!B39,0))</f>
        <v>155040</v>
      </c>
      <c r="C39" s="21">
        <f>IF(FIRE0103_working!C39="..","..",ROUND(FIRE0103_working!C39,0))</f>
        <v>25024</v>
      </c>
      <c r="D39" s="21">
        <f>IF(FIRE0103_working!D39="..","..",ROUND(FIRE0103_working!D39,0))</f>
        <v>11651</v>
      </c>
      <c r="E39" s="56">
        <f>IF(FIRE0103_working!E39="..","..",ROUND(FIRE0103_working!E39,0))</f>
        <v>191715</v>
      </c>
      <c r="F39" s="18"/>
      <c r="G39" s="21">
        <f>IF(FIRE0103_working!G39="..","..",ROUND(FIRE0103_working!G39,0))</f>
        <v>2854</v>
      </c>
      <c r="H39" s="21">
        <f>IF(FIRE0103_working!H39="..","..",ROUND(FIRE0103_working!H39,0))</f>
        <v>4679</v>
      </c>
      <c r="I39" s="21">
        <f>IF(FIRE0103_working!I39="..","..",ROUND(FIRE0103_working!I39,0))</f>
        <v>3768</v>
      </c>
      <c r="J39" s="56">
        <f>IF(FIRE0103_working!J39="..","..",ROUND(FIRE0103_working!J39,0))</f>
        <v>3055</v>
      </c>
      <c r="K39" s="16"/>
      <c r="L39" s="16"/>
    </row>
    <row r="40" spans="1:14" ht="15" customHeight="1" x14ac:dyDescent="0.35">
      <c r="A40" s="12" t="s">
        <v>21</v>
      </c>
      <c r="B40" s="21">
        <f>IF(FIRE0103_working!B40="..","..",ROUND(FIRE0103_working!B40,0))</f>
        <v>162265</v>
      </c>
      <c r="C40" s="21">
        <f>IF(FIRE0103_working!C40="..","..",ROUND(FIRE0103_working!C40,0))</f>
        <v>26628</v>
      </c>
      <c r="D40" s="21">
        <f>IF(FIRE0103_working!D40="..","..",ROUND(FIRE0103_working!D40,0))</f>
        <v>12108</v>
      </c>
      <c r="E40" s="56">
        <f>IF(FIRE0103_working!E40="..","..",ROUND(FIRE0103_working!E40,0))</f>
        <v>201001</v>
      </c>
      <c r="F40" s="18"/>
      <c r="G40" s="21">
        <f>IF(FIRE0103_working!G40="..","..",ROUND(FIRE0103_working!G40,0))</f>
        <v>2962</v>
      </c>
      <c r="H40" s="21">
        <f>IF(FIRE0103_working!H40="..","..",ROUND(FIRE0103_working!H40,0))</f>
        <v>4956</v>
      </c>
      <c r="I40" s="21">
        <f>IF(FIRE0103_working!I40="..","..",ROUND(FIRE0103_working!I40,0))</f>
        <v>3907</v>
      </c>
      <c r="J40" s="56">
        <f>IF(FIRE0103_working!J40="..","..",ROUND(FIRE0103_working!J40,0))</f>
        <v>3177</v>
      </c>
      <c r="K40" s="16"/>
      <c r="L40" s="16"/>
    </row>
    <row r="41" spans="1:14" x14ac:dyDescent="0.35">
      <c r="A41" s="12" t="s">
        <v>22</v>
      </c>
      <c r="B41" s="21">
        <f>IF(FIRE0103_working!B41="..","..",ROUND(FIRE0103_working!B41,0))</f>
        <v>162006</v>
      </c>
      <c r="C41" s="21">
        <f>IF(FIRE0103_working!C41="..","..",ROUND(FIRE0103_working!C41,0))</f>
        <v>27303</v>
      </c>
      <c r="D41" s="21">
        <f>IF(FIRE0103_working!D41="..","..",ROUND(FIRE0103_working!D41,0))</f>
        <v>10750</v>
      </c>
      <c r="E41" s="56">
        <f>IF(FIRE0103_working!E41="..","..",ROUND(FIRE0103_working!E41,0))</f>
        <v>200059</v>
      </c>
      <c r="F41" s="18"/>
      <c r="G41" s="21">
        <f>IF(FIRE0103_working!G41="..","..",ROUND(FIRE0103_working!G41,0))</f>
        <v>2931</v>
      </c>
      <c r="H41" s="21">
        <f>IF(FIRE0103_working!H41="..","..",ROUND(FIRE0103_working!H41,0))</f>
        <v>5052</v>
      </c>
      <c r="I41" s="21">
        <f>IF(FIRE0103_working!I41="..","..",ROUND(FIRE0103_working!I41,0))</f>
        <v>3453</v>
      </c>
      <c r="J41" s="56">
        <f>IF(FIRE0103_working!J41="..","..",ROUND(FIRE0103_working!J41,0))</f>
        <v>3136</v>
      </c>
      <c r="K41" s="16"/>
      <c r="L41" s="16"/>
    </row>
    <row r="42" spans="1:14" x14ac:dyDescent="0.35">
      <c r="A42" s="12" t="s">
        <v>23</v>
      </c>
      <c r="B42" s="21">
        <f>IF(FIRE0103_working!B42="..","..",ROUND(FIRE0103_working!B42,0))</f>
        <v>167334</v>
      </c>
      <c r="C42" s="21">
        <f>IF(FIRE0103_working!C42="..","..",ROUND(FIRE0103_working!C42,0))</f>
        <v>26172</v>
      </c>
      <c r="D42" s="21">
        <f>IF(FIRE0103_working!D42="..","..",ROUND(FIRE0103_working!D42,0))</f>
        <v>11023</v>
      </c>
      <c r="E42" s="56">
        <f>IF(FIRE0103_working!E42="..","..",ROUND(FIRE0103_working!E42,0))</f>
        <v>204529</v>
      </c>
      <c r="F42" s="18"/>
      <c r="G42" s="21">
        <f>IF(FIRE0103_working!G42="..","..",ROUND(FIRE0103_working!G42,0))</f>
        <v>3009</v>
      </c>
      <c r="H42" s="21">
        <f>IF(FIRE0103_working!H42="..","..",ROUND(FIRE0103_working!H42,0))</f>
        <v>4825</v>
      </c>
      <c r="I42" s="21">
        <f>IF(FIRE0103_working!I42="..","..",ROUND(FIRE0103_working!I42,0))</f>
        <v>3527</v>
      </c>
      <c r="J42" s="56">
        <f>IF(FIRE0103_working!J42="..","..",ROUND(FIRE0103_working!J42,0))</f>
        <v>3187</v>
      </c>
      <c r="K42" s="16"/>
      <c r="L42" s="16"/>
    </row>
    <row r="43" spans="1:14" ht="16" thickBot="1" x14ac:dyDescent="0.4">
      <c r="A43" s="54" t="s">
        <v>79</v>
      </c>
      <c r="B43" s="23">
        <f>IF(FIRE0103_working!B43="..","..",ROUND(FIRE0103_working!B43,0))</f>
        <v>182906</v>
      </c>
      <c r="C43" s="23">
        <f>IF(FIRE0103_working!C43="..","..",ROUND(FIRE0103_working!C43,0))</f>
        <v>26726</v>
      </c>
      <c r="D43" s="23">
        <f>IF(FIRE0103_working!D43="..","..",ROUND(FIRE0103_working!D43,0))</f>
        <v>12912</v>
      </c>
      <c r="E43" s="57">
        <f>IF(FIRE0103_working!E43="..","..",ROUND(FIRE0103_working!E43,0))</f>
        <v>222544</v>
      </c>
      <c r="F43" s="19"/>
      <c r="G43" s="23">
        <f>IF(FIRE0103_working!G43="..","..",ROUND(FIRE0103_working!G43,0))</f>
        <v>3268</v>
      </c>
      <c r="H43" s="23">
        <f>IF(FIRE0103_working!H43="..","..",ROUND(FIRE0103_working!H43,0))</f>
        <v>4915</v>
      </c>
      <c r="I43" s="23">
        <f>IF(FIRE0103_working!I43="..","..",ROUND(FIRE0103_working!I43,0))</f>
        <v>4114</v>
      </c>
      <c r="J43" s="57">
        <f>IF(FIRE0103_working!J43="..","..",ROUND(FIRE0103_working!J43,0))</f>
        <v>3447</v>
      </c>
      <c r="K43" s="16"/>
      <c r="L43" s="16"/>
    </row>
    <row r="44" spans="1:14" ht="12.9" customHeight="1" x14ac:dyDescent="0.35">
      <c r="A44" s="16"/>
      <c r="B44" s="16"/>
      <c r="C44" s="16"/>
      <c r="D44" s="16"/>
      <c r="E44" s="16"/>
      <c r="F44" s="16"/>
      <c r="G44" s="16"/>
      <c r="H44" s="16"/>
      <c r="I44" s="18"/>
      <c r="J44" s="16"/>
      <c r="L44" s="16"/>
    </row>
    <row r="45" spans="1:14" s="32" customFormat="1" ht="12.75" customHeight="1" x14ac:dyDescent="0.35">
      <c r="A45" s="17" t="s">
        <v>69</v>
      </c>
      <c r="B45" s="39"/>
      <c r="C45" s="39"/>
      <c r="D45" s="39"/>
      <c r="E45" s="39"/>
      <c r="F45" s="39"/>
      <c r="L45" s="40"/>
      <c r="M45" s="41"/>
      <c r="N45" s="40"/>
    </row>
    <row r="46" spans="1:14" ht="12.75" customHeight="1" x14ac:dyDescent="0.35">
      <c r="A46" s="29" t="s">
        <v>44</v>
      </c>
      <c r="B46" s="16"/>
      <c r="C46" s="16"/>
      <c r="D46" s="16"/>
      <c r="E46" s="16"/>
      <c r="F46" s="16"/>
      <c r="G46" s="16"/>
      <c r="H46" s="16"/>
      <c r="I46" s="16"/>
      <c r="J46" s="16"/>
      <c r="K46" s="16"/>
      <c r="L46" s="16"/>
    </row>
    <row r="47" spans="1:14" ht="12.75" customHeight="1" x14ac:dyDescent="0.35">
      <c r="A47" s="29" t="s">
        <v>62</v>
      </c>
      <c r="B47" s="16"/>
      <c r="C47" s="16"/>
      <c r="D47" s="16"/>
      <c r="E47" s="16"/>
      <c r="F47" s="16"/>
      <c r="G47" s="16"/>
      <c r="H47" s="16"/>
      <c r="I47" s="16"/>
      <c r="J47" s="16"/>
      <c r="K47" s="16"/>
      <c r="L47" s="16"/>
    </row>
    <row r="48" spans="1:14" ht="12.75" customHeight="1" x14ac:dyDescent="0.35">
      <c r="A48" s="29" t="s">
        <v>63</v>
      </c>
      <c r="B48" s="16"/>
      <c r="C48" s="16"/>
      <c r="D48" s="16"/>
      <c r="E48" s="16"/>
      <c r="F48" s="16"/>
      <c r="G48" s="16"/>
      <c r="H48" s="16"/>
      <c r="I48" s="16"/>
      <c r="J48" s="16"/>
      <c r="K48" s="16"/>
      <c r="L48" s="16"/>
    </row>
    <row r="49" spans="1:12" ht="12.75" customHeight="1" x14ac:dyDescent="0.35">
      <c r="A49" s="29" t="s">
        <v>64</v>
      </c>
      <c r="B49" s="16"/>
      <c r="C49" s="16"/>
      <c r="D49" s="16"/>
      <c r="E49" s="16"/>
      <c r="F49" s="16"/>
      <c r="G49" s="16"/>
      <c r="H49" s="16"/>
      <c r="I49" s="16"/>
      <c r="J49" s="16"/>
      <c r="K49" s="16"/>
      <c r="L49" s="16"/>
    </row>
    <row r="50" spans="1:12" ht="12.75" customHeight="1" x14ac:dyDescent="0.35">
      <c r="A50" s="29" t="s">
        <v>65</v>
      </c>
      <c r="B50" s="16"/>
      <c r="C50" s="16"/>
      <c r="D50" s="16"/>
      <c r="E50" s="16"/>
      <c r="F50" s="16"/>
      <c r="G50" s="16"/>
      <c r="H50" s="16"/>
      <c r="I50" s="16"/>
      <c r="J50" s="16"/>
      <c r="K50" s="16"/>
      <c r="L50" s="16"/>
    </row>
    <row r="51" spans="1:12" ht="12.75" customHeight="1" x14ac:dyDescent="0.35">
      <c r="A51" s="29" t="s">
        <v>66</v>
      </c>
      <c r="B51" s="16"/>
      <c r="C51" s="16"/>
      <c r="D51" s="16"/>
      <c r="E51" s="16"/>
      <c r="F51" s="16"/>
      <c r="G51" s="16"/>
      <c r="H51" s="16"/>
      <c r="I51" s="16"/>
      <c r="J51" s="16"/>
      <c r="K51" s="16"/>
      <c r="L51" s="16"/>
    </row>
    <row r="52" spans="1:12" ht="29" customHeight="1" x14ac:dyDescent="0.35">
      <c r="A52" s="66" t="s">
        <v>84</v>
      </c>
      <c r="B52" s="66"/>
      <c r="C52" s="66"/>
      <c r="D52" s="66"/>
      <c r="E52" s="66"/>
      <c r="F52" s="66"/>
      <c r="G52" s="66"/>
      <c r="H52" s="66"/>
      <c r="I52" s="66"/>
      <c r="J52" s="66"/>
      <c r="K52" s="16"/>
      <c r="L52" s="16"/>
    </row>
    <row r="53" spans="1:12" ht="29.5" customHeight="1" x14ac:dyDescent="0.35">
      <c r="A53" s="66" t="s">
        <v>80</v>
      </c>
      <c r="B53" s="66"/>
      <c r="C53" s="66"/>
      <c r="D53" s="66"/>
      <c r="E53" s="66"/>
      <c r="F53" s="66"/>
      <c r="G53" s="66"/>
      <c r="H53" s="66"/>
      <c r="I53" s="66"/>
      <c r="J53" s="66"/>
      <c r="K53" s="16"/>
      <c r="L53" s="16"/>
    </row>
    <row r="54" spans="1:12" ht="13.5" customHeight="1" x14ac:dyDescent="0.35">
      <c r="A54" s="70" t="s">
        <v>81</v>
      </c>
      <c r="B54" s="70"/>
      <c r="C54" s="70"/>
      <c r="D54" s="70"/>
      <c r="E54" s="70"/>
      <c r="F54" s="70"/>
      <c r="G54" s="70"/>
      <c r="H54" s="70"/>
      <c r="I54" s="70"/>
      <c r="J54" s="70"/>
      <c r="K54" s="16"/>
      <c r="L54" s="16"/>
    </row>
    <row r="55" spans="1:12" ht="12.75" customHeight="1" x14ac:dyDescent="0.35">
      <c r="A55" s="25"/>
      <c r="B55" s="16"/>
      <c r="C55" s="16"/>
      <c r="D55" s="16"/>
      <c r="E55" s="16"/>
      <c r="F55" s="16"/>
      <c r="G55" s="16"/>
      <c r="H55" s="16"/>
      <c r="I55" s="16"/>
      <c r="J55" s="16"/>
      <c r="K55" s="16"/>
      <c r="L55" s="16"/>
    </row>
    <row r="56" spans="1:12" s="32" customFormat="1" ht="12.75" customHeight="1" x14ac:dyDescent="0.35">
      <c r="A56" s="17" t="s">
        <v>67</v>
      </c>
      <c r="B56" s="16"/>
      <c r="C56" s="16"/>
      <c r="D56" s="16"/>
      <c r="E56" s="16"/>
      <c r="F56" s="16"/>
      <c r="G56" s="16"/>
      <c r="H56" s="16"/>
      <c r="I56" s="16"/>
      <c r="J56" s="16"/>
      <c r="K56" s="31"/>
    </row>
    <row r="57" spans="1:12" s="32" customFormat="1" ht="12.75" customHeight="1" x14ac:dyDescent="0.35">
      <c r="A57" s="67" t="s">
        <v>77</v>
      </c>
      <c r="B57" s="67"/>
      <c r="C57" s="67"/>
      <c r="D57" s="67"/>
      <c r="E57" s="67"/>
      <c r="F57" s="67"/>
      <c r="G57" s="67"/>
      <c r="H57" s="67"/>
      <c r="I57" s="67"/>
      <c r="J57" s="67"/>
      <c r="K57" s="31"/>
    </row>
    <row r="58" spans="1:12" s="32" customFormat="1" ht="12.75" customHeight="1" x14ac:dyDescent="0.35">
      <c r="A58" s="24"/>
      <c r="B58" s="24"/>
      <c r="C58" s="24"/>
      <c r="D58" s="24"/>
      <c r="E58" s="24"/>
      <c r="F58" s="24"/>
      <c r="G58" s="24"/>
      <c r="H58" s="24"/>
      <c r="I58" s="24"/>
      <c r="J58" s="24"/>
      <c r="K58" s="31"/>
    </row>
    <row r="59" spans="1:12" s="32" customFormat="1" ht="12.75" customHeight="1" x14ac:dyDescent="0.35">
      <c r="A59" s="17" t="s">
        <v>68</v>
      </c>
      <c r="B59" s="16"/>
      <c r="C59" s="16"/>
      <c r="D59" s="16"/>
      <c r="E59" s="16"/>
      <c r="F59" s="16"/>
      <c r="G59" s="16"/>
      <c r="H59" s="16"/>
      <c r="I59" s="16"/>
      <c r="J59" s="16"/>
      <c r="K59" s="31"/>
    </row>
    <row r="60" spans="1:12" s="32" customFormat="1" ht="12.75" customHeight="1" x14ac:dyDescent="0.35">
      <c r="A60" s="67" t="s">
        <v>78</v>
      </c>
      <c r="B60" s="67"/>
      <c r="C60" s="67"/>
      <c r="D60" s="67"/>
      <c r="E60" s="67"/>
      <c r="F60" s="67"/>
      <c r="G60" s="67"/>
      <c r="H60" s="67"/>
      <c r="I60" s="67"/>
      <c r="J60" s="67"/>
      <c r="K60" s="31"/>
    </row>
    <row r="61" spans="1:12" s="32" customFormat="1" ht="12.75" customHeight="1" x14ac:dyDescent="0.35">
      <c r="A61" s="24"/>
      <c r="B61" s="24"/>
      <c r="C61" s="24"/>
      <c r="D61" s="24"/>
      <c r="E61" s="24"/>
      <c r="F61" s="24"/>
      <c r="G61" s="24"/>
      <c r="H61" s="24"/>
      <c r="I61" s="24"/>
      <c r="J61" s="24"/>
      <c r="K61" s="31"/>
    </row>
    <row r="62" spans="1:12" ht="12.75" customHeight="1" x14ac:dyDescent="0.35">
      <c r="A62" s="17" t="s">
        <v>45</v>
      </c>
      <c r="B62" s="16"/>
      <c r="C62" s="16"/>
      <c r="D62" s="16"/>
      <c r="E62" s="16"/>
      <c r="F62" s="16"/>
      <c r="G62" s="16"/>
      <c r="H62" s="16"/>
      <c r="I62" s="16"/>
      <c r="J62" s="16"/>
      <c r="K62" s="16"/>
      <c r="L62" s="16"/>
    </row>
    <row r="63" spans="1:12" ht="25.5" customHeight="1" x14ac:dyDescent="0.35">
      <c r="A63" s="73" t="s">
        <v>46</v>
      </c>
      <c r="B63" s="73"/>
      <c r="C63" s="73"/>
      <c r="D63" s="73"/>
      <c r="E63" s="73"/>
      <c r="F63" s="73"/>
      <c r="G63" s="73"/>
      <c r="H63" s="73"/>
      <c r="I63" s="73"/>
      <c r="J63" s="73"/>
      <c r="K63" s="16"/>
      <c r="L63" s="16"/>
    </row>
    <row r="64" spans="1:12" ht="12.75" customHeight="1" x14ac:dyDescent="0.35">
      <c r="A64" s="26"/>
      <c r="B64" s="26"/>
      <c r="C64" s="26"/>
      <c r="D64" s="26"/>
      <c r="E64" s="26"/>
      <c r="F64" s="26"/>
      <c r="G64" s="26"/>
      <c r="H64" s="26"/>
      <c r="I64" s="26"/>
      <c r="J64" s="26"/>
      <c r="K64" s="16"/>
      <c r="L64" s="16"/>
    </row>
    <row r="65" spans="1:12" s="28" customFormat="1" ht="12.75" customHeight="1" x14ac:dyDescent="0.35">
      <c r="A65" s="17" t="s">
        <v>47</v>
      </c>
      <c r="B65" s="16"/>
      <c r="C65" s="16"/>
      <c r="D65" s="16"/>
      <c r="E65" s="16"/>
      <c r="F65" s="16"/>
      <c r="G65" s="16"/>
      <c r="H65" s="16"/>
      <c r="I65" s="16"/>
      <c r="J65" s="16"/>
      <c r="K65" s="27"/>
      <c r="L65" s="16"/>
    </row>
    <row r="66" spans="1:12" s="29" customFormat="1" ht="27" customHeight="1" x14ac:dyDescent="0.3">
      <c r="A66" s="73" t="s">
        <v>76</v>
      </c>
      <c r="B66" s="73"/>
      <c r="C66" s="73"/>
      <c r="D66" s="73"/>
      <c r="E66" s="73"/>
      <c r="F66" s="73"/>
      <c r="G66" s="73"/>
      <c r="H66" s="73"/>
      <c r="I66" s="73"/>
      <c r="J66" s="73"/>
    </row>
    <row r="67" spans="1:12" ht="12.75" customHeight="1" x14ac:dyDescent="0.35">
      <c r="A67" s="29" t="s">
        <v>48</v>
      </c>
      <c r="B67" s="16"/>
      <c r="C67" s="16"/>
      <c r="D67" s="16"/>
      <c r="E67" s="16"/>
      <c r="F67" s="16"/>
      <c r="G67" s="16"/>
      <c r="H67" s="16"/>
      <c r="I67" s="16"/>
      <c r="J67" s="16"/>
      <c r="K67" s="16"/>
      <c r="L67" s="16"/>
    </row>
    <row r="68" spans="1:12" ht="12.75" customHeight="1" x14ac:dyDescent="0.35">
      <c r="A68" s="16"/>
      <c r="B68" s="16"/>
      <c r="C68" s="16"/>
      <c r="D68" s="16"/>
      <c r="E68" s="16"/>
      <c r="F68" s="16"/>
      <c r="G68" s="16"/>
      <c r="H68" s="16"/>
      <c r="I68" s="16"/>
      <c r="J68" s="16"/>
      <c r="K68" s="16"/>
      <c r="L68" s="16"/>
    </row>
    <row r="69" spans="1:12" s="30" customFormat="1" ht="12.75" customHeight="1" x14ac:dyDescent="0.35">
      <c r="A69" s="29" t="s">
        <v>49</v>
      </c>
      <c r="B69" s="43"/>
      <c r="C69" s="43"/>
      <c r="D69" s="43"/>
      <c r="E69" s="43"/>
      <c r="F69" s="43"/>
      <c r="G69" s="43"/>
      <c r="H69" s="43"/>
      <c r="I69" s="43"/>
      <c r="J69" s="43"/>
    </row>
    <row r="70" spans="1:12" s="30" customFormat="1" ht="12.75" customHeight="1" x14ac:dyDescent="0.35">
      <c r="A70" s="71" t="s">
        <v>50</v>
      </c>
      <c r="B70" s="71"/>
      <c r="C70" s="71"/>
      <c r="D70" s="44"/>
      <c r="E70" s="44"/>
      <c r="F70" s="45"/>
      <c r="G70" s="45"/>
      <c r="H70" s="45"/>
      <c r="I70" s="45"/>
      <c r="J70" s="45"/>
    </row>
    <row r="71" spans="1:12" s="30" customFormat="1" ht="12.75" customHeight="1" x14ac:dyDescent="0.35"/>
    <row r="72" spans="1:12" s="30" customFormat="1" ht="14.5" x14ac:dyDescent="0.35">
      <c r="A72" s="70" t="s">
        <v>71</v>
      </c>
      <c r="B72" s="70"/>
      <c r="C72" s="70"/>
      <c r="D72" s="70"/>
      <c r="E72" s="70"/>
      <c r="F72" s="70"/>
      <c r="G72" s="70"/>
      <c r="H72" s="70"/>
      <c r="I72" s="70"/>
      <c r="J72" s="70"/>
    </row>
    <row r="73" spans="1:12" s="30" customFormat="1" ht="12.75" customHeight="1" x14ac:dyDescent="0.35"/>
    <row r="74" spans="1:12" s="30" customFormat="1" ht="12.75" customHeight="1" x14ac:dyDescent="0.35">
      <c r="A74" s="29" t="s">
        <v>51</v>
      </c>
      <c r="B74" s="29"/>
      <c r="C74" s="29"/>
      <c r="D74" s="29"/>
      <c r="E74" s="29"/>
      <c r="F74" s="29"/>
      <c r="G74" s="29"/>
      <c r="H74" s="29"/>
      <c r="I74" s="29"/>
      <c r="J74" s="29"/>
    </row>
    <row r="75" spans="1:12" s="30" customFormat="1" ht="12.75" customHeight="1" x14ac:dyDescent="0.35">
      <c r="A75" s="71" t="s">
        <v>52</v>
      </c>
      <c r="B75" s="71"/>
      <c r="C75" s="42"/>
      <c r="D75" s="29"/>
      <c r="E75" s="29"/>
      <c r="F75" s="29"/>
      <c r="G75" s="29"/>
      <c r="H75" s="29"/>
      <c r="I75" s="29"/>
      <c r="J75" s="29"/>
    </row>
    <row r="76" spans="1:12" s="30" customFormat="1" ht="12.75" customHeight="1" x14ac:dyDescent="0.35">
      <c r="A76" s="71" t="s">
        <v>53</v>
      </c>
      <c r="B76" s="71"/>
      <c r="C76" s="61"/>
      <c r="D76" s="29"/>
      <c r="E76" s="29"/>
      <c r="F76" s="29"/>
      <c r="G76" s="42"/>
      <c r="I76" s="72" t="s">
        <v>86</v>
      </c>
      <c r="J76" s="72"/>
    </row>
    <row r="77" spans="1:12" s="30" customFormat="1" ht="12.75" customHeight="1" x14ac:dyDescent="0.35">
      <c r="A77" s="71" t="s">
        <v>70</v>
      </c>
      <c r="B77" s="71"/>
      <c r="C77" s="71"/>
      <c r="D77" s="42"/>
      <c r="E77" s="42"/>
      <c r="F77" s="29"/>
      <c r="G77" s="29"/>
      <c r="I77" s="72" t="s">
        <v>85</v>
      </c>
      <c r="J77" s="72"/>
    </row>
    <row r="78" spans="1:12" x14ac:dyDescent="0.35">
      <c r="A78" s="16"/>
      <c r="B78" s="16"/>
      <c r="C78" s="16"/>
      <c r="D78" s="16"/>
      <c r="E78" s="16"/>
      <c r="F78" s="16"/>
      <c r="G78" s="16"/>
      <c r="H78" s="16"/>
      <c r="I78" s="16"/>
      <c r="J78" s="16"/>
      <c r="K78" s="16"/>
      <c r="L78" s="16"/>
    </row>
    <row r="79" spans="1:12" x14ac:dyDescent="0.35">
      <c r="A79" s="16"/>
      <c r="B79" s="16"/>
      <c r="C79" s="16"/>
      <c r="D79" s="16"/>
      <c r="E79" s="16"/>
      <c r="F79" s="16"/>
      <c r="G79" s="16"/>
      <c r="H79" s="16"/>
      <c r="I79" s="16"/>
      <c r="J79" s="16"/>
      <c r="L79" s="16"/>
    </row>
    <row r="80" spans="1:12" x14ac:dyDescent="0.35">
      <c r="A80" s="16"/>
      <c r="B80" s="16"/>
      <c r="C80" s="16"/>
      <c r="D80" s="16"/>
      <c r="E80" s="16"/>
      <c r="F80" s="16"/>
      <c r="G80" s="16"/>
      <c r="H80" s="16"/>
      <c r="I80" s="16"/>
      <c r="J80" s="16"/>
      <c r="L80" s="16"/>
    </row>
    <row r="81" spans="12:12" x14ac:dyDescent="0.35">
      <c r="L81" s="16"/>
    </row>
    <row r="82" spans="12:12" x14ac:dyDescent="0.35">
      <c r="L82" s="16"/>
    </row>
    <row r="83" spans="12:12" x14ac:dyDescent="0.35">
      <c r="L83" s="16"/>
    </row>
    <row r="84" spans="12:12" x14ac:dyDescent="0.35">
      <c r="L84" s="16"/>
    </row>
    <row r="85" spans="12:12" x14ac:dyDescent="0.35">
      <c r="L85" s="16"/>
    </row>
    <row r="86" spans="12:12" x14ac:dyDescent="0.35">
      <c r="L86" s="16"/>
    </row>
    <row r="87" spans="12:12" x14ac:dyDescent="0.35">
      <c r="L87" s="16"/>
    </row>
    <row r="88" spans="12:12" x14ac:dyDescent="0.35">
      <c r="L88" s="16"/>
    </row>
    <row r="89" spans="12:12" x14ac:dyDescent="0.35">
      <c r="L89" s="16" t="s">
        <v>3</v>
      </c>
    </row>
    <row r="90" spans="12:12" x14ac:dyDescent="0.35">
      <c r="L90" s="30" t="s">
        <v>58</v>
      </c>
    </row>
    <row r="91" spans="12:12" x14ac:dyDescent="0.35">
      <c r="L91" s="16"/>
    </row>
    <row r="92" spans="12:12" x14ac:dyDescent="0.35">
      <c r="L92" s="16"/>
    </row>
    <row r="93" spans="12:12" x14ac:dyDescent="0.35">
      <c r="L93" s="16"/>
    </row>
    <row r="94" spans="12:12" x14ac:dyDescent="0.35">
      <c r="L94" s="16"/>
    </row>
    <row r="95" spans="12:12" x14ac:dyDescent="0.35">
      <c r="L95" s="16"/>
    </row>
    <row r="96" spans="12:12" x14ac:dyDescent="0.35">
      <c r="L96" s="16"/>
    </row>
    <row r="97" spans="12:12" x14ac:dyDescent="0.35">
      <c r="L97" s="16"/>
    </row>
    <row r="98" spans="12:12" x14ac:dyDescent="0.35">
      <c r="L98" s="16"/>
    </row>
    <row r="99" spans="12:12" x14ac:dyDescent="0.35">
      <c r="L99" s="16"/>
    </row>
    <row r="100" spans="12:12" ht="16.5" x14ac:dyDescent="0.35">
      <c r="L100" s="22"/>
    </row>
    <row r="101" spans="12:12" x14ac:dyDescent="0.35">
      <c r="L101" s="16"/>
    </row>
    <row r="102" spans="12:12" x14ac:dyDescent="0.35">
      <c r="L102" s="16"/>
    </row>
    <row r="103" spans="12:12" x14ac:dyDescent="0.35">
      <c r="L103" s="16"/>
    </row>
    <row r="104" spans="12:12" x14ac:dyDescent="0.35">
      <c r="L104" s="16"/>
    </row>
    <row r="105" spans="12:12" x14ac:dyDescent="0.35">
      <c r="L105" s="16"/>
    </row>
    <row r="106" spans="12:12" x14ac:dyDescent="0.35">
      <c r="L106" s="16"/>
    </row>
    <row r="107" spans="12:12" x14ac:dyDescent="0.35">
      <c r="L107" s="16"/>
    </row>
    <row r="108" spans="12:12" x14ac:dyDescent="0.35">
      <c r="L108" s="16"/>
    </row>
    <row r="109" spans="12:12" x14ac:dyDescent="0.35">
      <c r="L109" s="16"/>
    </row>
    <row r="110" spans="12:12" x14ac:dyDescent="0.35">
      <c r="L110" s="16"/>
    </row>
    <row r="111" spans="12:12" x14ac:dyDescent="0.35">
      <c r="L111" s="16"/>
    </row>
    <row r="112" spans="12:12" x14ac:dyDescent="0.35">
      <c r="L112" s="16"/>
    </row>
    <row r="113" spans="12:12" x14ac:dyDescent="0.35">
      <c r="L113" s="16"/>
    </row>
    <row r="114" spans="12:12" x14ac:dyDescent="0.35">
      <c r="L114" s="16"/>
    </row>
    <row r="115" spans="12:12" x14ac:dyDescent="0.35">
      <c r="L115" s="16"/>
    </row>
    <row r="116" spans="12:12" x14ac:dyDescent="0.35">
      <c r="L116" s="16"/>
    </row>
    <row r="117" spans="12:12" x14ac:dyDescent="0.35">
      <c r="L117" s="16"/>
    </row>
    <row r="118" spans="12:12" x14ac:dyDescent="0.35">
      <c r="L118" s="16"/>
    </row>
    <row r="127" spans="12:12" x14ac:dyDescent="0.35">
      <c r="L127" s="16"/>
    </row>
    <row r="128" spans="12:12" x14ac:dyDescent="0.35">
      <c r="L128" s="16"/>
    </row>
    <row r="129" spans="12:12" x14ac:dyDescent="0.35">
      <c r="L129" s="16"/>
    </row>
    <row r="130" spans="12:12" x14ac:dyDescent="0.35">
      <c r="L130" s="16"/>
    </row>
    <row r="131" spans="12:12" x14ac:dyDescent="0.35">
      <c r="L131" s="16"/>
    </row>
    <row r="132" spans="12:12" x14ac:dyDescent="0.35">
      <c r="L132" s="16"/>
    </row>
    <row r="133" spans="12:12" x14ac:dyDescent="0.35">
      <c r="L133" s="16"/>
    </row>
    <row r="134" spans="12:12" x14ac:dyDescent="0.35">
      <c r="L134" s="16"/>
    </row>
    <row r="135" spans="12:12" x14ac:dyDescent="0.35">
      <c r="L135" s="16"/>
    </row>
    <row r="136" spans="12:12" x14ac:dyDescent="0.35">
      <c r="L136" s="16"/>
    </row>
    <row r="137" spans="12:12" x14ac:dyDescent="0.35">
      <c r="L137" s="16"/>
    </row>
    <row r="138" spans="12:12" x14ac:dyDescent="0.35">
      <c r="L138" s="16"/>
    </row>
    <row r="139" spans="12:12" x14ac:dyDescent="0.35">
      <c r="L139" s="16"/>
    </row>
    <row r="140" spans="12:12" x14ac:dyDescent="0.35">
      <c r="L140" s="16"/>
    </row>
    <row r="141" spans="12:12" x14ac:dyDescent="0.35">
      <c r="L141" s="16"/>
    </row>
    <row r="142" spans="12:12" x14ac:dyDescent="0.35">
      <c r="L142" s="16"/>
    </row>
    <row r="143" spans="12:12" x14ac:dyDescent="0.35">
      <c r="L143" s="16"/>
    </row>
    <row r="144" spans="12:12" x14ac:dyDescent="0.35">
      <c r="L144" s="27"/>
    </row>
    <row r="145" spans="12:12" x14ac:dyDescent="0.35">
      <c r="L145" s="16"/>
    </row>
    <row r="146" spans="12:12" x14ac:dyDescent="0.35">
      <c r="L146" s="16"/>
    </row>
    <row r="147" spans="12:12" x14ac:dyDescent="0.35">
      <c r="L147" s="16"/>
    </row>
    <row r="148" spans="12:12" x14ac:dyDescent="0.35">
      <c r="L148" s="16"/>
    </row>
    <row r="149" spans="12:12" x14ac:dyDescent="0.35">
      <c r="L149" s="27"/>
    </row>
    <row r="150" spans="12:12" x14ac:dyDescent="0.35">
      <c r="L150" s="16"/>
    </row>
    <row r="151" spans="12:12" x14ac:dyDescent="0.35">
      <c r="L151" s="16"/>
    </row>
    <row r="152" spans="12:12" x14ac:dyDescent="0.35">
      <c r="L152" s="16"/>
    </row>
    <row r="155" spans="12:12" x14ac:dyDescent="0.35">
      <c r="L155" s="16"/>
    </row>
    <row r="156" spans="12:12" x14ac:dyDescent="0.35">
      <c r="L156" s="16"/>
    </row>
    <row r="157" spans="12:12" x14ac:dyDescent="0.35">
      <c r="L157" s="16"/>
    </row>
  </sheetData>
  <mergeCells count="17">
    <mergeCell ref="A77:C77"/>
    <mergeCell ref="I77:J77"/>
    <mergeCell ref="I76:J76"/>
    <mergeCell ref="A63:J63"/>
    <mergeCell ref="A66:J66"/>
    <mergeCell ref="A72:J72"/>
    <mergeCell ref="A76:B76"/>
    <mergeCell ref="A75:B75"/>
    <mergeCell ref="A70:C70"/>
    <mergeCell ref="A1:J1"/>
    <mergeCell ref="A52:J52"/>
    <mergeCell ref="A53:J53"/>
    <mergeCell ref="A57:J57"/>
    <mergeCell ref="A60:J60"/>
    <mergeCell ref="G4:J4"/>
    <mergeCell ref="B4:E4"/>
    <mergeCell ref="A54:J54"/>
  </mergeCells>
  <dataValidations count="1">
    <dataValidation type="list" allowBlank="1" showInputMessage="1" showErrorMessage="1" sqref="B4:E4" xr:uid="{00000000-0002-0000-0100-000000000000}">
      <formula1>$L$89:$L$90</formula1>
    </dataValidation>
  </dataValidations>
  <hyperlinks>
    <hyperlink ref="A75" r:id="rId1" display="Contact: firestatistics@homeoffice.gsi.gov.uk" xr:uid="{00000000-0004-0000-0100-000003000000}"/>
    <hyperlink ref="A76" r:id="rId2" display="Contact: statsinclusion@wales.gsi.gov.uk" xr:uid="{00000000-0004-0000-0100-000004000000}"/>
    <hyperlink ref="A77" r:id="rId3" display="Contact: SFRS.PerformanceDataServices1@firescotland.gov.uk" xr:uid="{00000000-0004-0000-0100-000005000000}"/>
    <hyperlink ref="A70" r:id="rId4" xr:uid="{00000000-0004-0000-0100-000006000000}"/>
    <hyperlink ref="A72:J72" r:id="rId5" display="The statistics in this table for England and Wales are National Statistics. The Scottish Fire and Rescue Service is working towards achieving UK Statistics Authority accreditation." xr:uid="{00000000-0004-0000-0100-000009000000}"/>
    <hyperlink ref="A75:B75" r:id="rId6" display="Contact: FireStatistics@homeoffice.gov.uk" xr:uid="{BD3BAB15-2E37-4687-9AEB-34CE89E6F959}"/>
    <hyperlink ref="A52:J52" r:id="rId7" display="3 Figures for England are from the latest statistical release, published by the Home Office on 14 February 2019. This included data received by  9 December 2018. " xr:uid="{E447FBFD-C485-4CF3-A9FE-958D7203E5FA}"/>
    <hyperlink ref="A53:J53" r:id="rId8" display="4 Figures for Scotland are from the latest statistical release, published by the Scottish Fire and Rescue Service on 31 October 2019. This included data received by 26 September 2019." xr:uid="{FD4D4521-6F46-45E2-979B-3EB4D22AB269}"/>
    <hyperlink ref="A54:J54" r:id="rId9" display="5 Figures for Wales are from the latest statistical release, published by the Welsh Government on 21 August 2018. This included data received by 5 July 2018." xr:uid="{AB5EC263-E433-4899-B32D-0806EF9DB0D8}"/>
    <hyperlink ref="A76:B76" r:id="rId10" display="Contact: stats.inclusion@gov.wales" xr:uid="{AC530FB5-B470-4B59-BE5A-1210A4F81462}"/>
    <hyperlink ref="I77" r:id="rId11" display="Next update: 9 May 2019" xr:uid="{21921A57-ECE8-49FC-83F8-8439214F3C34}"/>
    <hyperlink ref="I76:J76" r:id="rId12" display="Last updated: 14 May 2020" xr:uid="{53126475-630F-41F3-9F84-CE5020076874}"/>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3"/>
  <sheetViews>
    <sheetView workbookViewId="0">
      <selection activeCell="B4" sqref="B4"/>
    </sheetView>
  </sheetViews>
  <sheetFormatPr defaultRowHeight="14.5" x14ac:dyDescent="0.35"/>
  <sheetData>
    <row r="4" spans="1:10" x14ac:dyDescent="0.35">
      <c r="B4" s="5" t="str">
        <f>FIRE0103!B4</f>
        <v>Total fires</v>
      </c>
    </row>
    <row r="5" spans="1:10" x14ac:dyDescent="0.35">
      <c r="A5" t="s">
        <v>33</v>
      </c>
      <c r="B5" t="s">
        <v>5</v>
      </c>
      <c r="C5" t="s">
        <v>24</v>
      </c>
      <c r="D5" t="s">
        <v>25</v>
      </c>
      <c r="E5" t="s">
        <v>34</v>
      </c>
      <c r="G5" t="s">
        <v>5</v>
      </c>
      <c r="H5" t="s">
        <v>24</v>
      </c>
      <c r="I5" t="s">
        <v>25</v>
      </c>
      <c r="J5" t="s">
        <v>34</v>
      </c>
    </row>
    <row r="6" spans="1:10" x14ac:dyDescent="0.35">
      <c r="A6" t="s">
        <v>35</v>
      </c>
      <c r="B6" s="6" t="str">
        <f>IF(SUMPRODUCT(('Data - hidden'!$A$2:$A$42677=B$5)*('Data - hidden'!$B$2:$B$42677=$A6)*('Data - hidden'!$C$2:$C$42677=$B$4)*('Data - hidden'!$D$2:$D$42677))=0,"..",SUMPRODUCT(('Data - hidden'!$A$2:$A$42677=B$5)*('Data - hidden'!$B$2:$B$42677=$A6)*('Data - hidden'!$C$2:$C$42677=$B$4)*('Data - hidden'!$D$2:$D$42677)))</f>
        <v>..</v>
      </c>
      <c r="C6" s="6" t="str">
        <f>IF(SUMPRODUCT(('Data - hidden'!$A$2:$A$42677=C$5)*('Data - hidden'!$B$2:$B$42677=$A6)*('Data - hidden'!$C$2:$C$42677=$B$4)*('Data - hidden'!$D$2:$D$42677))=0,"..",SUMPRODUCT(('Data - hidden'!$A$2:$A$42677=C$5)*('Data - hidden'!$B$2:$B$42677=$A6)*('Data - hidden'!$C$2:$C$42677=$B$4)*('Data - hidden'!$D$2:$D$42677)))</f>
        <v>..</v>
      </c>
      <c r="D6" s="6" t="str">
        <f>IF(SUMPRODUCT(('Data - hidden'!$A$2:$A$42677=D$5)*('Data - hidden'!$B$2:$B$42677=$A6)*('Data - hidden'!$C$2:$C$42677=$B$4)*('Data - hidden'!$D$2:$D$42677))=0,"..",SUMPRODUCT(('Data - hidden'!$A$2:$A$42677=D$5)*('Data - hidden'!$B$2:$B$42677=$A6)*('Data - hidden'!$C$2:$C$42677=$B$4)*('Data - hidden'!$D$2:$D$42677)))</f>
        <v>..</v>
      </c>
      <c r="E6" s="6" t="str">
        <f>IF(OR(B6="..",C6="..",D6=".."),IF(SUMPRODUCT(('Data - hidden'!$A$2:$A$42677=E$5)*('Data - hidden'!$B$2:$B$42677=$A6)*('Data - hidden'!$C$2:$C$42677=$B$4)*('Data - hidden'!$D$2:$D$42677))=0,"..",SUMPRODUCT(('Data - hidden'!$A$2:$A$42677=E$5)*('Data - hidden'!$B$2:$B$42677=$A6)*('Data - hidden'!$C$2:$C$42677=$B$4)*('Data - hidden'!$D$2:$D$42677))),B6+C6+D6)</f>
        <v>..</v>
      </c>
      <c r="G6" s="9" t="str">
        <f>IF(B6="..","..",ROUND(1000000*(B6/'Data - population'!B2),0))</f>
        <v>..</v>
      </c>
      <c r="H6" s="9" t="str">
        <f>IF(C6="..","..",ROUND(1000000*(C6/'Data - population'!C2),0))</f>
        <v>..</v>
      </c>
      <c r="I6" s="9" t="str">
        <f>IF(D6="..","..",ROUND(1000000*(D6/'Data - population'!D2),0))</f>
        <v>..</v>
      </c>
      <c r="J6" s="9" t="str">
        <f>IF(E6="..","..",ROUND(1000000*(E6/'Data - population'!E2),0))</f>
        <v>..</v>
      </c>
    </row>
    <row r="7" spans="1:10" x14ac:dyDescent="0.35">
      <c r="A7" t="s">
        <v>36</v>
      </c>
      <c r="B7" s="6" t="str">
        <f>IF(SUMPRODUCT(('Data - hidden'!$A$2:$A$42677=B$5)*('Data - hidden'!$B$2:$B$42677=$A7)*('Data - hidden'!$C$2:$C$42677=$B$4)*('Data - hidden'!$D$2:$D$42677))=0,"..",SUMPRODUCT(('Data - hidden'!$A$2:$A$42677=B$5)*('Data - hidden'!$B$2:$B$42677=$A7)*('Data - hidden'!$C$2:$C$42677=$B$4)*('Data - hidden'!$D$2:$D$42677)))</f>
        <v>..</v>
      </c>
      <c r="C7" s="6" t="str">
        <f>IF(SUMPRODUCT(('Data - hidden'!$A$2:$A$42677=C$5)*('Data - hidden'!$B$2:$B$42677=$A7)*('Data - hidden'!$C$2:$C$42677=$B$4)*('Data - hidden'!$D$2:$D$42677))=0,"..",SUMPRODUCT(('Data - hidden'!$A$2:$A$42677=C$5)*('Data - hidden'!$B$2:$B$42677=$A7)*('Data - hidden'!$C$2:$C$42677=$B$4)*('Data - hidden'!$D$2:$D$42677)))</f>
        <v>..</v>
      </c>
      <c r="D7" s="6" t="str">
        <f>IF(SUMPRODUCT(('Data - hidden'!$A$2:$A$42677=D$5)*('Data - hidden'!$B$2:$B$42677=$A7)*('Data - hidden'!$C$2:$C$42677=$B$4)*('Data - hidden'!$D$2:$D$42677))=0,"..",SUMPRODUCT(('Data - hidden'!$A$2:$A$42677=D$5)*('Data - hidden'!$B$2:$B$42677=$A7)*('Data - hidden'!$C$2:$C$42677=$B$4)*('Data - hidden'!$D$2:$D$42677)))</f>
        <v>..</v>
      </c>
      <c r="E7" s="6" t="str">
        <f>IF(OR(B7="..",C7="..",D7=".."),IF(SUMPRODUCT(('Data - hidden'!$A$2:$A$42677=E$5)*('Data - hidden'!$B$2:$B$42677=$A7)*('Data - hidden'!$C$2:$C$42677=$B$4)*('Data - hidden'!$D$2:$D$42677))=0,"..",SUMPRODUCT(('Data - hidden'!$A$2:$A$42677=E$5)*('Data - hidden'!$B$2:$B$42677=$A7)*('Data - hidden'!$C$2:$C$42677=$B$4)*('Data - hidden'!$D$2:$D$42677))),B7+C7+D7)</f>
        <v>..</v>
      </c>
      <c r="G7" s="9" t="str">
        <f>IF(B7="..","..",ROUND(1000000*(B7/'Data - population'!B3),0))</f>
        <v>..</v>
      </c>
      <c r="H7" s="9" t="str">
        <f>IF(C7="..","..",ROUND(1000000*(C7/'Data - population'!C3),0))</f>
        <v>..</v>
      </c>
      <c r="I7" s="9" t="str">
        <f>IF(D7="..","..",ROUND(1000000*(D7/'Data - population'!D3),0))</f>
        <v>..</v>
      </c>
      <c r="J7" s="9" t="str">
        <f>IF(E7="..","..",ROUND(1000000*(E7/'Data - population'!E3),0))</f>
        <v>..</v>
      </c>
    </row>
    <row r="8" spans="1:10" x14ac:dyDescent="0.35">
      <c r="A8" t="s">
        <v>37</v>
      </c>
      <c r="B8" s="6" t="str">
        <f>IF(SUMPRODUCT(('Data - hidden'!$A$2:$A$42677=B$5)*('Data - hidden'!$B$2:$B$42677=$A8)*('Data - hidden'!$C$2:$C$42677=$B$4)*('Data - hidden'!$D$2:$D$42677))=0,"..",SUMPRODUCT(('Data - hidden'!$A$2:$A$42677=B$5)*('Data - hidden'!$B$2:$B$42677=$A8)*('Data - hidden'!$C$2:$C$42677=$B$4)*('Data - hidden'!$D$2:$D$42677)))</f>
        <v>..</v>
      </c>
      <c r="C8" s="6" t="str">
        <f>IF(SUMPRODUCT(('Data - hidden'!$A$2:$A$42677=C$5)*('Data - hidden'!$B$2:$B$42677=$A8)*('Data - hidden'!$C$2:$C$42677=$B$4)*('Data - hidden'!$D$2:$D$42677))=0,"..",SUMPRODUCT(('Data - hidden'!$A$2:$A$42677=C$5)*('Data - hidden'!$B$2:$B$42677=$A8)*('Data - hidden'!$C$2:$C$42677=$B$4)*('Data - hidden'!$D$2:$D$42677)))</f>
        <v>..</v>
      </c>
      <c r="D8" s="6" t="str">
        <f>IF(SUMPRODUCT(('Data - hidden'!$A$2:$A$42677=D$5)*('Data - hidden'!$B$2:$B$42677=$A8)*('Data - hidden'!$C$2:$C$42677=$B$4)*('Data - hidden'!$D$2:$D$42677))=0,"..",SUMPRODUCT(('Data - hidden'!$A$2:$A$42677=D$5)*('Data - hidden'!$B$2:$B$42677=$A8)*('Data - hidden'!$C$2:$C$42677=$B$4)*('Data - hidden'!$D$2:$D$42677)))</f>
        <v>..</v>
      </c>
      <c r="E8" s="6" t="str">
        <f>IF(OR(B8="..",C8="..",D8=".."),IF(SUMPRODUCT(('Data - hidden'!$A$2:$A$42677=E$5)*('Data - hidden'!$B$2:$B$42677=$A8)*('Data - hidden'!$C$2:$C$42677=$B$4)*('Data - hidden'!$D$2:$D$42677))=0,"..",SUMPRODUCT(('Data - hidden'!$A$2:$A$42677=E$5)*('Data - hidden'!$B$2:$B$42677=$A8)*('Data - hidden'!$C$2:$C$42677=$B$4)*('Data - hidden'!$D$2:$D$42677))),B8+C8+D8)</f>
        <v>..</v>
      </c>
      <c r="G8" s="9" t="str">
        <f>IF(B8="..","..",ROUND(1000000*(B8/'Data - population'!B4),0))</f>
        <v>..</v>
      </c>
      <c r="H8" s="9" t="str">
        <f>IF(C8="..","..",ROUND(1000000*(C8/'Data - population'!C4),0))</f>
        <v>..</v>
      </c>
      <c r="I8" s="9" t="str">
        <f>IF(D8="..","..",ROUND(1000000*(D8/'Data - population'!D4),0))</f>
        <v>..</v>
      </c>
      <c r="J8" s="9" t="str">
        <f>IF(E8="..","..",ROUND(1000000*(E8/'Data - population'!E4),0))</f>
        <v>..</v>
      </c>
    </row>
    <row r="9" spans="1:10" x14ac:dyDescent="0.35">
      <c r="A9" t="s">
        <v>38</v>
      </c>
      <c r="B9" s="6" t="str">
        <f>IF(SUMPRODUCT(('Data - hidden'!$A$2:$A$42677=B$5)*('Data - hidden'!$B$2:$B$42677=$A9)*('Data - hidden'!$C$2:$C$42677=$B$4)*('Data - hidden'!$D$2:$D$42677))=0,"..",SUMPRODUCT(('Data - hidden'!$A$2:$A$42677=B$5)*('Data - hidden'!$B$2:$B$42677=$A9)*('Data - hidden'!$C$2:$C$42677=$B$4)*('Data - hidden'!$D$2:$D$42677)))</f>
        <v>..</v>
      </c>
      <c r="C9" s="6" t="str">
        <f>IF(SUMPRODUCT(('Data - hidden'!$A$2:$A$42677=C$5)*('Data - hidden'!$B$2:$B$42677=$A9)*('Data - hidden'!$C$2:$C$42677=$B$4)*('Data - hidden'!$D$2:$D$42677))=0,"..",SUMPRODUCT(('Data - hidden'!$A$2:$A$42677=C$5)*('Data - hidden'!$B$2:$B$42677=$A9)*('Data - hidden'!$C$2:$C$42677=$B$4)*('Data - hidden'!$D$2:$D$42677)))</f>
        <v>..</v>
      </c>
      <c r="D9" s="6" t="str">
        <f>IF(SUMPRODUCT(('Data - hidden'!$A$2:$A$42677=D$5)*('Data - hidden'!$B$2:$B$42677=$A9)*('Data - hidden'!$C$2:$C$42677=$B$4)*('Data - hidden'!$D$2:$D$42677))=0,"..",SUMPRODUCT(('Data - hidden'!$A$2:$A$42677=D$5)*('Data - hidden'!$B$2:$B$42677=$A9)*('Data - hidden'!$C$2:$C$42677=$B$4)*('Data - hidden'!$D$2:$D$42677)))</f>
        <v>..</v>
      </c>
      <c r="E9" s="6" t="str">
        <f>IF(OR(B9="..",C9="..",D9=".."),IF(SUMPRODUCT(('Data - hidden'!$A$2:$A$42677=E$5)*('Data - hidden'!$B$2:$B$42677=$A9)*('Data - hidden'!$C$2:$C$42677=$B$4)*('Data - hidden'!$D$2:$D$42677))=0,"..",SUMPRODUCT(('Data - hidden'!$A$2:$A$42677=E$5)*('Data - hidden'!$B$2:$B$42677=$A9)*('Data - hidden'!$C$2:$C$42677=$B$4)*('Data - hidden'!$D$2:$D$42677))),B9+C9+D9)</f>
        <v>..</v>
      </c>
      <c r="G9" s="9" t="str">
        <f>IF(B9="..","..",ROUND(1000000*(B9/'Data - population'!B5),0))</f>
        <v>..</v>
      </c>
      <c r="H9" s="9" t="str">
        <f>IF(C9="..","..",ROUND(1000000*(C9/'Data - population'!C5),0))</f>
        <v>..</v>
      </c>
      <c r="I9" s="9" t="str">
        <f>IF(D9="..","..",ROUND(1000000*(D9/'Data - population'!D5),0))</f>
        <v>..</v>
      </c>
      <c r="J9" s="9" t="str">
        <f>IF(E9="..","..",ROUND(1000000*(E9/'Data - population'!E5),0))</f>
        <v>..</v>
      </c>
    </row>
    <row r="10" spans="1:10" x14ac:dyDescent="0.35">
      <c r="A10" t="s">
        <v>39</v>
      </c>
      <c r="B10" s="6" t="str">
        <f>IF(SUMPRODUCT(('Data - hidden'!$A$2:$A$42677=B$5)*('Data - hidden'!$B$2:$B$42677=$A10)*('Data - hidden'!$C$2:$C$42677=$B$4)*('Data - hidden'!$D$2:$D$42677))=0,"..",SUMPRODUCT(('Data - hidden'!$A$2:$A$42677=B$5)*('Data - hidden'!$B$2:$B$42677=$A10)*('Data - hidden'!$C$2:$C$42677=$B$4)*('Data - hidden'!$D$2:$D$42677)))</f>
        <v>..</v>
      </c>
      <c r="C10" s="6" t="str">
        <f>IF(SUMPRODUCT(('Data - hidden'!$A$2:$A$42677=C$5)*('Data - hidden'!$B$2:$B$42677=$A10)*('Data - hidden'!$C$2:$C$42677=$B$4)*('Data - hidden'!$D$2:$D$42677))=0,"..",SUMPRODUCT(('Data - hidden'!$A$2:$A$42677=C$5)*('Data - hidden'!$B$2:$B$42677=$A10)*('Data - hidden'!$C$2:$C$42677=$B$4)*('Data - hidden'!$D$2:$D$42677)))</f>
        <v>..</v>
      </c>
      <c r="D10" s="6" t="str">
        <f>IF(SUMPRODUCT(('Data - hidden'!$A$2:$A$42677=D$5)*('Data - hidden'!$B$2:$B$42677=$A10)*('Data - hidden'!$C$2:$C$42677=$B$4)*('Data - hidden'!$D$2:$D$42677))=0,"..",SUMPRODUCT(('Data - hidden'!$A$2:$A$42677=D$5)*('Data - hidden'!$B$2:$B$42677=$A10)*('Data - hidden'!$C$2:$C$42677=$B$4)*('Data - hidden'!$D$2:$D$42677)))</f>
        <v>..</v>
      </c>
      <c r="E10" s="6" t="str">
        <f>IF(OR(B10="..",C10="..",D10=".."),IF(SUMPRODUCT(('Data - hidden'!$A$2:$A$42677=E$5)*('Data - hidden'!$B$2:$B$42677=$A10)*('Data - hidden'!$C$2:$C$42677=$B$4)*('Data - hidden'!$D$2:$D$42677))=0,"..",SUMPRODUCT(('Data - hidden'!$A$2:$A$42677=E$5)*('Data - hidden'!$B$2:$B$42677=$A10)*('Data - hidden'!$C$2:$C$42677=$B$4)*('Data - hidden'!$D$2:$D$42677))),B10+C10+D10)</f>
        <v>..</v>
      </c>
      <c r="G10" s="9" t="str">
        <f>IF(B10="..","..",ROUND(1000000*(B10/'Data - population'!B6),0))</f>
        <v>..</v>
      </c>
      <c r="H10" s="9" t="str">
        <f>IF(C10="..","..",ROUND(1000000*(C10/'Data - population'!C6),0))</f>
        <v>..</v>
      </c>
      <c r="I10" s="9" t="str">
        <f>IF(D10="..","..",ROUND(1000000*(D10/'Data - population'!D6),0))</f>
        <v>..</v>
      </c>
      <c r="J10" s="9" t="str">
        <f>IF(E10="..","..",ROUND(1000000*(E10/'Data - population'!E6),0))</f>
        <v>..</v>
      </c>
    </row>
    <row r="11" spans="1:10" x14ac:dyDescent="0.35">
      <c r="A11" t="s">
        <v>40</v>
      </c>
      <c r="B11" s="6" t="str">
        <f>IF(SUMPRODUCT(('Data - hidden'!$A$2:$A$42677=B$5)*('Data - hidden'!$B$2:$B$42677=$A11)*('Data - hidden'!$C$2:$C$42677=$B$4)*('Data - hidden'!$D$2:$D$42677))=0,"..",SUMPRODUCT(('Data - hidden'!$A$2:$A$42677=B$5)*('Data - hidden'!$B$2:$B$42677=$A11)*('Data - hidden'!$C$2:$C$42677=$B$4)*('Data - hidden'!$D$2:$D$42677)))</f>
        <v>..</v>
      </c>
      <c r="C11" s="6" t="str">
        <f>IF(SUMPRODUCT(('Data - hidden'!$A$2:$A$42677=C$5)*('Data - hidden'!$B$2:$B$42677=$A11)*('Data - hidden'!$C$2:$C$42677=$B$4)*('Data - hidden'!$D$2:$D$42677))=0,"..",SUMPRODUCT(('Data - hidden'!$A$2:$A$42677=C$5)*('Data - hidden'!$B$2:$B$42677=$A11)*('Data - hidden'!$C$2:$C$42677=$B$4)*('Data - hidden'!$D$2:$D$42677)))</f>
        <v>..</v>
      </c>
      <c r="D11" s="6" t="str">
        <f>IF(SUMPRODUCT(('Data - hidden'!$A$2:$A$42677=D$5)*('Data - hidden'!$B$2:$B$42677=$A11)*('Data - hidden'!$C$2:$C$42677=$B$4)*('Data - hidden'!$D$2:$D$42677))=0,"..",SUMPRODUCT(('Data - hidden'!$A$2:$A$42677=D$5)*('Data - hidden'!$B$2:$B$42677=$A11)*('Data - hidden'!$C$2:$C$42677=$B$4)*('Data - hidden'!$D$2:$D$42677)))</f>
        <v>..</v>
      </c>
      <c r="E11" s="6" t="str">
        <f>IF(OR(B11="..",C11="..",D11=".."),IF(SUMPRODUCT(('Data - hidden'!$A$2:$A$42677=E$5)*('Data - hidden'!$B$2:$B$42677=$A11)*('Data - hidden'!$C$2:$C$42677=$B$4)*('Data - hidden'!$D$2:$D$42677))=0,"..",SUMPRODUCT(('Data - hidden'!$A$2:$A$42677=E$5)*('Data - hidden'!$B$2:$B$42677=$A11)*('Data - hidden'!$C$2:$C$42677=$B$4)*('Data - hidden'!$D$2:$D$42677))),B11+C11+D11)</f>
        <v>..</v>
      </c>
      <c r="G11" s="9" t="str">
        <f>IF(B11="..","..",ROUND(1000000*(B11/'Data - population'!B7),0))</f>
        <v>..</v>
      </c>
      <c r="H11" s="9" t="str">
        <f>IF(C11="..","..",ROUND(1000000*(C11/'Data - population'!C7),0))</f>
        <v>..</v>
      </c>
      <c r="I11" s="9" t="str">
        <f>IF(D11="..","..",ROUND(1000000*(D11/'Data - population'!D7),0))</f>
        <v>..</v>
      </c>
      <c r="J11" s="9" t="str">
        <f>IF(E11="..","..",ROUND(1000000*(E11/'Data - population'!E7),0))</f>
        <v>..</v>
      </c>
    </row>
    <row r="12" spans="1:10" x14ac:dyDescent="0.35">
      <c r="A12" t="s">
        <v>41</v>
      </c>
      <c r="B12" s="6" t="str">
        <f>IF(SUMPRODUCT(('Data - hidden'!$A$2:$A$42677=B$5)*('Data - hidden'!$B$2:$B$42677=$A12)*('Data - hidden'!$C$2:$C$42677=$B$4)*('Data - hidden'!$D$2:$D$42677))=0,"..",SUMPRODUCT(('Data - hidden'!$A$2:$A$42677=B$5)*('Data - hidden'!$B$2:$B$42677=$A12)*('Data - hidden'!$C$2:$C$42677=$B$4)*('Data - hidden'!$D$2:$D$42677)))</f>
        <v>..</v>
      </c>
      <c r="C12" s="6" t="str">
        <f>IF(SUMPRODUCT(('Data - hidden'!$A$2:$A$42677=C$5)*('Data - hidden'!$B$2:$B$42677=$A12)*('Data - hidden'!$C$2:$C$42677=$B$4)*('Data - hidden'!$D$2:$D$42677))=0,"..",SUMPRODUCT(('Data - hidden'!$A$2:$A$42677=C$5)*('Data - hidden'!$B$2:$B$42677=$A12)*('Data - hidden'!$C$2:$C$42677=$B$4)*('Data - hidden'!$D$2:$D$42677)))</f>
        <v>..</v>
      </c>
      <c r="D12" s="6" t="str">
        <f>IF(SUMPRODUCT(('Data - hidden'!$A$2:$A$42677=D$5)*('Data - hidden'!$B$2:$B$42677=$A12)*('Data - hidden'!$C$2:$C$42677=$B$4)*('Data - hidden'!$D$2:$D$42677))=0,"..",SUMPRODUCT(('Data - hidden'!$A$2:$A$42677=D$5)*('Data - hidden'!$B$2:$B$42677=$A12)*('Data - hidden'!$C$2:$C$42677=$B$4)*('Data - hidden'!$D$2:$D$42677)))</f>
        <v>..</v>
      </c>
      <c r="E12" s="6" t="str">
        <f>IF(OR(B12="..",C12="..",D12=".."),IF(SUMPRODUCT(('Data - hidden'!$A$2:$A$42677=E$5)*('Data - hidden'!$B$2:$B$42677=$A12)*('Data - hidden'!$C$2:$C$42677=$B$4)*('Data - hidden'!$D$2:$D$42677))=0,"..",SUMPRODUCT(('Data - hidden'!$A$2:$A$42677=E$5)*('Data - hidden'!$B$2:$B$42677=$A12)*('Data - hidden'!$C$2:$C$42677=$B$4)*('Data - hidden'!$D$2:$D$42677))),B12+C12+D12)</f>
        <v>..</v>
      </c>
      <c r="G12" s="9" t="str">
        <f>IF(B12="..","..",ROUND(1000000*(B12/'Data - population'!B8),0))</f>
        <v>..</v>
      </c>
      <c r="H12" s="9" t="str">
        <f>IF(C12="..","..",ROUND(1000000*(C12/'Data - population'!C8),0))</f>
        <v>..</v>
      </c>
      <c r="I12" s="9" t="str">
        <f>IF(D12="..","..",ROUND(1000000*(D12/'Data - population'!D8),0))</f>
        <v>..</v>
      </c>
      <c r="J12" s="9" t="str">
        <f>IF(E12="..","..",ROUND(1000000*(E12/'Data - population'!E8),0))</f>
        <v>..</v>
      </c>
    </row>
    <row r="13" spans="1:10" x14ac:dyDescent="0.35">
      <c r="A13" t="s">
        <v>42</v>
      </c>
      <c r="B13" s="6" t="str">
        <f>IF(SUMPRODUCT(('Data - hidden'!$A$2:$A$42677=B$5)*('Data - hidden'!$B$2:$B$42677=$A13)*('Data - hidden'!$C$2:$C$42677=$B$4)*('Data - hidden'!$D$2:$D$42677))=0,"..",SUMPRODUCT(('Data - hidden'!$A$2:$A$42677=B$5)*('Data - hidden'!$B$2:$B$42677=$A13)*('Data - hidden'!$C$2:$C$42677=$B$4)*('Data - hidden'!$D$2:$D$42677)))</f>
        <v>..</v>
      </c>
      <c r="C13" s="6" t="str">
        <f>IF(SUMPRODUCT(('Data - hidden'!$A$2:$A$42677=C$5)*('Data - hidden'!$B$2:$B$42677=$A13)*('Data - hidden'!$C$2:$C$42677=$B$4)*('Data - hidden'!$D$2:$D$42677))=0,"..",SUMPRODUCT(('Data - hidden'!$A$2:$A$42677=C$5)*('Data - hidden'!$B$2:$B$42677=$A13)*('Data - hidden'!$C$2:$C$42677=$B$4)*('Data - hidden'!$D$2:$D$42677)))</f>
        <v>..</v>
      </c>
      <c r="D13" s="6" t="str">
        <f>IF(SUMPRODUCT(('Data - hidden'!$A$2:$A$42677=D$5)*('Data - hidden'!$B$2:$B$42677=$A13)*('Data - hidden'!$C$2:$C$42677=$B$4)*('Data - hidden'!$D$2:$D$42677))=0,"..",SUMPRODUCT(('Data - hidden'!$A$2:$A$42677=D$5)*('Data - hidden'!$B$2:$B$42677=$A13)*('Data - hidden'!$C$2:$C$42677=$B$4)*('Data - hidden'!$D$2:$D$42677)))</f>
        <v>..</v>
      </c>
      <c r="E13" s="6" t="str">
        <f>IF(OR(B13="..",C13="..",D13=".."),IF(SUMPRODUCT(('Data - hidden'!$A$2:$A$42677=E$5)*('Data - hidden'!$B$2:$B$42677=$A13)*('Data - hidden'!$C$2:$C$42677=$B$4)*('Data - hidden'!$D$2:$D$42677))=0,"..",SUMPRODUCT(('Data - hidden'!$A$2:$A$42677=E$5)*('Data - hidden'!$B$2:$B$42677=$A13)*('Data - hidden'!$C$2:$C$42677=$B$4)*('Data - hidden'!$D$2:$D$42677))),B13+C13+D13)</f>
        <v>..</v>
      </c>
      <c r="G13" s="9" t="str">
        <f>IF(B13="..","..",ROUND(1000000*(B13/'Data - population'!B9),0))</f>
        <v>..</v>
      </c>
      <c r="H13" s="9" t="str">
        <f>IF(C13="..","..",ROUND(1000000*(C13/'Data - population'!C9),0))</f>
        <v>..</v>
      </c>
      <c r="I13" s="9" t="str">
        <f>IF(D13="..","..",ROUND(1000000*(D13/'Data - population'!D9),0))</f>
        <v>..</v>
      </c>
      <c r="J13" s="9" t="str">
        <f>IF(E13="..","..",ROUND(1000000*(E13/'Data - population'!E9),0))</f>
        <v>..</v>
      </c>
    </row>
    <row r="14" spans="1:10" x14ac:dyDescent="0.35">
      <c r="A14" t="s">
        <v>43</v>
      </c>
      <c r="B14" s="6" t="str">
        <f>IF(SUMPRODUCT(('Data - hidden'!$A$2:$A$42677=B$5)*('Data - hidden'!$B$2:$B$42677=$A14)*('Data - hidden'!$C$2:$C$42677=$B$4)*('Data - hidden'!$D$2:$D$42677))=0,"..",SUMPRODUCT(('Data - hidden'!$A$2:$A$42677=B$5)*('Data - hidden'!$B$2:$B$42677=$A14)*('Data - hidden'!$C$2:$C$42677=$B$4)*('Data - hidden'!$D$2:$D$42677)))</f>
        <v>..</v>
      </c>
      <c r="C14" s="6" t="str">
        <f>IF(SUMPRODUCT(('Data - hidden'!$A$2:$A$42677=C$5)*('Data - hidden'!$B$2:$B$42677=$A14)*('Data - hidden'!$C$2:$C$42677=$B$4)*('Data - hidden'!$D$2:$D$42677))=0,"..",SUMPRODUCT(('Data - hidden'!$A$2:$A$42677=C$5)*('Data - hidden'!$B$2:$B$42677=$A14)*('Data - hidden'!$C$2:$C$42677=$B$4)*('Data - hidden'!$D$2:$D$42677)))</f>
        <v>..</v>
      </c>
      <c r="D14" s="6" t="str">
        <f>IF(SUMPRODUCT(('Data - hidden'!$A$2:$A$42677=D$5)*('Data - hidden'!$B$2:$B$42677=$A14)*('Data - hidden'!$C$2:$C$42677=$B$4)*('Data - hidden'!$D$2:$D$42677))=0,"..",SUMPRODUCT(('Data - hidden'!$A$2:$A$42677=D$5)*('Data - hidden'!$B$2:$B$42677=$A14)*('Data - hidden'!$C$2:$C$42677=$B$4)*('Data - hidden'!$D$2:$D$42677)))</f>
        <v>..</v>
      </c>
      <c r="E14" s="6" t="str">
        <f>IF(OR(B14="..",C14="..",D14=".."),IF(SUMPRODUCT(('Data - hidden'!$A$2:$A$42677=E$5)*('Data - hidden'!$B$2:$B$42677=$A14)*('Data - hidden'!$C$2:$C$42677=$B$4)*('Data - hidden'!$D$2:$D$42677))=0,"..",SUMPRODUCT(('Data - hidden'!$A$2:$A$42677=E$5)*('Data - hidden'!$B$2:$B$42677=$A14)*('Data - hidden'!$C$2:$C$42677=$B$4)*('Data - hidden'!$D$2:$D$42677))),B14+C14+D14)</f>
        <v>..</v>
      </c>
      <c r="G14" s="9" t="str">
        <f>IF(B14="..","..",ROUND(1000000*(B14/'Data - population'!B10),0))</f>
        <v>..</v>
      </c>
      <c r="H14" s="9" t="str">
        <f>IF(C14="..","..",ROUND(1000000*(C14/'Data - population'!C10),0))</f>
        <v>..</v>
      </c>
      <c r="I14" s="9" t="str">
        <f>IF(D14="..","..",ROUND(1000000*(D14/'Data - population'!D10),0))</f>
        <v>..</v>
      </c>
      <c r="J14" s="9" t="str">
        <f>IF(E14="..","..",ROUND(1000000*(E14/'Data - population'!E10),0))</f>
        <v>..</v>
      </c>
    </row>
    <row r="15" spans="1:10" x14ac:dyDescent="0.35">
      <c r="A15" t="s">
        <v>54</v>
      </c>
      <c r="B15" s="6" t="str">
        <f>IF(SUMPRODUCT(('Data - hidden'!$A$2:$A$42677=B$5)*('Data - hidden'!$B$2:$B$42677=$A15)*('Data - hidden'!$C$2:$C$42677=$B$4)*('Data - hidden'!$D$2:$D$42677))=0,"..",SUMPRODUCT(('Data - hidden'!$A$2:$A$42677=B$5)*('Data - hidden'!$B$2:$B$42677=$A15)*('Data - hidden'!$C$2:$C$42677=$B$4)*('Data - hidden'!$D$2:$D$42677)))</f>
        <v>..</v>
      </c>
      <c r="C15" s="6">
        <f>IF(SUMPRODUCT(('Data - hidden'!$A$2:$A$42677=C$5)*('Data - hidden'!$B$2:$B$42677=$A15)*('Data - hidden'!$C$2:$C$42677=$B$4)*('Data - hidden'!$D$2:$D$42677))=0,"..",SUMPRODUCT(('Data - hidden'!$A$2:$A$42677=C$5)*('Data - hidden'!$B$2:$B$42677=$A15)*('Data - hidden'!$C$2:$C$42677=$B$4)*('Data - hidden'!$D$2:$D$42677)))</f>
        <v>49967</v>
      </c>
      <c r="D15" s="6" t="str">
        <f>IF(SUMPRODUCT(('Data - hidden'!$A$2:$A$42677=D$5)*('Data - hidden'!$B$2:$B$42677=$A15)*('Data - hidden'!$C$2:$C$42677=$B$4)*('Data - hidden'!$D$2:$D$42677))=0,"..",SUMPRODUCT(('Data - hidden'!$A$2:$A$42677=D$5)*('Data - hidden'!$B$2:$B$42677=$A15)*('Data - hidden'!$C$2:$C$42677=$B$4)*('Data - hidden'!$D$2:$D$42677)))</f>
        <v>..</v>
      </c>
      <c r="E15" s="6" t="str">
        <f>IF(OR(B15="..",C15="..",D15=".."),IF(SUMPRODUCT(('Data - hidden'!$A$2:$A$42677=E$5)*('Data - hidden'!$B$2:$B$42677=$A15)*('Data - hidden'!$C$2:$C$42677=$B$4)*('Data - hidden'!$D$2:$D$42677))=0,"..",SUMPRODUCT(('Data - hidden'!$A$2:$A$42677=E$5)*('Data - hidden'!$B$2:$B$42677=$A15)*('Data - hidden'!$C$2:$C$42677=$B$4)*('Data - hidden'!$D$2:$D$42677))),B15+C15+D15)</f>
        <v>..</v>
      </c>
      <c r="G15" s="9" t="str">
        <f>IF(B15="..","..",ROUND(1000000*(B15/'Data - population'!B11),0))</f>
        <v>..</v>
      </c>
      <c r="H15" s="9">
        <f>IF(C15="..","..",ROUND(1000000*(C15/'Data - population'!C11),0))</f>
        <v>9834</v>
      </c>
      <c r="I15" s="9" t="str">
        <f>IF(D15="..","..",ROUND(1000000*(D15/'Data - population'!D11),0))</f>
        <v>..</v>
      </c>
      <c r="J15" s="9" t="str">
        <f>IF(E15="..","..",ROUND(1000000*(E15/'Data - population'!E11),0))</f>
        <v>..</v>
      </c>
    </row>
    <row r="16" spans="1:10" x14ac:dyDescent="0.35">
      <c r="A16" t="s">
        <v>55</v>
      </c>
      <c r="B16" s="6" t="str">
        <f>IF(SUMPRODUCT(('Data - hidden'!$A$2:$A$42677=B$5)*('Data - hidden'!$B$2:$B$42677=$A16)*('Data - hidden'!$C$2:$C$42677=$B$4)*('Data - hidden'!$D$2:$D$42677))=0,"..",SUMPRODUCT(('Data - hidden'!$A$2:$A$42677=B$5)*('Data - hidden'!$B$2:$B$42677=$A16)*('Data - hidden'!$C$2:$C$42677=$B$4)*('Data - hidden'!$D$2:$D$42677)))</f>
        <v>..</v>
      </c>
      <c r="C16" s="6">
        <f>IF(SUMPRODUCT(('Data - hidden'!$A$2:$A$42677=C$5)*('Data - hidden'!$B$2:$B$42677=$A16)*('Data - hidden'!$C$2:$C$42677=$B$4)*('Data - hidden'!$D$2:$D$42677))=0,"..",SUMPRODUCT(('Data - hidden'!$A$2:$A$42677=C$5)*('Data - hidden'!$B$2:$B$42677=$A16)*('Data - hidden'!$C$2:$C$42677=$B$4)*('Data - hidden'!$D$2:$D$42677)))</f>
        <v>57125</v>
      </c>
      <c r="D16" s="6" t="str">
        <f>IF(SUMPRODUCT(('Data - hidden'!$A$2:$A$42677=D$5)*('Data - hidden'!$B$2:$B$42677=$A16)*('Data - hidden'!$C$2:$C$42677=$B$4)*('Data - hidden'!$D$2:$D$42677))=0,"..",SUMPRODUCT(('Data - hidden'!$A$2:$A$42677=D$5)*('Data - hidden'!$B$2:$B$42677=$A16)*('Data - hidden'!$C$2:$C$42677=$B$4)*('Data - hidden'!$D$2:$D$42677)))</f>
        <v>..</v>
      </c>
      <c r="E16" s="6" t="str">
        <f>IF(OR(B16="..",C16="..",D16=".."),IF(SUMPRODUCT(('Data - hidden'!$A$2:$A$42677=E$5)*('Data - hidden'!$B$2:$B$42677=$A16)*('Data - hidden'!$C$2:$C$42677=$B$4)*('Data - hidden'!$D$2:$D$42677))=0,"..",SUMPRODUCT(('Data - hidden'!$A$2:$A$42677=E$5)*('Data - hidden'!$B$2:$B$42677=$A16)*('Data - hidden'!$C$2:$C$42677=$B$4)*('Data - hidden'!$D$2:$D$42677))),B16+C16+D16)</f>
        <v>..</v>
      </c>
      <c r="G16" s="9" t="str">
        <f>IF(B16="..","..",ROUND(1000000*(B16/'Data - population'!B12),0))</f>
        <v>..</v>
      </c>
      <c r="H16" s="9">
        <f>IF(C16="..","..",ROUND(1000000*(C16/'Data - population'!C12),0))</f>
        <v>11238</v>
      </c>
      <c r="I16" s="9" t="str">
        <f>IF(D16="..","..",ROUND(1000000*(D16/'Data - population'!D12),0))</f>
        <v>..</v>
      </c>
      <c r="J16" s="9" t="str">
        <f>IF(E16="..","..",ROUND(1000000*(E16/'Data - population'!E12),0))</f>
        <v>..</v>
      </c>
    </row>
    <row r="17" spans="1:10" x14ac:dyDescent="0.35">
      <c r="A17" t="s">
        <v>56</v>
      </c>
      <c r="B17" s="6" t="str">
        <f>IF(SUMPRODUCT(('Data - hidden'!$A$2:$A$42677=B$5)*('Data - hidden'!$B$2:$B$42677=$A17)*('Data - hidden'!$C$2:$C$42677=$B$4)*('Data - hidden'!$D$2:$D$42677))=0,"..",SUMPRODUCT(('Data - hidden'!$A$2:$A$42677=B$5)*('Data - hidden'!$B$2:$B$42677=$A17)*('Data - hidden'!$C$2:$C$42677=$B$4)*('Data - hidden'!$D$2:$D$42677)))</f>
        <v>..</v>
      </c>
      <c r="C17" s="6">
        <f>IF(SUMPRODUCT(('Data - hidden'!$A$2:$A$42677=C$5)*('Data - hidden'!$B$2:$B$42677=$A17)*('Data - hidden'!$C$2:$C$42677=$B$4)*('Data - hidden'!$D$2:$D$42677))=0,"..",SUMPRODUCT(('Data - hidden'!$A$2:$A$42677=C$5)*('Data - hidden'!$B$2:$B$42677=$A17)*('Data - hidden'!$C$2:$C$42677=$B$4)*('Data - hidden'!$D$2:$D$42677)))</f>
        <v>52167</v>
      </c>
      <c r="D17" s="6" t="str">
        <f>IF(SUMPRODUCT(('Data - hidden'!$A$2:$A$42677=D$5)*('Data - hidden'!$B$2:$B$42677=$A17)*('Data - hidden'!$C$2:$C$42677=$B$4)*('Data - hidden'!$D$2:$D$42677))=0,"..",SUMPRODUCT(('Data - hidden'!$A$2:$A$42677=D$5)*('Data - hidden'!$B$2:$B$42677=$A17)*('Data - hidden'!$C$2:$C$42677=$B$4)*('Data - hidden'!$D$2:$D$42677)))</f>
        <v>..</v>
      </c>
      <c r="E17" s="6" t="str">
        <f>IF(OR(B17="..",C17="..",D17=".."),IF(SUMPRODUCT(('Data - hidden'!$A$2:$A$42677=E$5)*('Data - hidden'!$B$2:$B$42677=$A17)*('Data - hidden'!$C$2:$C$42677=$B$4)*('Data - hidden'!$D$2:$D$42677))=0,"..",SUMPRODUCT(('Data - hidden'!$A$2:$A$42677=E$5)*('Data - hidden'!$B$2:$B$42677=$A17)*('Data - hidden'!$C$2:$C$42677=$B$4)*('Data - hidden'!$D$2:$D$42677))),B17+C17+D17)</f>
        <v>..</v>
      </c>
      <c r="G17" s="9" t="str">
        <f>IF(B17="..","..",ROUND(1000000*(B17/'Data - population'!B13),0))</f>
        <v>..</v>
      </c>
      <c r="H17" s="9">
        <f>IF(C17="..","..",ROUND(1000000*(C17/'Data - population'!C13),0))</f>
        <v>10258</v>
      </c>
      <c r="I17" s="9" t="str">
        <f>IF(D17="..","..",ROUND(1000000*(D17/'Data - population'!D13),0))</f>
        <v>..</v>
      </c>
      <c r="J17" s="9" t="str">
        <f>IF(E17="..","..",ROUND(1000000*(E17/'Data - population'!E13),0))</f>
        <v>..</v>
      </c>
    </row>
    <row r="18" spans="1:10" x14ac:dyDescent="0.35">
      <c r="A18" t="s">
        <v>57</v>
      </c>
      <c r="B18" s="6" t="str">
        <f>IF(SUMPRODUCT(('Data - hidden'!$A$2:$A$42677=B$5)*('Data - hidden'!$B$2:$B$42677=$A18)*('Data - hidden'!$C$2:$C$42677=$B$4)*('Data - hidden'!$D$2:$D$42677))=0,"..",SUMPRODUCT(('Data - hidden'!$A$2:$A$42677=B$5)*('Data - hidden'!$B$2:$B$42677=$A18)*('Data - hidden'!$C$2:$C$42677=$B$4)*('Data - hidden'!$D$2:$D$42677)))</f>
        <v>..</v>
      </c>
      <c r="C18" s="6">
        <f>IF(SUMPRODUCT(('Data - hidden'!$A$2:$A$42677=C$5)*('Data - hidden'!$B$2:$B$42677=$A18)*('Data - hidden'!$C$2:$C$42677=$B$4)*('Data - hidden'!$D$2:$D$42677))=0,"..",SUMPRODUCT(('Data - hidden'!$A$2:$A$42677=C$5)*('Data - hidden'!$B$2:$B$42677=$A18)*('Data - hidden'!$C$2:$C$42677=$B$4)*('Data - hidden'!$D$2:$D$42677)))</f>
        <v>56145</v>
      </c>
      <c r="D18" s="6" t="str">
        <f>IF(SUMPRODUCT(('Data - hidden'!$A$2:$A$42677=D$5)*('Data - hidden'!$B$2:$B$42677=$A18)*('Data - hidden'!$C$2:$C$42677=$B$4)*('Data - hidden'!$D$2:$D$42677))=0,"..",SUMPRODUCT(('Data - hidden'!$A$2:$A$42677=D$5)*('Data - hidden'!$B$2:$B$42677=$A18)*('Data - hidden'!$C$2:$C$42677=$B$4)*('Data - hidden'!$D$2:$D$42677)))</f>
        <v>..</v>
      </c>
      <c r="E18" s="6" t="str">
        <f>IF(OR(B18="..",C18="..",D18=".."),IF(SUMPRODUCT(('Data - hidden'!$A$2:$A$42677=E$5)*('Data - hidden'!$B$2:$B$42677=$A18)*('Data - hidden'!$C$2:$C$42677=$B$4)*('Data - hidden'!$D$2:$D$42677))=0,"..",SUMPRODUCT(('Data - hidden'!$A$2:$A$42677=E$5)*('Data - hidden'!$B$2:$B$42677=$A18)*('Data - hidden'!$C$2:$C$42677=$B$4)*('Data - hidden'!$D$2:$D$42677))),B18+C18+D18)</f>
        <v>..</v>
      </c>
      <c r="G18" s="9" t="str">
        <f>IF(B18="..","..",ROUND(1000000*(B18/'Data - population'!B14),0))</f>
        <v>..</v>
      </c>
      <c r="H18" s="9">
        <f>IF(C18="..","..",ROUND(1000000*(C18/'Data - population'!C14),0))</f>
        <v>11025</v>
      </c>
      <c r="I18" s="9" t="str">
        <f>IF(D18="..","..",ROUND(1000000*(D18/'Data - population'!D14),0))</f>
        <v>..</v>
      </c>
      <c r="J18" s="9" t="str">
        <f>IF(E18="..","..",ROUND(1000000*(E18/'Data - population'!E14),0))</f>
        <v>..</v>
      </c>
    </row>
    <row r="19" spans="1:10" x14ac:dyDescent="0.35">
      <c r="A19" t="s">
        <v>27</v>
      </c>
      <c r="B19" s="6" t="str">
        <f>IF(SUMPRODUCT(('Data - hidden'!$A$2:$A$42677=B$5)*('Data - hidden'!$B$2:$B$42677=$A19)*('Data - hidden'!$C$2:$C$42677=$B$4)*('Data - hidden'!$D$2:$D$42677))=0,"..",SUMPRODUCT(('Data - hidden'!$A$2:$A$42677=B$5)*('Data - hidden'!$B$2:$B$42677=$A19)*('Data - hidden'!$C$2:$C$42677=$B$4)*('Data - hidden'!$D$2:$D$42677)))</f>
        <v>..</v>
      </c>
      <c r="C19" s="6" t="str">
        <f>IF(SUMPRODUCT(('Data - hidden'!$A$2:$A$42677=C$5)*('Data - hidden'!$B$2:$B$42677=$A19)*('Data - hidden'!$C$2:$C$42677=$B$4)*('Data - hidden'!$D$2:$D$42677))=0,"..",SUMPRODUCT(('Data - hidden'!$A$2:$A$42677=C$5)*('Data - hidden'!$B$2:$B$42677=$A19)*('Data - hidden'!$C$2:$C$42677=$B$4)*('Data - hidden'!$D$2:$D$42677)))</f>
        <v>..</v>
      </c>
      <c r="D19" s="6" t="str">
        <f>IF(SUMPRODUCT(('Data - hidden'!$A$2:$A$42677=D$5)*('Data - hidden'!$B$2:$B$42677=$A19)*('Data - hidden'!$C$2:$C$42677=$B$4)*('Data - hidden'!$D$2:$D$42677))=0,"..",SUMPRODUCT(('Data - hidden'!$A$2:$A$42677=D$5)*('Data - hidden'!$B$2:$B$42677=$A19)*('Data - hidden'!$C$2:$C$42677=$B$4)*('Data - hidden'!$D$2:$D$42677)))</f>
        <v>..</v>
      </c>
      <c r="E19" s="6" t="str">
        <f>IF(OR(B19="..",C19="..",D19=".."),IF(SUMPRODUCT(('Data - hidden'!$A$2:$A$42677=E$5)*('Data - hidden'!$B$2:$B$42677=$A19)*('Data - hidden'!$C$2:$C$42677=$B$4)*('Data - hidden'!$D$2:$D$42677))=0,"..",SUMPRODUCT(('Data - hidden'!$A$2:$A$42677=E$5)*('Data - hidden'!$B$2:$B$42677=$A19)*('Data - hidden'!$C$2:$C$42677=$B$4)*('Data - hidden'!$D$2:$D$42677))),B19+C19+D19)</f>
        <v>..</v>
      </c>
      <c r="G19" s="9" t="str">
        <f>IF(B19="..","..",ROUND(1000000*(B19/'Data - population'!B15),0))</f>
        <v>..</v>
      </c>
      <c r="H19" s="9" t="str">
        <f>IF(C19="..","..",ROUND(1000000*(C19/'Data - population'!C15),0))</f>
        <v>..</v>
      </c>
      <c r="I19" s="9" t="str">
        <f>IF(D19="..","..",ROUND(1000000*(D19/'Data - population'!D15),0))</f>
        <v>..</v>
      </c>
      <c r="J19" s="9" t="str">
        <f>IF(E19="..","..",ROUND(1000000*(E19/'Data - population'!E15),0))</f>
        <v>..</v>
      </c>
    </row>
    <row r="20" spans="1:10" x14ac:dyDescent="0.35">
      <c r="A20" t="s">
        <v>28</v>
      </c>
      <c r="B20" s="6">
        <f>IF(SUMPRODUCT(('Data - hidden'!$A$2:$A$42677=B$5)*('Data - hidden'!$B$2:$B$42677=$A20)*('Data - hidden'!$C$2:$C$42677=$B$4)*('Data - hidden'!$D$2:$D$42677))=0,"..",SUMPRODUCT(('Data - hidden'!$A$2:$A$42677=B$5)*('Data - hidden'!$B$2:$B$42677=$A20)*('Data - hidden'!$C$2:$C$42677=$B$4)*('Data - hidden'!$D$2:$D$42677)))</f>
        <v>487600</v>
      </c>
      <c r="C20" s="6">
        <f>IF(SUMPRODUCT(('Data - hidden'!$A$2:$A$42677=C$5)*('Data - hidden'!$B$2:$B$42677=$A20)*('Data - hidden'!$C$2:$C$42677=$B$4)*('Data - hidden'!$D$2:$D$42677))=0,"..",SUMPRODUCT(('Data - hidden'!$A$2:$A$42677=C$5)*('Data - hidden'!$B$2:$B$42677=$A20)*('Data - hidden'!$C$2:$C$42677=$B$4)*('Data - hidden'!$D$2:$D$42677)))</f>
        <v>65841</v>
      </c>
      <c r="D20" s="6" t="str">
        <f>IF(SUMPRODUCT(('Data - hidden'!$A$2:$A$42677=D$5)*('Data - hidden'!$B$2:$B$42677=$A20)*('Data - hidden'!$C$2:$C$42677=$B$4)*('Data - hidden'!$D$2:$D$42677))=0,"..",SUMPRODUCT(('Data - hidden'!$A$2:$A$42677=D$5)*('Data - hidden'!$B$2:$B$42677=$A20)*('Data - hidden'!$C$2:$C$42677=$B$4)*('Data - hidden'!$D$2:$D$42677)))</f>
        <v>..</v>
      </c>
      <c r="E20" s="6">
        <f>IF(OR(B20="..",C20="..",D20=".."),IF(SUMPRODUCT(('Data - hidden'!$A$2:$A$42677=E$5)*('Data - hidden'!$B$2:$B$42677=$A20)*('Data - hidden'!$C$2:$C$42677=$B$4)*('Data - hidden'!$D$2:$D$42677))=0,"..",SUMPRODUCT(('Data - hidden'!$A$2:$A$42677=E$5)*('Data - hidden'!$B$2:$B$42677=$A20)*('Data - hidden'!$C$2:$C$42677=$B$4)*('Data - hidden'!$D$2:$D$42677))),B20+C20+D20)</f>
        <v>592493</v>
      </c>
      <c r="G20" s="9">
        <f>IF(B20="..","..",ROUND(1000000*(B20/'Data - population'!B16),0))</f>
        <v>10078</v>
      </c>
      <c r="H20" s="9">
        <f>IF(C20="..","..",ROUND(1000000*(C20/'Data - population'!C16),0))</f>
        <v>12901</v>
      </c>
      <c r="I20" s="9" t="str">
        <f>IF(D20="..","..",ROUND(1000000*(D20/'Data - population'!D16),0))</f>
        <v>..</v>
      </c>
      <c r="J20" s="9">
        <f>IF(E20="..","..",ROUND(1000000*(E20/'Data - population'!E16),0))</f>
        <v>10510</v>
      </c>
    </row>
    <row r="21" spans="1:10" x14ac:dyDescent="0.35">
      <c r="A21" t="s">
        <v>29</v>
      </c>
      <c r="B21" s="6">
        <f>IF(SUMPRODUCT(('Data - hidden'!$A$2:$A$42677=B$5)*('Data - hidden'!$B$2:$B$42677=$A21)*('Data - hidden'!$C$2:$C$42677=$B$4)*('Data - hidden'!$D$2:$D$42677))=0,"..",SUMPRODUCT(('Data - hidden'!$A$2:$A$42677=B$5)*('Data - hidden'!$B$2:$B$42677=$A21)*('Data - hidden'!$C$2:$C$42677=$B$4)*('Data - hidden'!$D$2:$D$42677)))</f>
        <v>414000</v>
      </c>
      <c r="C21" s="6">
        <f>IF(SUMPRODUCT(('Data - hidden'!$A$2:$A$42677=C$5)*('Data - hidden'!$B$2:$B$42677=$A21)*('Data - hidden'!$C$2:$C$42677=$B$4)*('Data - hidden'!$D$2:$D$42677))=0,"..",SUMPRODUCT(('Data - hidden'!$A$2:$A$42677=C$5)*('Data - hidden'!$B$2:$B$42677=$A21)*('Data - hidden'!$C$2:$C$42677=$B$4)*('Data - hidden'!$D$2:$D$42677)))</f>
        <v>57108</v>
      </c>
      <c r="D21" s="6" t="str">
        <f>IF(SUMPRODUCT(('Data - hidden'!$A$2:$A$42677=D$5)*('Data - hidden'!$B$2:$B$42677=$A21)*('Data - hidden'!$C$2:$C$42677=$B$4)*('Data - hidden'!$D$2:$D$42677))=0,"..",SUMPRODUCT(('Data - hidden'!$A$2:$A$42677=D$5)*('Data - hidden'!$B$2:$B$42677=$A21)*('Data - hidden'!$C$2:$C$42677=$B$4)*('Data - hidden'!$D$2:$D$42677)))</f>
        <v>..</v>
      </c>
      <c r="E21" s="6">
        <f>IF(OR(B21="..",C21="..",D21=".."),IF(SUMPRODUCT(('Data - hidden'!$A$2:$A$42677=E$5)*('Data - hidden'!$B$2:$B$42677=$A21)*('Data - hidden'!$C$2:$C$42677=$B$4)*('Data - hidden'!$D$2:$D$42677))=0,"..",SUMPRODUCT(('Data - hidden'!$A$2:$A$42677=E$5)*('Data - hidden'!$B$2:$B$42677=$A21)*('Data - hidden'!$C$2:$C$42677=$B$4)*('Data - hidden'!$D$2:$D$42677))),B21+C21+D21)</f>
        <v>504288</v>
      </c>
      <c r="G21" s="9">
        <f>IF(B21="..","..",ROUND(1000000*(B21/'Data - population'!B17),0))</f>
        <v>8533</v>
      </c>
      <c r="H21" s="9">
        <f>IF(C21="..","..",ROUND(1000000*(C21/'Data - population'!C17),0))</f>
        <v>11215</v>
      </c>
      <c r="I21" s="9" t="str">
        <f>IF(D21="..","..",ROUND(1000000*(D21/'Data - population'!D17),0))</f>
        <v>..</v>
      </c>
      <c r="J21" s="9">
        <f>IF(E21="..","..",ROUND(1000000*(E21/'Data - population'!E17),0))</f>
        <v>8925</v>
      </c>
    </row>
    <row r="22" spans="1:10" x14ac:dyDescent="0.35">
      <c r="A22" t="s">
        <v>30</v>
      </c>
      <c r="B22" s="6">
        <f>IF(SUMPRODUCT(('Data - hidden'!$A$2:$A$42677=B$5)*('Data - hidden'!$B$2:$B$42677=$A22)*('Data - hidden'!$C$2:$C$42677=$B$4)*('Data - hidden'!$D$2:$D$42677))=0,"..",SUMPRODUCT(('Data - hidden'!$A$2:$A$42677=B$5)*('Data - hidden'!$B$2:$B$42677=$A22)*('Data - hidden'!$C$2:$C$42677=$B$4)*('Data - hidden'!$D$2:$D$42677)))</f>
        <v>362300</v>
      </c>
      <c r="C22" s="6">
        <f>IF(SUMPRODUCT(('Data - hidden'!$A$2:$A$42677=C$5)*('Data - hidden'!$B$2:$B$42677=$A22)*('Data - hidden'!$C$2:$C$42677=$B$4)*('Data - hidden'!$D$2:$D$42677))=0,"..",SUMPRODUCT(('Data - hidden'!$A$2:$A$42677=C$5)*('Data - hidden'!$B$2:$B$42677=$A22)*('Data - hidden'!$C$2:$C$42677=$B$4)*('Data - hidden'!$D$2:$D$42677)))</f>
        <v>50411</v>
      </c>
      <c r="D22" s="6" t="str">
        <f>IF(SUMPRODUCT(('Data - hidden'!$A$2:$A$42677=D$5)*('Data - hidden'!$B$2:$B$42677=$A22)*('Data - hidden'!$C$2:$C$42677=$B$4)*('Data - hidden'!$D$2:$D$42677))=0,"..",SUMPRODUCT(('Data - hidden'!$A$2:$A$42677=D$5)*('Data - hidden'!$B$2:$B$42677=$A22)*('Data - hidden'!$C$2:$C$42677=$B$4)*('Data - hidden'!$D$2:$D$42677)))</f>
        <v>..</v>
      </c>
      <c r="E22" s="6">
        <f>IF(OR(B22="..",C22="..",D22=".."),IF(SUMPRODUCT(('Data - hidden'!$A$2:$A$42677=E$5)*('Data - hidden'!$B$2:$B$42677=$A22)*('Data - hidden'!$C$2:$C$42677=$B$4)*('Data - hidden'!$D$2:$D$42677))=0,"..",SUMPRODUCT(('Data - hidden'!$A$2:$A$42677=E$5)*('Data - hidden'!$B$2:$B$42677=$A22)*('Data - hidden'!$C$2:$C$42677=$B$4)*('Data - hidden'!$D$2:$D$42677))),B22+C22+D22)</f>
        <v>442840</v>
      </c>
      <c r="G22" s="9">
        <f>IF(B22="..","..",ROUND(1000000*(B22/'Data - population'!B18),0))</f>
        <v>7445</v>
      </c>
      <c r="H22" s="9">
        <f>IF(C22="..","..",ROUND(1000000*(C22/'Data - population'!C18),0))</f>
        <v>9917</v>
      </c>
      <c r="I22" s="9" t="str">
        <f>IF(D22="..","..",ROUND(1000000*(D22/'Data - population'!D18),0))</f>
        <v>..</v>
      </c>
      <c r="J22" s="9">
        <f>IF(E22="..","..",ROUND(1000000*(E22/'Data - population'!E18),0))</f>
        <v>7818</v>
      </c>
    </row>
    <row r="23" spans="1:10" x14ac:dyDescent="0.35">
      <c r="A23" t="s">
        <v>31</v>
      </c>
      <c r="B23" s="6">
        <f>IF(SUMPRODUCT(('Data - hidden'!$A$2:$A$42677=B$5)*('Data - hidden'!$B$2:$B$42677=$A23)*('Data - hidden'!$C$2:$C$42677=$B$4)*('Data - hidden'!$D$2:$D$42677))=0,"..",SUMPRODUCT(('Data - hidden'!$A$2:$A$42677=B$5)*('Data - hidden'!$B$2:$B$42677=$A23)*('Data - hidden'!$C$2:$C$42677=$B$4)*('Data - hidden'!$D$2:$D$42677)))</f>
        <v>315800</v>
      </c>
      <c r="C23" s="6">
        <f>IF(SUMPRODUCT(('Data - hidden'!$A$2:$A$42677=C$5)*('Data - hidden'!$B$2:$B$42677=$A23)*('Data - hidden'!$C$2:$C$42677=$B$4)*('Data - hidden'!$D$2:$D$42677))=0,"..",SUMPRODUCT(('Data - hidden'!$A$2:$A$42677=C$5)*('Data - hidden'!$B$2:$B$42677=$A23)*('Data - hidden'!$C$2:$C$42677=$B$4)*('Data - hidden'!$D$2:$D$42677)))</f>
        <v>46531</v>
      </c>
      <c r="D23" s="6" t="str">
        <f>IF(SUMPRODUCT(('Data - hidden'!$A$2:$A$42677=D$5)*('Data - hidden'!$B$2:$B$42677=$A23)*('Data - hidden'!$C$2:$C$42677=$B$4)*('Data - hidden'!$D$2:$D$42677))=0,"..",SUMPRODUCT(('Data - hidden'!$A$2:$A$42677=D$5)*('Data - hidden'!$B$2:$B$42677=$A23)*('Data - hidden'!$C$2:$C$42677=$B$4)*('Data - hidden'!$D$2:$D$42677)))</f>
        <v>..</v>
      </c>
      <c r="E23" s="6">
        <f>IF(OR(B23="..",C23="..",D23=".."),IF(SUMPRODUCT(('Data - hidden'!$A$2:$A$42677=E$5)*('Data - hidden'!$B$2:$B$42677=$A23)*('Data - hidden'!$C$2:$C$42677=$B$4)*('Data - hidden'!$D$2:$D$42677))=0,"..",SUMPRODUCT(('Data - hidden'!$A$2:$A$42677=E$5)*('Data - hidden'!$B$2:$B$42677=$A23)*('Data - hidden'!$C$2:$C$42677=$B$4)*('Data - hidden'!$D$2:$D$42677))),B23+C23+D23)</f>
        <v>387375</v>
      </c>
      <c r="G23" s="9">
        <f>IF(B23="..","..",ROUND(1000000*(B23/'Data - population'!B19),0))</f>
        <v>6469</v>
      </c>
      <c r="H23" s="9">
        <f>IF(C23="..","..",ROUND(1000000*(C23/'Data - population'!C19),0))</f>
        <v>9165</v>
      </c>
      <c r="I23" s="9" t="str">
        <f>IF(D23="..","..",ROUND(1000000*(D23/'Data - population'!D19),0))</f>
        <v>..</v>
      </c>
      <c r="J23" s="9">
        <f>IF(E23="..","..",ROUND(1000000*(E23/'Data - population'!E19),0))</f>
        <v>6820</v>
      </c>
    </row>
    <row r="24" spans="1:10" x14ac:dyDescent="0.35">
      <c r="A24" t="s">
        <v>4</v>
      </c>
      <c r="B24" s="6">
        <f>IF(SUMPRODUCT(('Data - hidden'!$A$2:$A$42677=B$5)*('Data - hidden'!$B$2:$B$42677=$A24)*('Data - hidden'!$C$2:$C$42677=$B$4)*('Data - hidden'!$D$2:$D$42677))=0,"..",SUMPRODUCT(('Data - hidden'!$A$2:$A$42677=B$5)*('Data - hidden'!$B$2:$B$42677=$A24)*('Data - hidden'!$C$2:$C$42677=$B$4)*('Data - hidden'!$D$2:$D$42677)))</f>
        <v>386027</v>
      </c>
      <c r="C24" s="6">
        <f>IF(SUMPRODUCT(('Data - hidden'!$A$2:$A$42677=C$5)*('Data - hidden'!$B$2:$B$42677=$A24)*('Data - hidden'!$C$2:$C$42677=$B$4)*('Data - hidden'!$D$2:$D$42677))=0,"..",SUMPRODUCT(('Data - hidden'!$A$2:$A$42677=C$5)*('Data - hidden'!$B$2:$B$42677=$A24)*('Data - hidden'!$C$2:$C$42677=$B$4)*('Data - hidden'!$D$2:$D$42677)))</f>
        <v>53340</v>
      </c>
      <c r="D24" s="6">
        <f>IF(SUMPRODUCT(('Data - hidden'!$A$2:$A$42677=D$5)*('Data - hidden'!$B$2:$B$42677=$A24)*('Data - hidden'!$C$2:$C$42677=$B$4)*('Data - hidden'!$D$2:$D$42677))=0,"..",SUMPRODUCT(('Data - hidden'!$A$2:$A$42677=D$5)*('Data - hidden'!$B$2:$B$42677=$A24)*('Data - hidden'!$C$2:$C$42677=$B$4)*('Data - hidden'!$D$2:$D$42677)))</f>
        <v>31494</v>
      </c>
      <c r="E24" s="6">
        <f>IF(OR(B24="..",C24="..",D24=".."),IF(SUMPRODUCT(('Data - hidden'!$A$2:$A$42677=E$5)*('Data - hidden'!$B$2:$B$42677=$A24)*('Data - hidden'!$C$2:$C$42677=$B$4)*('Data - hidden'!$D$2:$D$42677))=0,"..",SUMPRODUCT(('Data - hidden'!$A$2:$A$42677=E$5)*('Data - hidden'!$B$2:$B$42677=$A24)*('Data - hidden'!$C$2:$C$42677=$B$4)*('Data - hidden'!$D$2:$D$42677))),B24+C24+D24)</f>
        <v>470861</v>
      </c>
      <c r="G24" s="9">
        <f>IF(B24="..","..",ROUND(1000000*(B24/'Data - population'!B20),0))</f>
        <v>7873</v>
      </c>
      <c r="H24" s="9">
        <f>IF(C24="..","..",ROUND(1000000*(C24/'Data - population'!C20),0))</f>
        <v>10517</v>
      </c>
      <c r="I24" s="9">
        <f>IF(D24="..","..",ROUND(1000000*(D24/'Data - population'!D20),0))</f>
        <v>10858</v>
      </c>
      <c r="J24" s="9">
        <f>IF(E24="..","..",ROUND(1000000*(E24/'Data - population'!E20),0))</f>
        <v>8260</v>
      </c>
    </row>
    <row r="25" spans="1:10" x14ac:dyDescent="0.35">
      <c r="A25" t="s">
        <v>6</v>
      </c>
      <c r="B25" s="6">
        <f>IF(SUMPRODUCT(('Data - hidden'!$A$2:$A$42677=B$5)*('Data - hidden'!$B$2:$B$42677=$A25)*('Data - hidden'!$C$2:$C$42677=$B$4)*('Data - hidden'!$D$2:$D$42677))=0,"..",SUMPRODUCT(('Data - hidden'!$A$2:$A$42677=B$5)*('Data - hidden'!$B$2:$B$42677=$A25)*('Data - hidden'!$C$2:$C$42677=$B$4)*('Data - hidden'!$D$2:$D$42677)))</f>
        <v>359259</v>
      </c>
      <c r="C25" s="6">
        <f>IF(SUMPRODUCT(('Data - hidden'!$A$2:$A$42677=C$5)*('Data - hidden'!$B$2:$B$42677=$A25)*('Data - hidden'!$C$2:$C$42677=$B$4)*('Data - hidden'!$D$2:$D$42677))=0,"..",SUMPRODUCT(('Data - hidden'!$A$2:$A$42677=C$5)*('Data - hidden'!$B$2:$B$42677=$A25)*('Data - hidden'!$C$2:$C$42677=$B$4)*('Data - hidden'!$D$2:$D$42677)))</f>
        <v>56070</v>
      </c>
      <c r="D25" s="6">
        <f>IF(SUMPRODUCT(('Data - hidden'!$A$2:$A$42677=D$5)*('Data - hidden'!$B$2:$B$42677=$A25)*('Data - hidden'!$C$2:$C$42677=$B$4)*('Data - hidden'!$D$2:$D$42677))=0,"..",SUMPRODUCT(('Data - hidden'!$A$2:$A$42677=D$5)*('Data - hidden'!$B$2:$B$42677=$A25)*('Data - hidden'!$C$2:$C$42677=$B$4)*('Data - hidden'!$D$2:$D$42677)))</f>
        <v>29499</v>
      </c>
      <c r="E25" s="6">
        <f>IF(OR(B25="..",C25="..",D25=".."),IF(SUMPRODUCT(('Data - hidden'!$A$2:$A$42677=E$5)*('Data - hidden'!$B$2:$B$42677=$A25)*('Data - hidden'!$C$2:$C$42677=$B$4)*('Data - hidden'!$D$2:$D$42677))=0,"..",SUMPRODUCT(('Data - hidden'!$A$2:$A$42677=E$5)*('Data - hidden'!$B$2:$B$42677=$A25)*('Data - hidden'!$C$2:$C$42677=$B$4)*('Data - hidden'!$D$2:$D$42677))),B25+C25+D25)</f>
        <v>444828</v>
      </c>
      <c r="G25" s="9">
        <f>IF(B25="..","..",ROUND(1000000*(B25/'Data - population'!B21),0))</f>
        <v>7297</v>
      </c>
      <c r="H25" s="9">
        <f>IF(C25="..","..",ROUND(1000000*(C25/'Data - population'!C21),0))</f>
        <v>11075</v>
      </c>
      <c r="I25" s="9">
        <f>IF(D25="..","..",ROUND(1000000*(D25/'Data - population'!D21),0))</f>
        <v>10148</v>
      </c>
      <c r="J25" s="9">
        <f>IF(E25="..","..",ROUND(1000000*(E25/'Data - population'!E21),0))</f>
        <v>7776</v>
      </c>
    </row>
    <row r="26" spans="1:10" x14ac:dyDescent="0.35">
      <c r="A26" t="s">
        <v>7</v>
      </c>
      <c r="B26" s="6">
        <f>IF(SUMPRODUCT(('Data - hidden'!$A$2:$A$42677=B$5)*('Data - hidden'!$B$2:$B$42677=$A26)*('Data - hidden'!$C$2:$C$42677=$B$4)*('Data - hidden'!$D$2:$D$42677))=0,"..",SUMPRODUCT(('Data - hidden'!$A$2:$A$42677=B$5)*('Data - hidden'!$B$2:$B$42677=$A26)*('Data - hidden'!$C$2:$C$42677=$B$4)*('Data - hidden'!$D$2:$D$42677)))</f>
        <v>431838</v>
      </c>
      <c r="C26" s="6">
        <f>IF(SUMPRODUCT(('Data - hidden'!$A$2:$A$42677=C$5)*('Data - hidden'!$B$2:$B$42677=$A26)*('Data - hidden'!$C$2:$C$42677=$B$4)*('Data - hidden'!$D$2:$D$42677))=0,"..",SUMPRODUCT(('Data - hidden'!$A$2:$A$42677=C$5)*('Data - hidden'!$B$2:$B$42677=$A26)*('Data - hidden'!$C$2:$C$42677=$B$4)*('Data - hidden'!$D$2:$D$42677)))</f>
        <v>57919</v>
      </c>
      <c r="D26" s="6">
        <f>IF(SUMPRODUCT(('Data - hidden'!$A$2:$A$42677=D$5)*('Data - hidden'!$B$2:$B$42677=$A26)*('Data - hidden'!$C$2:$C$42677=$B$4)*('Data - hidden'!$D$2:$D$42677))=0,"..",SUMPRODUCT(('Data - hidden'!$A$2:$A$42677=D$5)*('Data - hidden'!$B$2:$B$42677=$A26)*('Data - hidden'!$C$2:$C$42677=$B$4)*('Data - hidden'!$D$2:$D$42677)))</f>
        <v>35203</v>
      </c>
      <c r="E26" s="6">
        <f>IF(OR(B26="..",C26="..",D26=".."),IF(SUMPRODUCT(('Data - hidden'!$A$2:$A$42677=E$5)*('Data - hidden'!$B$2:$B$42677=$A26)*('Data - hidden'!$C$2:$C$42677=$B$4)*('Data - hidden'!$D$2:$D$42677))=0,"..",SUMPRODUCT(('Data - hidden'!$A$2:$A$42677=E$5)*('Data - hidden'!$B$2:$B$42677=$A26)*('Data - hidden'!$C$2:$C$42677=$B$4)*('Data - hidden'!$D$2:$D$42677))),B26+C26+D26)</f>
        <v>524960</v>
      </c>
      <c r="G26" s="9">
        <f>IF(B26="..","..",ROUND(1000000*(B26/'Data - population'!B22),0))</f>
        <v>8733</v>
      </c>
      <c r="H26" s="9">
        <f>IF(C26="..","..",ROUND(1000000*(C26/'Data - population'!C22),0))</f>
        <v>11437</v>
      </c>
      <c r="I26" s="9">
        <f>IF(D26="..","..",ROUND(1000000*(D26/'Data - population'!D22),0))</f>
        <v>12096</v>
      </c>
      <c r="J26" s="9">
        <f>IF(E26="..","..",ROUND(1000000*(E26/'Data - population'!E22),0))</f>
        <v>9142</v>
      </c>
    </row>
    <row r="27" spans="1:10" x14ac:dyDescent="0.35">
      <c r="A27" t="s">
        <v>8</v>
      </c>
      <c r="B27" s="6">
        <f>IF(SUMPRODUCT(('Data - hidden'!$A$2:$A$42677=B$5)*('Data - hidden'!$B$2:$B$42677=$A27)*('Data - hidden'!$C$2:$C$42677=$B$4)*('Data - hidden'!$D$2:$D$42677))=0,"..",SUMPRODUCT(('Data - hidden'!$A$2:$A$42677=B$5)*('Data - hidden'!$B$2:$B$42677=$A27)*('Data - hidden'!$C$2:$C$42677=$B$4)*('Data - hidden'!$D$2:$D$42677)))</f>
        <v>412491</v>
      </c>
      <c r="C27" s="6">
        <f>IF(SUMPRODUCT(('Data - hidden'!$A$2:$A$42677=C$5)*('Data - hidden'!$B$2:$B$42677=$A27)*('Data - hidden'!$C$2:$C$42677=$B$4)*('Data - hidden'!$D$2:$D$42677))=0,"..",SUMPRODUCT(('Data - hidden'!$A$2:$A$42677=C$5)*('Data - hidden'!$B$2:$B$42677=$A27)*('Data - hidden'!$C$2:$C$42677=$B$4)*('Data - hidden'!$D$2:$D$42677)))</f>
        <v>55326</v>
      </c>
      <c r="D27" s="6">
        <f>IF(SUMPRODUCT(('Data - hidden'!$A$2:$A$42677=D$5)*('Data - hidden'!$B$2:$B$42677=$A27)*('Data - hidden'!$C$2:$C$42677=$B$4)*('Data - hidden'!$D$2:$D$42677))=0,"..",SUMPRODUCT(('Data - hidden'!$A$2:$A$42677=D$5)*('Data - hidden'!$B$2:$B$42677=$A27)*('Data - hidden'!$C$2:$C$42677=$B$4)*('Data - hidden'!$D$2:$D$42677)))</f>
        <v>34992</v>
      </c>
      <c r="E27" s="6">
        <f>IF(OR(B27="..",C27="..",D27=".."),IF(SUMPRODUCT(('Data - hidden'!$A$2:$A$42677=E$5)*('Data - hidden'!$B$2:$B$42677=$A27)*('Data - hidden'!$C$2:$C$42677=$B$4)*('Data - hidden'!$D$2:$D$42677))=0,"..",SUMPRODUCT(('Data - hidden'!$A$2:$A$42677=E$5)*('Data - hidden'!$B$2:$B$42677=$A27)*('Data - hidden'!$C$2:$C$42677=$B$4)*('Data - hidden'!$D$2:$D$42677))),B27+C27+D27)</f>
        <v>502809</v>
      </c>
      <c r="G27" s="9">
        <f>IF(B27="..","..",ROUND(1000000*(B27/'Data - population'!B23),0))</f>
        <v>8303</v>
      </c>
      <c r="H27" s="9">
        <f>IF(C27="..","..",ROUND(1000000*(C27/'Data - population'!C23),0))</f>
        <v>10921</v>
      </c>
      <c r="I27" s="9">
        <f>IF(D27="..","..",ROUND(1000000*(D27/'Data - population'!D23),0))</f>
        <v>11972</v>
      </c>
      <c r="J27" s="9">
        <f>IF(E27="..","..",ROUND(1000000*(E27/'Data - population'!E23),0))</f>
        <v>8719</v>
      </c>
    </row>
    <row r="28" spans="1:10" x14ac:dyDescent="0.35">
      <c r="A28" t="s">
        <v>9</v>
      </c>
      <c r="B28" s="6">
        <f>IF(SUMPRODUCT(('Data - hidden'!$A$2:$A$42677=B$5)*('Data - hidden'!$B$2:$B$42677=$A28)*('Data - hidden'!$C$2:$C$42677=$B$4)*('Data - hidden'!$D$2:$D$42677))=0,"..",SUMPRODUCT(('Data - hidden'!$A$2:$A$42677=B$5)*('Data - hidden'!$B$2:$B$42677=$A28)*('Data - hidden'!$C$2:$C$42677=$B$4)*('Data - hidden'!$D$2:$D$42677)))</f>
        <v>473563</v>
      </c>
      <c r="C28" s="6">
        <f>IF(SUMPRODUCT(('Data - hidden'!$A$2:$A$42677=C$5)*('Data - hidden'!$B$2:$B$42677=$A28)*('Data - hidden'!$C$2:$C$42677=$B$4)*('Data - hidden'!$D$2:$D$42677))=0,"..",SUMPRODUCT(('Data - hidden'!$A$2:$A$42677=C$5)*('Data - hidden'!$B$2:$B$42677=$A28)*('Data - hidden'!$C$2:$C$42677=$B$4)*('Data - hidden'!$D$2:$D$42677)))</f>
        <v>61762</v>
      </c>
      <c r="D28" s="6">
        <f>IF(SUMPRODUCT(('Data - hidden'!$A$2:$A$42677=D$5)*('Data - hidden'!$B$2:$B$42677=$A28)*('Data - hidden'!$C$2:$C$42677=$B$4)*('Data - hidden'!$D$2:$D$42677))=0,"..",SUMPRODUCT(('Data - hidden'!$A$2:$A$42677=D$5)*('Data - hidden'!$B$2:$B$42677=$A28)*('Data - hidden'!$C$2:$C$42677=$B$4)*('Data - hidden'!$D$2:$D$42677)))</f>
        <v>36247</v>
      </c>
      <c r="E28" s="6">
        <f>IF(OR(B28="..",C28="..",D28=".."),IF(SUMPRODUCT(('Data - hidden'!$A$2:$A$42677=E$5)*('Data - hidden'!$B$2:$B$42677=$A28)*('Data - hidden'!$C$2:$C$42677=$B$4)*('Data - hidden'!$D$2:$D$42677))=0,"..",SUMPRODUCT(('Data - hidden'!$A$2:$A$42677=E$5)*('Data - hidden'!$B$2:$B$42677=$A28)*('Data - hidden'!$C$2:$C$42677=$B$4)*('Data - hidden'!$D$2:$D$42677))),B28+C28+D28)</f>
        <v>571572</v>
      </c>
      <c r="G28" s="9">
        <f>IF(B28="..","..",ROUND(1000000*(B28/'Data - population'!B24),0))</f>
        <v>9485</v>
      </c>
      <c r="H28" s="9">
        <f>IF(C28="..","..",ROUND(1000000*(C28/'Data - population'!C24),0))</f>
        <v>12185</v>
      </c>
      <c r="I28" s="9">
        <f>IF(D28="..","..",ROUND(1000000*(D28/'Data - population'!D24),0))</f>
        <v>12339</v>
      </c>
      <c r="J28" s="9">
        <f>IF(E28="..","..",ROUND(1000000*(E28/'Data - population'!E24),0))</f>
        <v>9866</v>
      </c>
    </row>
    <row r="29" spans="1:10" x14ac:dyDescent="0.35">
      <c r="A29" t="s">
        <v>10</v>
      </c>
      <c r="B29" s="6">
        <f>IF(SUMPRODUCT(('Data - hidden'!$A$2:$A$42677=B$5)*('Data - hidden'!$B$2:$B$42677=$A29)*('Data - hidden'!$C$2:$C$42677=$B$4)*('Data - hidden'!$D$2:$D$42677))=0,"..",SUMPRODUCT(('Data - hidden'!$A$2:$A$42677=B$5)*('Data - hidden'!$B$2:$B$42677=$A29)*('Data - hidden'!$C$2:$C$42677=$B$4)*('Data - hidden'!$D$2:$D$42677)))</f>
        <v>341968</v>
      </c>
      <c r="C29" s="6">
        <f>IF(SUMPRODUCT(('Data - hidden'!$A$2:$A$42677=C$5)*('Data - hidden'!$B$2:$B$42677=$A29)*('Data - hidden'!$C$2:$C$42677=$B$4)*('Data - hidden'!$D$2:$D$42677))=0,"..",SUMPRODUCT(('Data - hidden'!$A$2:$A$42677=C$5)*('Data - hidden'!$B$2:$B$42677=$A29)*('Data - hidden'!$C$2:$C$42677=$B$4)*('Data - hidden'!$D$2:$D$42677)))</f>
        <v>44171</v>
      </c>
      <c r="D29" s="6">
        <f>IF(SUMPRODUCT(('Data - hidden'!$A$2:$A$42677=D$5)*('Data - hidden'!$B$2:$B$42677=$A29)*('Data - hidden'!$C$2:$C$42677=$B$4)*('Data - hidden'!$D$2:$D$42677))=0,"..",SUMPRODUCT(('Data - hidden'!$A$2:$A$42677=D$5)*('Data - hidden'!$B$2:$B$42677=$A29)*('Data - hidden'!$C$2:$C$42677=$B$4)*('Data - hidden'!$D$2:$D$42677)))</f>
        <v>26335</v>
      </c>
      <c r="E29" s="6">
        <f>IF(OR(B29="..",C29="..",D29=".."),IF(SUMPRODUCT(('Data - hidden'!$A$2:$A$42677=E$5)*('Data - hidden'!$B$2:$B$42677=$A29)*('Data - hidden'!$C$2:$C$42677=$B$4)*('Data - hidden'!$D$2:$D$42677))=0,"..",SUMPRODUCT(('Data - hidden'!$A$2:$A$42677=E$5)*('Data - hidden'!$B$2:$B$42677=$A29)*('Data - hidden'!$C$2:$C$42677=$B$4)*('Data - hidden'!$D$2:$D$42677))),B29+C29+D29)</f>
        <v>412474</v>
      </c>
      <c r="G29" s="9">
        <f>IF(B29="..","..",ROUND(1000000*(B29/'Data - population'!B25),0))</f>
        <v>6813</v>
      </c>
      <c r="H29" s="9">
        <f>IF(C29="..","..",ROUND(1000000*(C29/'Data - population'!C25),0))</f>
        <v>8688</v>
      </c>
      <c r="I29" s="9">
        <f>IF(D29="..","..",ROUND(1000000*(D29/'Data - population'!D25),0))</f>
        <v>8905</v>
      </c>
      <c r="J29" s="9">
        <f>IF(E29="..","..",ROUND(1000000*(E29/'Data - population'!E25),0))</f>
        <v>7083</v>
      </c>
    </row>
    <row r="30" spans="1:10" x14ac:dyDescent="0.35">
      <c r="A30" t="s">
        <v>11</v>
      </c>
      <c r="B30" s="6">
        <f>IF(SUMPRODUCT(('Data - hidden'!$A$2:$A$42677=B$5)*('Data - hidden'!$B$2:$B$42677=$A30)*('Data - hidden'!$C$2:$C$42677=$B$4)*('Data - hidden'!$D$2:$D$42677))=0,"..",SUMPRODUCT(('Data - hidden'!$A$2:$A$42677=B$5)*('Data - hidden'!$B$2:$B$42677=$A30)*('Data - hidden'!$C$2:$C$42677=$B$4)*('Data - hidden'!$D$2:$D$42677)))</f>
        <v>336107</v>
      </c>
      <c r="C30" s="6">
        <f>IF(SUMPRODUCT(('Data - hidden'!$A$2:$A$42677=C$5)*('Data - hidden'!$B$2:$B$42677=$A30)*('Data - hidden'!$C$2:$C$42677=$B$4)*('Data - hidden'!$D$2:$D$42677))=0,"..",SUMPRODUCT(('Data - hidden'!$A$2:$A$42677=C$5)*('Data - hidden'!$B$2:$B$42677=$A30)*('Data - hidden'!$C$2:$C$42677=$B$4)*('Data - hidden'!$D$2:$D$42677)))</f>
        <v>48375</v>
      </c>
      <c r="D30" s="6">
        <f>IF(SUMPRODUCT(('Data - hidden'!$A$2:$A$42677=D$5)*('Data - hidden'!$B$2:$B$42677=$A30)*('Data - hidden'!$C$2:$C$42677=$B$4)*('Data - hidden'!$D$2:$D$42677))=0,"..",SUMPRODUCT(('Data - hidden'!$A$2:$A$42677=D$5)*('Data - hidden'!$B$2:$B$42677=$A30)*('Data - hidden'!$C$2:$C$42677=$B$4)*('Data - hidden'!$D$2:$D$42677)))</f>
        <v>24370</v>
      </c>
      <c r="E30" s="6">
        <f>IF(OR(B30="..",C30="..",D30=".."),IF(SUMPRODUCT(('Data - hidden'!$A$2:$A$42677=E$5)*('Data - hidden'!$B$2:$B$42677=$A30)*('Data - hidden'!$C$2:$C$42677=$B$4)*('Data - hidden'!$D$2:$D$42677))=0,"..",SUMPRODUCT(('Data - hidden'!$A$2:$A$42677=E$5)*('Data - hidden'!$B$2:$B$42677=$A30)*('Data - hidden'!$C$2:$C$42677=$B$4)*('Data - hidden'!$D$2:$D$42677))),B30+C30+D30)</f>
        <v>408852</v>
      </c>
      <c r="G30" s="9">
        <f>IF(B30="..","..",ROUND(1000000*(B30/'Data - population'!B26),0))</f>
        <v>6642</v>
      </c>
      <c r="H30" s="9">
        <f>IF(C30="..","..",ROUND(1000000*(C30/'Data - population'!C26),0))</f>
        <v>9466</v>
      </c>
      <c r="I30" s="9">
        <f>IF(D30="..","..",ROUND(1000000*(D30/'Data - population'!D26),0))</f>
        <v>8207</v>
      </c>
      <c r="J30" s="9">
        <f>IF(E30="..","..",ROUND(1000000*(E30/'Data - population'!E26),0))</f>
        <v>6967</v>
      </c>
    </row>
    <row r="31" spans="1:10" x14ac:dyDescent="0.35">
      <c r="A31" t="s">
        <v>12</v>
      </c>
      <c r="B31" s="6">
        <f>IF(SUMPRODUCT(('Data - hidden'!$A$2:$A$42677=B$5)*('Data - hidden'!$B$2:$B$42677=$A31)*('Data - hidden'!$C$2:$C$42677=$B$4)*('Data - hidden'!$D$2:$D$42677))=0,"..",SUMPRODUCT(('Data - hidden'!$A$2:$A$42677=B$5)*('Data - hidden'!$B$2:$B$42677=$A31)*('Data - hidden'!$C$2:$C$42677=$B$4)*('Data - hidden'!$D$2:$D$42677)))</f>
        <v>336233</v>
      </c>
      <c r="C31" s="6">
        <f>IF(SUMPRODUCT(('Data - hidden'!$A$2:$A$42677=C$5)*('Data - hidden'!$B$2:$B$42677=$A31)*('Data - hidden'!$C$2:$C$42677=$B$4)*('Data - hidden'!$D$2:$D$42677))=0,"..",SUMPRODUCT(('Data - hidden'!$A$2:$A$42677=C$5)*('Data - hidden'!$B$2:$B$42677=$A31)*('Data - hidden'!$C$2:$C$42677=$B$4)*('Data - hidden'!$D$2:$D$42677)))</f>
        <v>48585</v>
      </c>
      <c r="D31" s="6">
        <f>IF(SUMPRODUCT(('Data - hidden'!$A$2:$A$42677=D$5)*('Data - hidden'!$B$2:$B$42677=$A31)*('Data - hidden'!$C$2:$C$42677=$B$4)*('Data - hidden'!$D$2:$D$42677))=0,"..",SUMPRODUCT(('Data - hidden'!$A$2:$A$42677=D$5)*('Data - hidden'!$B$2:$B$42677=$A31)*('Data - hidden'!$C$2:$C$42677=$B$4)*('Data - hidden'!$D$2:$D$42677)))</f>
        <v>26497</v>
      </c>
      <c r="E31" s="6">
        <f>IF(OR(B31="..",C31="..",D31=".."),IF(SUMPRODUCT(('Data - hidden'!$A$2:$A$42677=E$5)*('Data - hidden'!$B$2:$B$42677=$A31)*('Data - hidden'!$C$2:$C$42677=$B$4)*('Data - hidden'!$D$2:$D$42677))=0,"..",SUMPRODUCT(('Data - hidden'!$A$2:$A$42677=E$5)*('Data - hidden'!$B$2:$B$42677=$A31)*('Data - hidden'!$C$2:$C$42677=$B$4)*('Data - hidden'!$D$2:$D$42677))),B31+C31+D31)</f>
        <v>411315</v>
      </c>
      <c r="G31" s="9">
        <f>IF(B31="..","..",ROUND(1000000*(B31/'Data - population'!B27),0))</f>
        <v>6597</v>
      </c>
      <c r="H31" s="9">
        <f>IF(C31="..","..",ROUND(1000000*(C31/'Data - population'!C27),0))</f>
        <v>9465</v>
      </c>
      <c r="I31" s="9">
        <f>IF(D31="..","..",ROUND(1000000*(D31/'Data - population'!D27),0))</f>
        <v>8875</v>
      </c>
      <c r="J31" s="9">
        <f>IF(E31="..","..",ROUND(1000000*(E31/'Data - population'!E27),0))</f>
        <v>6962</v>
      </c>
    </row>
    <row r="32" spans="1:10" x14ac:dyDescent="0.35">
      <c r="A32" t="s">
        <v>13</v>
      </c>
      <c r="B32" s="6">
        <f>IF(SUMPRODUCT(('Data - hidden'!$A$2:$A$42677=B$5)*('Data - hidden'!$B$2:$B$42677=$A32)*('Data - hidden'!$C$2:$C$42677=$B$4)*('Data - hidden'!$D$2:$D$42677))=0,"..",SUMPRODUCT(('Data - hidden'!$A$2:$A$42677=B$5)*('Data - hidden'!$B$2:$B$42677=$A32)*('Data - hidden'!$C$2:$C$42677=$B$4)*('Data - hidden'!$D$2:$D$42677)))</f>
        <v>293920</v>
      </c>
      <c r="C32" s="6">
        <f>IF(SUMPRODUCT(('Data - hidden'!$A$2:$A$42677=C$5)*('Data - hidden'!$B$2:$B$42677=$A32)*('Data - hidden'!$C$2:$C$42677=$B$4)*('Data - hidden'!$D$2:$D$42677))=0,"..",SUMPRODUCT(('Data - hidden'!$A$2:$A$42677=C$5)*('Data - hidden'!$B$2:$B$42677=$A32)*('Data - hidden'!$C$2:$C$42677=$B$4)*('Data - hidden'!$D$2:$D$42677)))</f>
        <v>45636</v>
      </c>
      <c r="D32" s="6">
        <f>IF(SUMPRODUCT(('Data - hidden'!$A$2:$A$42677=D$5)*('Data - hidden'!$B$2:$B$42677=$A32)*('Data - hidden'!$C$2:$C$42677=$B$4)*('Data - hidden'!$D$2:$D$42677))=0,"..",SUMPRODUCT(('Data - hidden'!$A$2:$A$42677=D$5)*('Data - hidden'!$B$2:$B$42677=$A32)*('Data - hidden'!$C$2:$C$42677=$B$4)*('Data - hidden'!$D$2:$D$42677)))</f>
        <v>24661</v>
      </c>
      <c r="E32" s="6">
        <f>IF(OR(B32="..",C32="..",D32=".."),IF(SUMPRODUCT(('Data - hidden'!$A$2:$A$42677=E$5)*('Data - hidden'!$B$2:$B$42677=$A32)*('Data - hidden'!$C$2:$C$42677=$B$4)*('Data - hidden'!$D$2:$D$42677))=0,"..",SUMPRODUCT(('Data - hidden'!$A$2:$A$42677=E$5)*('Data - hidden'!$B$2:$B$42677=$A32)*('Data - hidden'!$C$2:$C$42677=$B$4)*('Data - hidden'!$D$2:$D$42677))),B32+C32+D32)</f>
        <v>364217</v>
      </c>
      <c r="G32" s="9">
        <f>IF(B32="..","..",ROUND(1000000*(B32/'Data - population'!B28),0))</f>
        <v>5720</v>
      </c>
      <c r="H32" s="9">
        <f>IF(C32="..","..",ROUND(1000000*(C32/'Data - population'!C28),0))</f>
        <v>8827</v>
      </c>
      <c r="I32" s="9">
        <f>IF(D32="..","..",ROUND(1000000*(D32/'Data - population'!D28),0))</f>
        <v>8203</v>
      </c>
      <c r="J32" s="9">
        <f>IF(E32="..","..",ROUND(1000000*(E32/'Data - population'!E28),0))</f>
        <v>6115</v>
      </c>
    </row>
    <row r="33" spans="1:10" x14ac:dyDescent="0.35">
      <c r="A33" t="s">
        <v>14</v>
      </c>
      <c r="B33" s="6">
        <f>IF(SUMPRODUCT(('Data - hidden'!$A$2:$A$42677=B$5)*('Data - hidden'!$B$2:$B$42677=$A33)*('Data - hidden'!$C$2:$C$42677=$B$4)*('Data - hidden'!$D$2:$D$42677))=0,"..",SUMPRODUCT(('Data - hidden'!$A$2:$A$42677=B$5)*('Data - hidden'!$B$2:$B$42677=$A33)*('Data - hidden'!$C$2:$C$42677=$B$4)*('Data - hidden'!$D$2:$D$42677)))</f>
        <v>249237</v>
      </c>
      <c r="C33" s="6">
        <f>IF(SUMPRODUCT(('Data - hidden'!$A$2:$A$42677=C$5)*('Data - hidden'!$B$2:$B$42677=$A33)*('Data - hidden'!$C$2:$C$42677=$B$4)*('Data - hidden'!$D$2:$D$42677))=0,"..",SUMPRODUCT(('Data - hidden'!$A$2:$A$42677=C$5)*('Data - hidden'!$B$2:$B$42677=$A33)*('Data - hidden'!$C$2:$C$42677=$B$4)*('Data - hidden'!$D$2:$D$42677)))</f>
        <v>40570</v>
      </c>
      <c r="D33" s="6">
        <f>IF(SUMPRODUCT(('Data - hidden'!$A$2:$A$42677=D$5)*('Data - hidden'!$B$2:$B$42677=$A33)*('Data - hidden'!$C$2:$C$42677=$B$4)*('Data - hidden'!$D$2:$D$42677))=0,"..",SUMPRODUCT(('Data - hidden'!$A$2:$A$42677=D$5)*('Data - hidden'!$B$2:$B$42677=$A33)*('Data - hidden'!$C$2:$C$42677=$B$4)*('Data - hidden'!$D$2:$D$42677)))</f>
        <v>19521</v>
      </c>
      <c r="E33" s="6">
        <f>IF(OR(B33="..",C33="..",D33=".."),IF(SUMPRODUCT(('Data - hidden'!$A$2:$A$42677=E$5)*('Data - hidden'!$B$2:$B$42677=$A33)*('Data - hidden'!$C$2:$C$42677=$B$4)*('Data - hidden'!$D$2:$D$42677))=0,"..",SUMPRODUCT(('Data - hidden'!$A$2:$A$42677=E$5)*('Data - hidden'!$B$2:$B$42677=$A33)*('Data - hidden'!$C$2:$C$42677=$B$4)*('Data - hidden'!$D$2:$D$42677))),B33+C33+D33)</f>
        <v>309328</v>
      </c>
      <c r="G33" s="9">
        <f>IF(B33="..","..",ROUND(1000000*(B33/'Data - population'!B29),0))</f>
        <v>4810</v>
      </c>
      <c r="H33" s="9">
        <f>IF(C33="..","..",ROUND(1000000*(C33/'Data - population'!C29),0))</f>
        <v>7798</v>
      </c>
      <c r="I33" s="9">
        <f>IF(D33="..","..",ROUND(1000000*(D33/'Data - population'!D29),0))</f>
        <v>6451</v>
      </c>
      <c r="J33" s="9">
        <f>IF(E33="..","..",ROUND(1000000*(E33/'Data - population'!E29),0))</f>
        <v>5152</v>
      </c>
    </row>
    <row r="34" spans="1:10" x14ac:dyDescent="0.35">
      <c r="A34" t="s">
        <v>15</v>
      </c>
      <c r="B34" s="6">
        <f>IF(SUMPRODUCT(('Data - hidden'!$A$2:$A$42677=B$5)*('Data - hidden'!$B$2:$B$42677=$A34)*('Data - hidden'!$C$2:$C$42677=$B$4)*('Data - hidden'!$D$2:$D$42677))=0,"..",SUMPRODUCT(('Data - hidden'!$A$2:$A$42677=B$5)*('Data - hidden'!$B$2:$B$42677=$A34)*('Data - hidden'!$C$2:$C$42677=$B$4)*('Data - hidden'!$D$2:$D$42677)))</f>
        <v>241462</v>
      </c>
      <c r="C34" s="6">
        <f>IF(SUMPRODUCT(('Data - hidden'!$A$2:$A$42677=C$5)*('Data - hidden'!$B$2:$B$42677=$A34)*('Data - hidden'!$C$2:$C$42677=$B$4)*('Data - hidden'!$D$2:$D$42677))=0,"..",SUMPRODUCT(('Data - hidden'!$A$2:$A$42677=C$5)*('Data - hidden'!$B$2:$B$42677=$A34)*('Data - hidden'!$C$2:$C$42677=$B$4)*('Data - hidden'!$D$2:$D$42677)))</f>
        <v>38738</v>
      </c>
      <c r="D34" s="6">
        <f>IF(SUMPRODUCT(('Data - hidden'!$A$2:$A$42677=D$5)*('Data - hidden'!$B$2:$B$42677=$A34)*('Data - hidden'!$C$2:$C$42677=$B$4)*('Data - hidden'!$D$2:$D$42677))=0,"..",SUMPRODUCT(('Data - hidden'!$A$2:$A$42677=D$5)*('Data - hidden'!$B$2:$B$42677=$A34)*('Data - hidden'!$C$2:$C$42677=$B$4)*('Data - hidden'!$D$2:$D$42677)))</f>
        <v>19152</v>
      </c>
      <c r="E34" s="6">
        <f>IF(OR(B34="..",C34="..",D34=".."),IF(SUMPRODUCT(('Data - hidden'!$A$2:$A$42677=E$5)*('Data - hidden'!$B$2:$B$42677=$A34)*('Data - hidden'!$C$2:$C$42677=$B$4)*('Data - hidden'!$D$2:$D$42677))=0,"..",SUMPRODUCT(('Data - hidden'!$A$2:$A$42677=E$5)*('Data - hidden'!$B$2:$B$42677=$A34)*('Data - hidden'!$C$2:$C$42677=$B$4)*('Data - hidden'!$D$2:$D$42677))),B34+C34+D34)</f>
        <v>299352</v>
      </c>
      <c r="G34" s="9">
        <f>IF(B34="..","..",ROUND(1000000*(B34/'Data - population'!B30),0))</f>
        <v>4626</v>
      </c>
      <c r="H34" s="9">
        <f>IF(C34="..","..",ROUND(1000000*(C34/'Data - population'!C30),0))</f>
        <v>7404</v>
      </c>
      <c r="I34" s="9">
        <f>IF(D34="..","..",ROUND(1000000*(D34/'Data - population'!D30),0))</f>
        <v>6302</v>
      </c>
      <c r="J34" s="9">
        <f>IF(E34="..","..",ROUND(1000000*(E34/'Data - population'!E30),0))</f>
        <v>4951</v>
      </c>
    </row>
    <row r="35" spans="1:10" x14ac:dyDescent="0.35">
      <c r="A35" t="s">
        <v>16</v>
      </c>
      <c r="B35" s="6">
        <f>IF(SUMPRODUCT(('Data - hidden'!$A$2:$A$42677=B$5)*('Data - hidden'!$B$2:$B$42677=$A35)*('Data - hidden'!$C$2:$C$42677=$B$4)*('Data - hidden'!$D$2:$D$42677))=0,"..",SUMPRODUCT(('Data - hidden'!$A$2:$A$42677=B$5)*('Data - hidden'!$B$2:$B$42677=$A35)*('Data - hidden'!$C$2:$C$42677=$B$4)*('Data - hidden'!$D$2:$D$42677)))</f>
        <v>228411</v>
      </c>
      <c r="C35" s="6">
        <f>IF(SUMPRODUCT(('Data - hidden'!$A$2:$A$42677=C$5)*('Data - hidden'!$B$2:$B$42677=$A35)*('Data - hidden'!$C$2:$C$42677=$B$4)*('Data - hidden'!$D$2:$D$42677))=0,"..",SUMPRODUCT(('Data - hidden'!$A$2:$A$42677=C$5)*('Data - hidden'!$B$2:$B$42677=$A35)*('Data - hidden'!$C$2:$C$42677=$B$4)*('Data - hidden'!$D$2:$D$42677)))</f>
        <v>38936</v>
      </c>
      <c r="D35" s="6">
        <f>IF(SUMPRODUCT(('Data - hidden'!$A$2:$A$42677=D$5)*('Data - hidden'!$B$2:$B$42677=$A35)*('Data - hidden'!$C$2:$C$42677=$B$4)*('Data - hidden'!$D$2:$D$42677))=0,"..",SUMPRODUCT(('Data - hidden'!$A$2:$A$42677=D$5)*('Data - hidden'!$B$2:$B$42677=$A35)*('Data - hidden'!$C$2:$C$42677=$B$4)*('Data - hidden'!$D$2:$D$42677)))</f>
        <v>20688</v>
      </c>
      <c r="E35" s="6">
        <f>IF(OR(B35="..",C35="..",D35=".."),IF(SUMPRODUCT(('Data - hidden'!$A$2:$A$42677=E$5)*('Data - hidden'!$B$2:$B$42677=$A35)*('Data - hidden'!$C$2:$C$42677=$B$4)*('Data - hidden'!$D$2:$D$42677))=0,"..",SUMPRODUCT(('Data - hidden'!$A$2:$A$42677=E$5)*('Data - hidden'!$B$2:$B$42677=$A35)*('Data - hidden'!$C$2:$C$42677=$B$4)*('Data - hidden'!$D$2:$D$42677))),B35+C35+D35)</f>
        <v>288035</v>
      </c>
      <c r="G35" s="9">
        <f>IF(B35="..","..",ROUND(1000000*(B35/'Data - population'!B31),0))</f>
        <v>4339</v>
      </c>
      <c r="H35" s="9">
        <f>IF(C35="..","..",ROUND(1000000*(C35/'Data - population'!C31),0))</f>
        <v>7399</v>
      </c>
      <c r="I35" s="9">
        <f>IF(D35="..","..",ROUND(1000000*(D35/'Data - population'!D31),0))</f>
        <v>6783</v>
      </c>
      <c r="J35" s="9">
        <f>IF(E35="..","..",ROUND(1000000*(E35/'Data - population'!E31),0))</f>
        <v>4725</v>
      </c>
    </row>
    <row r="36" spans="1:10" x14ac:dyDescent="0.35">
      <c r="A36" t="s">
        <v>17</v>
      </c>
      <c r="B36" s="6">
        <f>IF(SUMPRODUCT(('Data - hidden'!$A$2:$A$42677=B$5)*('Data - hidden'!$B$2:$B$42677=$A36)*('Data - hidden'!$C$2:$C$42677=$B$4)*('Data - hidden'!$D$2:$D$42677))=0,"..",SUMPRODUCT(('Data - hidden'!$A$2:$A$42677=B$5)*('Data - hidden'!$B$2:$B$42677=$A36)*('Data - hidden'!$C$2:$C$42677=$B$4)*('Data - hidden'!$D$2:$D$42677)))</f>
        <v>223937</v>
      </c>
      <c r="C36" s="6">
        <f>IF(SUMPRODUCT(('Data - hidden'!$A$2:$A$42677=C$5)*('Data - hidden'!$B$2:$B$42677=$A36)*('Data - hidden'!$C$2:$C$42677=$B$4)*('Data - hidden'!$D$2:$D$42677))=0,"..",SUMPRODUCT(('Data - hidden'!$A$2:$A$42677=C$5)*('Data - hidden'!$B$2:$B$42677=$A36)*('Data - hidden'!$C$2:$C$42677=$B$4)*('Data - hidden'!$D$2:$D$42677)))</f>
        <v>32339</v>
      </c>
      <c r="D36" s="6">
        <f>IF(SUMPRODUCT(('Data - hidden'!$A$2:$A$42677=D$5)*('Data - hidden'!$B$2:$B$42677=$A36)*('Data - hidden'!$C$2:$C$42677=$B$4)*('Data - hidden'!$D$2:$D$42677))=0,"..",SUMPRODUCT(('Data - hidden'!$A$2:$A$42677=D$5)*('Data - hidden'!$B$2:$B$42677=$A36)*('Data - hidden'!$C$2:$C$42677=$B$4)*('Data - hidden'!$D$2:$D$42677)))</f>
        <v>16464</v>
      </c>
      <c r="E36" s="6">
        <f>IF(OR(B36="..",C36="..",D36=".."),IF(SUMPRODUCT(('Data - hidden'!$A$2:$A$42677=E$5)*('Data - hidden'!$B$2:$B$42677=$A36)*('Data - hidden'!$C$2:$C$42677=$B$4)*('Data - hidden'!$D$2:$D$42677))=0,"..",SUMPRODUCT(('Data - hidden'!$A$2:$A$42677=E$5)*('Data - hidden'!$B$2:$B$42677=$A36)*('Data - hidden'!$C$2:$C$42677=$B$4)*('Data - hidden'!$D$2:$D$42677))),B36+C36+D36)</f>
        <v>272740</v>
      </c>
      <c r="G36" s="9">
        <f>IF(B36="..","..",ROUND(1000000*(B36/'Data - population'!B32),0))</f>
        <v>4217</v>
      </c>
      <c r="H36" s="9">
        <f>IF(C36="..","..",ROUND(1000000*(C36/'Data - population'!C32),0))</f>
        <v>6102</v>
      </c>
      <c r="I36" s="9">
        <f>IF(D36="..","..",ROUND(1000000*(D36/'Data - population'!D32),0))</f>
        <v>5374</v>
      </c>
      <c r="J36" s="9">
        <f>IF(E36="..","..",ROUND(1000000*(E36/'Data - population'!E32),0))</f>
        <v>4437</v>
      </c>
    </row>
    <row r="37" spans="1:10" x14ac:dyDescent="0.35">
      <c r="A37" t="s">
        <v>18</v>
      </c>
      <c r="B37" s="6">
        <f>IF(SUMPRODUCT(('Data - hidden'!$A$2:$A$42677=B$5)*('Data - hidden'!$B$2:$B$42677=$A37)*('Data - hidden'!$C$2:$C$42677=$B$4)*('Data - hidden'!$D$2:$D$42677))=0,"..",SUMPRODUCT(('Data - hidden'!$A$2:$A$42677=B$5)*('Data - hidden'!$B$2:$B$42677=$A37)*('Data - hidden'!$C$2:$C$42677=$B$4)*('Data - hidden'!$D$2:$D$42677)))</f>
        <v>154460</v>
      </c>
      <c r="C37" s="6">
        <f>IF(SUMPRODUCT(('Data - hidden'!$A$2:$A$42677=C$5)*('Data - hidden'!$B$2:$B$42677=$A37)*('Data - hidden'!$C$2:$C$42677=$B$4)*('Data - hidden'!$D$2:$D$42677))=0,"..",SUMPRODUCT(('Data - hidden'!$A$2:$A$42677=C$5)*('Data - hidden'!$B$2:$B$42677=$A37)*('Data - hidden'!$C$2:$C$42677=$B$4)*('Data - hidden'!$D$2:$D$42677)))</f>
        <v>26740</v>
      </c>
      <c r="D37" s="6">
        <f>IF(SUMPRODUCT(('Data - hidden'!$A$2:$A$42677=D$5)*('Data - hidden'!$B$2:$B$42677=$A37)*('Data - hidden'!$C$2:$C$42677=$B$4)*('Data - hidden'!$D$2:$D$42677))=0,"..",SUMPRODUCT(('Data - hidden'!$A$2:$A$42677=D$5)*('Data - hidden'!$B$2:$B$42677=$A37)*('Data - hidden'!$C$2:$C$42677=$B$4)*('Data - hidden'!$D$2:$D$42677)))</f>
        <v>11438</v>
      </c>
      <c r="E37" s="6">
        <f>IF(OR(B37="..",C37="..",D37=".."),IF(SUMPRODUCT(('Data - hidden'!$A$2:$A$42677=E$5)*('Data - hidden'!$B$2:$B$42677=$A37)*('Data - hidden'!$C$2:$C$42677=$B$4)*('Data - hidden'!$D$2:$D$42677))=0,"..",SUMPRODUCT(('Data - hidden'!$A$2:$A$42677=E$5)*('Data - hidden'!$B$2:$B$42677=$A37)*('Data - hidden'!$C$2:$C$42677=$B$4)*('Data - hidden'!$D$2:$D$42677))),B37+C37+D37)</f>
        <v>192638</v>
      </c>
      <c r="G37" s="9">
        <f>IF(B37="..","..",ROUND(1000000*(B37/'Data - population'!B33),0))</f>
        <v>2887</v>
      </c>
      <c r="H37" s="9">
        <f>IF(C37="..","..",ROUND(1000000*(C37/'Data - population'!C33),0))</f>
        <v>5032</v>
      </c>
      <c r="I37" s="9">
        <f>IF(D37="..","..",ROUND(1000000*(D37/'Data - population'!D33),0))</f>
        <v>3721</v>
      </c>
      <c r="J37" s="9">
        <f>IF(E37="..","..",ROUND(1000000*(E37/'Data - population'!E33),0))</f>
        <v>3113</v>
      </c>
    </row>
    <row r="38" spans="1:10" x14ac:dyDescent="0.35">
      <c r="A38" t="s">
        <v>19</v>
      </c>
      <c r="B38" s="6">
        <f>IF(SUMPRODUCT(('Data - hidden'!$A$2:$A$42677=B$5)*('Data - hidden'!$B$2:$B$42677=$A38)*('Data - hidden'!$C$2:$C$42677=$B$4)*('Data - hidden'!$D$2:$D$42677))=0,"..",SUMPRODUCT(('Data - hidden'!$A$2:$A$42677=B$5)*('Data - hidden'!$B$2:$B$42677=$A38)*('Data - hidden'!$C$2:$C$42677=$B$4)*('Data - hidden'!$D$2:$D$42677)))</f>
        <v>171349</v>
      </c>
      <c r="C38" s="6">
        <f>IF(SUMPRODUCT(('Data - hidden'!$A$2:$A$42677=C$5)*('Data - hidden'!$B$2:$B$42677=$A38)*('Data - hidden'!$C$2:$C$42677=$B$4)*('Data - hidden'!$D$2:$D$42677))=0,"..",SUMPRODUCT(('Data - hidden'!$A$2:$A$42677=C$5)*('Data - hidden'!$B$2:$B$42677=$A38)*('Data - hidden'!$C$2:$C$42677=$B$4)*('Data - hidden'!$D$2:$D$42677)))</f>
        <v>27989</v>
      </c>
      <c r="D38" s="6">
        <f>IF(SUMPRODUCT(('Data - hidden'!$A$2:$A$42677=D$5)*('Data - hidden'!$B$2:$B$42677=$A38)*('Data - hidden'!$C$2:$C$42677=$B$4)*('Data - hidden'!$D$2:$D$42677))=0,"..",SUMPRODUCT(('Data - hidden'!$A$2:$A$42677=D$5)*('Data - hidden'!$B$2:$B$42677=$A38)*('Data - hidden'!$C$2:$C$42677=$B$4)*('Data - hidden'!$D$2:$D$42677)))</f>
        <v>13169</v>
      </c>
      <c r="E38" s="6">
        <f>IF(OR(B38="..",C38="..",D38=".."),IF(SUMPRODUCT(('Data - hidden'!$A$2:$A$42677=E$5)*('Data - hidden'!$B$2:$B$42677=$A38)*('Data - hidden'!$C$2:$C$42677=$B$4)*('Data - hidden'!$D$2:$D$42677))=0,"..",SUMPRODUCT(('Data - hidden'!$A$2:$A$42677=E$5)*('Data - hidden'!$B$2:$B$42677=$A38)*('Data - hidden'!$C$2:$C$42677=$B$4)*('Data - hidden'!$D$2:$D$42677))),B38+C38+D38)</f>
        <v>212507</v>
      </c>
      <c r="G38" s="9">
        <f>IF(B38="..","..",ROUND(1000000*(B38/'Data - population'!B34),0))</f>
        <v>3181</v>
      </c>
      <c r="H38" s="9">
        <f>IF(C38="..","..",ROUND(1000000*(C38/'Data - population'!C34),0))</f>
        <v>5253</v>
      </c>
      <c r="I38" s="9">
        <f>IF(D38="..","..",ROUND(1000000*(D38/'Data - population'!D34),0))</f>
        <v>4272</v>
      </c>
      <c r="J38" s="9">
        <f>IF(E38="..","..",ROUND(1000000*(E38/'Data - population'!E34),0))</f>
        <v>3412</v>
      </c>
    </row>
    <row r="39" spans="1:10" x14ac:dyDescent="0.35">
      <c r="A39" t="s">
        <v>20</v>
      </c>
      <c r="B39" s="6">
        <f>IF(SUMPRODUCT(('Data - hidden'!$A$2:$A$42677=B$5)*('Data - hidden'!$B$2:$B$42677=$A39)*('Data - hidden'!$C$2:$C$42677=$B$4)*('Data - hidden'!$D$2:$D$42677))=0,"..",SUMPRODUCT(('Data - hidden'!$A$2:$A$42677=B$5)*('Data - hidden'!$B$2:$B$42677=$A39)*('Data - hidden'!$C$2:$C$42677=$B$4)*('Data - hidden'!$D$2:$D$42677)))</f>
        <v>155040</v>
      </c>
      <c r="C39" s="6">
        <f>IF(SUMPRODUCT(('Data - hidden'!$A$2:$A$42677=C$5)*('Data - hidden'!$B$2:$B$42677=$A39)*('Data - hidden'!$C$2:$C$42677=$B$4)*('Data - hidden'!$D$2:$D$42677))=0,"..",SUMPRODUCT(('Data - hidden'!$A$2:$A$42677=C$5)*('Data - hidden'!$B$2:$B$42677=$A39)*('Data - hidden'!$C$2:$C$42677=$B$4)*('Data - hidden'!$D$2:$D$42677)))</f>
        <v>25024</v>
      </c>
      <c r="D39" s="6">
        <f>IF(SUMPRODUCT(('Data - hidden'!$A$2:$A$42677=D$5)*('Data - hidden'!$B$2:$B$42677=$A39)*('Data - hidden'!$C$2:$C$42677=$B$4)*('Data - hidden'!$D$2:$D$42677))=0,"..",SUMPRODUCT(('Data - hidden'!$A$2:$A$42677=D$5)*('Data - hidden'!$B$2:$B$42677=$A39)*('Data - hidden'!$C$2:$C$42677=$B$4)*('Data - hidden'!$D$2:$D$42677)))</f>
        <v>11651</v>
      </c>
      <c r="E39" s="6">
        <f>IF(OR(B39="..",C39="..",D39=".."),IF(SUMPRODUCT(('Data - hidden'!$A$2:$A$42677=E$5)*('Data - hidden'!$B$2:$B$42677=$A39)*('Data - hidden'!$C$2:$C$42677=$B$4)*('Data - hidden'!$D$2:$D$42677))=0,"..",SUMPRODUCT(('Data - hidden'!$A$2:$A$42677=E$5)*('Data - hidden'!$B$2:$B$42677=$A39)*('Data - hidden'!$C$2:$C$42677=$B$4)*('Data - hidden'!$D$2:$D$42677))),B39+C39+D39)</f>
        <v>191715</v>
      </c>
      <c r="G39" s="9">
        <f>IF(B39="..","..",ROUND(1000000*(B39/'Data - population'!B35),0))</f>
        <v>2854</v>
      </c>
      <c r="H39" s="9">
        <f>IF(C39="..","..",ROUND(1000000*(C39/'Data - population'!C35),0))</f>
        <v>4679</v>
      </c>
      <c r="I39" s="9">
        <f>IF(D39="..","..",ROUND(1000000*(D39/'Data - population'!D35),0))</f>
        <v>3768</v>
      </c>
      <c r="J39" s="9">
        <f>IF(E39="..","..",ROUND(1000000*(E39/'Data - population'!E35),0))</f>
        <v>3055</v>
      </c>
    </row>
    <row r="40" spans="1:10" x14ac:dyDescent="0.35">
      <c r="A40" t="s">
        <v>21</v>
      </c>
      <c r="B40" s="6">
        <f>IF(SUMPRODUCT(('Data - hidden'!$A$2:$A$42677=B$5)*('Data - hidden'!$B$2:$B$42677=$A40)*('Data - hidden'!$C$2:$C$42677=$B$4)*('Data - hidden'!$D$2:$D$42677))=0,"..",SUMPRODUCT(('Data - hidden'!$A$2:$A$42677=B$5)*('Data - hidden'!$B$2:$B$42677=$A40)*('Data - hidden'!$C$2:$C$42677=$B$4)*('Data - hidden'!$D$2:$D$42677)))</f>
        <v>162265</v>
      </c>
      <c r="C40" s="6">
        <f>IF(SUMPRODUCT(('Data - hidden'!$A$2:$A$42677=C$5)*('Data - hidden'!$B$2:$B$42677=$A40)*('Data - hidden'!$C$2:$C$42677=$B$4)*('Data - hidden'!$D$2:$D$42677))=0,"..",SUMPRODUCT(('Data - hidden'!$A$2:$A$42677=C$5)*('Data - hidden'!$B$2:$B$42677=$A40)*('Data - hidden'!$C$2:$C$42677=$B$4)*('Data - hidden'!$D$2:$D$42677)))</f>
        <v>26628</v>
      </c>
      <c r="D40" s="6">
        <f>IF(SUMPRODUCT(('Data - hidden'!$A$2:$A$42677=D$5)*('Data - hidden'!$B$2:$B$42677=$A40)*('Data - hidden'!$C$2:$C$42677=$B$4)*('Data - hidden'!$D$2:$D$42677))=0,"..",SUMPRODUCT(('Data - hidden'!$A$2:$A$42677=D$5)*('Data - hidden'!$B$2:$B$42677=$A40)*('Data - hidden'!$C$2:$C$42677=$B$4)*('Data - hidden'!$D$2:$D$42677)))</f>
        <v>12108</v>
      </c>
      <c r="E40" s="6">
        <f>IF(OR(B40="..",C40="..",D40=".."),IF(SUMPRODUCT(('Data - hidden'!$A$2:$A$42677=E$5)*('Data - hidden'!$B$2:$B$42677=$A40)*('Data - hidden'!$C$2:$C$42677=$B$4)*('Data - hidden'!$D$2:$D$42677))=0,"..",SUMPRODUCT(('Data - hidden'!$A$2:$A$42677=E$5)*('Data - hidden'!$B$2:$B$42677=$A40)*('Data - hidden'!$C$2:$C$42677=$B$4)*('Data - hidden'!$D$2:$D$42677))),B40+C40+D40)</f>
        <v>201001</v>
      </c>
      <c r="G40" s="9">
        <f>IF(B40="..","..",ROUND(1000000*(B40/'Data - population'!B36),0))</f>
        <v>2962</v>
      </c>
      <c r="H40" s="9">
        <f>IF(C40="..","..",ROUND(1000000*(C40/'Data - population'!C36),0))</f>
        <v>4956</v>
      </c>
      <c r="I40" s="9">
        <f>IF(D40="..","..",ROUND(1000000*(D40/'Data - population'!D36),0))</f>
        <v>3907</v>
      </c>
      <c r="J40" s="9">
        <f>IF(E40="..","..",ROUND(1000000*(E40/'Data - population'!E36),0))</f>
        <v>3177</v>
      </c>
    </row>
    <row r="41" spans="1:10" x14ac:dyDescent="0.35">
      <c r="A41" t="s">
        <v>22</v>
      </c>
      <c r="B41" s="6">
        <f>IF(SUMPRODUCT(('Data - hidden'!$A$2:$A$42677=B$5)*('Data - hidden'!$B$2:$B$42677=$A41)*('Data - hidden'!$C$2:$C$42677=$B$4)*('Data - hidden'!$D$2:$D$42677))=0,"..",SUMPRODUCT(('Data - hidden'!$A$2:$A$42677=B$5)*('Data - hidden'!$B$2:$B$42677=$A41)*('Data - hidden'!$C$2:$C$42677=$B$4)*('Data - hidden'!$D$2:$D$42677)))</f>
        <v>162006</v>
      </c>
      <c r="C41" s="6">
        <f>IF(SUMPRODUCT(('Data - hidden'!$A$2:$A$42677=C$5)*('Data - hidden'!$B$2:$B$42677=$A41)*('Data - hidden'!$C$2:$C$42677=$B$4)*('Data - hidden'!$D$2:$D$42677))=0,"..",SUMPRODUCT(('Data - hidden'!$A$2:$A$42677=C$5)*('Data - hidden'!$B$2:$B$42677=$A41)*('Data - hidden'!$C$2:$C$42677=$B$4)*('Data - hidden'!$D$2:$D$42677)))</f>
        <v>27303</v>
      </c>
      <c r="D41" s="6">
        <f>IF(SUMPRODUCT(('Data - hidden'!$A$2:$A$42677=D$5)*('Data - hidden'!$B$2:$B$42677=$A41)*('Data - hidden'!$C$2:$C$42677=$B$4)*('Data - hidden'!$D$2:$D$42677))=0,"..",SUMPRODUCT(('Data - hidden'!$A$2:$A$42677=D$5)*('Data - hidden'!$B$2:$B$42677=$A41)*('Data - hidden'!$C$2:$C$42677=$B$4)*('Data - hidden'!$D$2:$D$42677)))</f>
        <v>10750</v>
      </c>
      <c r="E41" s="6">
        <f>IF(OR(B41="..",C41="..",D41=".."),IF(SUMPRODUCT(('Data - hidden'!$A$2:$A$42677=E$5)*('Data - hidden'!$B$2:$B$42677=$A41)*('Data - hidden'!$C$2:$C$42677=$B$4)*('Data - hidden'!$D$2:$D$42677))=0,"..",SUMPRODUCT(('Data - hidden'!$A$2:$A$42677=E$5)*('Data - hidden'!$B$2:$B$42677=$A41)*('Data - hidden'!$C$2:$C$42677=$B$4)*('Data - hidden'!$D$2:$D$42677))),B41+C41+D41)</f>
        <v>200059</v>
      </c>
      <c r="G41" s="9">
        <f>IF(B41="..","..",ROUND(1000000*(B41/'Data - population'!B37),0))</f>
        <v>2931</v>
      </c>
      <c r="H41" s="9">
        <f>IF(C41="..","..",ROUND(1000000*(C41/'Data - population'!C37),0))</f>
        <v>5052</v>
      </c>
      <c r="I41" s="9">
        <f>IF(D41="..","..",ROUND(1000000*(D41/'Data - population'!D37),0))</f>
        <v>3453</v>
      </c>
      <c r="J41" s="9">
        <f>IF(E41="..","..",ROUND(1000000*(E41/'Data - population'!E37),0))</f>
        <v>3136</v>
      </c>
    </row>
    <row r="42" spans="1:10" x14ac:dyDescent="0.35">
      <c r="A42" t="s">
        <v>23</v>
      </c>
      <c r="B42" s="6">
        <f>IF(SUMPRODUCT(('Data - hidden'!$A$2:$A$42677=B$5)*('Data - hidden'!$B$2:$B$42677=$A42)*('Data - hidden'!$C$2:$C$42677=$B$4)*('Data - hidden'!$D$2:$D$42677))=0,"..",SUMPRODUCT(('Data - hidden'!$A$2:$A$42677=B$5)*('Data - hidden'!$B$2:$B$42677=$A42)*('Data - hidden'!$C$2:$C$42677=$B$4)*('Data - hidden'!$D$2:$D$42677)))</f>
        <v>167334</v>
      </c>
      <c r="C42" s="6">
        <f>IF(SUMPRODUCT(('Data - hidden'!$A$2:$A$42677=C$5)*('Data - hidden'!$B$2:$B$42677=$A42)*('Data - hidden'!$C$2:$C$42677=$B$4)*('Data - hidden'!$D$2:$D$42677))=0,"..",SUMPRODUCT(('Data - hidden'!$A$2:$A$42677=C$5)*('Data - hidden'!$B$2:$B$42677=$A42)*('Data - hidden'!$C$2:$C$42677=$B$4)*('Data - hidden'!$D$2:$D$42677)))</f>
        <v>26172</v>
      </c>
      <c r="D42" s="6">
        <f>IF(SUMPRODUCT(('Data - hidden'!$A$2:$A$42677=D$5)*('Data - hidden'!$B$2:$B$42677=$A42)*('Data - hidden'!$C$2:$C$42677=$B$4)*('Data - hidden'!$D$2:$D$42677))=0,"..",SUMPRODUCT(('Data - hidden'!$A$2:$A$42677=D$5)*('Data - hidden'!$B$2:$B$42677=$A42)*('Data - hidden'!$C$2:$C$42677=$B$4)*('Data - hidden'!$D$2:$D$42677)))</f>
        <v>11023</v>
      </c>
      <c r="E42" s="6">
        <f>IF(OR(B42="..",C42="..",D42=".."),IF(SUMPRODUCT(('Data - hidden'!$A$2:$A$42677=E$5)*('Data - hidden'!$B$2:$B$42677=$A42)*('Data - hidden'!$C$2:$C$42677=$B$4)*('Data - hidden'!$D$2:$D$42677))=0,"..",SUMPRODUCT(('Data - hidden'!$A$2:$A$42677=E$5)*('Data - hidden'!$B$2:$B$42677=$A42)*('Data - hidden'!$C$2:$C$42677=$B$4)*('Data - hidden'!$D$2:$D$42677))),B42+C42+D42)</f>
        <v>204529</v>
      </c>
      <c r="G42" s="9">
        <f>IF(B42="..","..",ROUND(1000000*(B42/'Data - population'!B38),0))</f>
        <v>3009</v>
      </c>
      <c r="H42" s="9">
        <f>IF(C42="..","..",ROUND(1000000*(C42/'Data - population'!C38),0))</f>
        <v>4825</v>
      </c>
      <c r="I42" s="9">
        <f>IF(D42="..","..",ROUND(1000000*(D42/'Data - population'!D38),0))</f>
        <v>3527</v>
      </c>
      <c r="J42" s="9">
        <f>IF(E42="..","..",ROUND(1000000*(E42/'Data - population'!E38),0))</f>
        <v>3187</v>
      </c>
    </row>
    <row r="43" spans="1:10" x14ac:dyDescent="0.35">
      <c r="A43" t="s">
        <v>79</v>
      </c>
      <c r="B43" s="6">
        <f>IF(SUMPRODUCT(('Data - hidden'!$A$2:$A$42677=B$5)*('Data - hidden'!$B$2:$B$42677=$A43)*('Data - hidden'!$C$2:$C$42677=$B$4)*('Data - hidden'!$D$2:$D$42677))=0,"..",SUMPRODUCT(('Data - hidden'!$A$2:$A$42677=B$5)*('Data - hidden'!$B$2:$B$42677=$A43)*('Data - hidden'!$C$2:$C$42677=$B$4)*('Data - hidden'!$D$2:$D$42677)))</f>
        <v>182906</v>
      </c>
      <c r="C43" s="6">
        <f>IF(SUMPRODUCT(('Data - hidden'!$A$2:$A$42677=C$5)*('Data - hidden'!$B$2:$B$42677=$A43)*('Data - hidden'!$C$2:$C$42677=$B$4)*('Data - hidden'!$D$2:$D$42677))=0,"..",SUMPRODUCT(('Data - hidden'!$A$2:$A$42677=C$5)*('Data - hidden'!$B$2:$B$42677=$A43)*('Data - hidden'!$C$2:$C$42677=$B$4)*('Data - hidden'!$D$2:$D$42677)))</f>
        <v>26726</v>
      </c>
      <c r="D43" s="6">
        <f>IF(SUMPRODUCT(('Data - hidden'!$A$2:$A$42677=D$5)*('Data - hidden'!$B$2:$B$42677=$A43)*('Data - hidden'!$C$2:$C$42677=$B$4)*('Data - hidden'!$D$2:$D$42677))=0,"..",SUMPRODUCT(('Data - hidden'!$A$2:$A$42677=D$5)*('Data - hidden'!$B$2:$B$42677=$A43)*('Data - hidden'!$C$2:$C$42677=$B$4)*('Data - hidden'!$D$2:$D$42677)))</f>
        <v>12912</v>
      </c>
      <c r="E43" s="6">
        <f>IF(OR(B43="..",C43="..",D43=".."),IF(SUMPRODUCT(('Data - hidden'!$A$2:$A$42677=E$5)*('Data - hidden'!$B$2:$B$42677=$A43)*('Data - hidden'!$C$2:$C$42677=$B$4)*('Data - hidden'!$D$2:$D$42677))=0,"..",SUMPRODUCT(('Data - hidden'!$A$2:$A$42677=E$5)*('Data - hidden'!$B$2:$B$42677=$A43)*('Data - hidden'!$C$2:$C$42677=$B$4)*('Data - hidden'!$D$2:$D$42677))),B43+C43+D43)</f>
        <v>222544</v>
      </c>
      <c r="G43" s="9">
        <f>IF(B43="..","..",ROUND(1000000*(B43/'Data - population'!B39),0))</f>
        <v>3268</v>
      </c>
      <c r="H43" s="9">
        <f>IF(C43="..","..",ROUND(1000000*(C43/'Data - population'!C39),0))</f>
        <v>4915</v>
      </c>
      <c r="I43" s="9">
        <f>IF(D43="..","..",ROUND(1000000*(D43/'Data - population'!D39),0))</f>
        <v>4114</v>
      </c>
      <c r="J43" s="9">
        <f>IF(E43="..","..",ROUND(1000000*(E43/'Data - population'!E39),0))</f>
        <v>3447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82"/>
  <sheetViews>
    <sheetView zoomScale="90" zoomScaleNormal="90" workbookViewId="0"/>
  </sheetViews>
  <sheetFormatPr defaultRowHeight="14.5" x14ac:dyDescent="0.35"/>
  <cols>
    <col min="1" max="4" width="20.6328125" customWidth="1"/>
  </cols>
  <sheetData>
    <row r="1" spans="1:4" x14ac:dyDescent="0.35">
      <c r="A1" s="1" t="s">
        <v>0</v>
      </c>
      <c r="B1" s="1" t="s">
        <v>1</v>
      </c>
      <c r="C1" s="1" t="s">
        <v>2</v>
      </c>
      <c r="D1" s="2" t="s">
        <v>3</v>
      </c>
    </row>
    <row r="2" spans="1:4" x14ac:dyDescent="0.35">
      <c r="A2" s="7" t="s">
        <v>5</v>
      </c>
      <c r="B2" t="s">
        <v>28</v>
      </c>
      <c r="C2" t="s">
        <v>26</v>
      </c>
      <c r="D2">
        <v>487600</v>
      </c>
    </row>
    <row r="3" spans="1:4" x14ac:dyDescent="0.35">
      <c r="A3" s="7" t="s">
        <v>5</v>
      </c>
      <c r="B3" t="s">
        <v>29</v>
      </c>
      <c r="C3" t="s">
        <v>26</v>
      </c>
      <c r="D3">
        <v>414000</v>
      </c>
    </row>
    <row r="4" spans="1:4" x14ac:dyDescent="0.35">
      <c r="A4" s="7" t="s">
        <v>5</v>
      </c>
      <c r="B4" t="s">
        <v>30</v>
      </c>
      <c r="C4" t="s">
        <v>26</v>
      </c>
      <c r="D4">
        <v>362300</v>
      </c>
    </row>
    <row r="5" spans="1:4" x14ac:dyDescent="0.35">
      <c r="A5" s="7" t="s">
        <v>5</v>
      </c>
      <c r="B5" t="s">
        <v>31</v>
      </c>
      <c r="C5" t="s">
        <v>26</v>
      </c>
      <c r="D5">
        <v>315800</v>
      </c>
    </row>
    <row r="6" spans="1:4" x14ac:dyDescent="0.35">
      <c r="A6" s="3" t="s">
        <v>5</v>
      </c>
      <c r="B6" s="3" t="s">
        <v>4</v>
      </c>
      <c r="C6" t="s">
        <v>26</v>
      </c>
      <c r="D6" s="3">
        <v>386027</v>
      </c>
    </row>
    <row r="7" spans="1:4" x14ac:dyDescent="0.35">
      <c r="A7" s="3" t="s">
        <v>5</v>
      </c>
      <c r="B7" s="3" t="s">
        <v>6</v>
      </c>
      <c r="C7" t="s">
        <v>26</v>
      </c>
      <c r="D7" s="3">
        <v>359259</v>
      </c>
    </row>
    <row r="8" spans="1:4" x14ac:dyDescent="0.35">
      <c r="A8" s="3" t="s">
        <v>5</v>
      </c>
      <c r="B8" s="3" t="s">
        <v>7</v>
      </c>
      <c r="C8" t="s">
        <v>26</v>
      </c>
      <c r="D8" s="3">
        <v>431838</v>
      </c>
    </row>
    <row r="9" spans="1:4" x14ac:dyDescent="0.35">
      <c r="A9" s="3" t="s">
        <v>5</v>
      </c>
      <c r="B9" s="3" t="s">
        <v>8</v>
      </c>
      <c r="C9" t="s">
        <v>26</v>
      </c>
      <c r="D9" s="3">
        <v>412491</v>
      </c>
    </row>
    <row r="10" spans="1:4" x14ac:dyDescent="0.35">
      <c r="A10" s="3" t="s">
        <v>5</v>
      </c>
      <c r="B10" s="3" t="s">
        <v>9</v>
      </c>
      <c r="C10" t="s">
        <v>26</v>
      </c>
      <c r="D10" s="3">
        <v>473563</v>
      </c>
    </row>
    <row r="11" spans="1:4" x14ac:dyDescent="0.35">
      <c r="A11" s="3" t="s">
        <v>5</v>
      </c>
      <c r="B11" s="3" t="s">
        <v>10</v>
      </c>
      <c r="C11" t="s">
        <v>26</v>
      </c>
      <c r="D11" s="3">
        <v>341968</v>
      </c>
    </row>
    <row r="12" spans="1:4" x14ac:dyDescent="0.35">
      <c r="A12" s="3" t="s">
        <v>5</v>
      </c>
      <c r="B12" s="3" t="s">
        <v>11</v>
      </c>
      <c r="C12" t="s">
        <v>26</v>
      </c>
      <c r="D12" s="3">
        <v>336107</v>
      </c>
    </row>
    <row r="13" spans="1:4" x14ac:dyDescent="0.35">
      <c r="A13" s="3" t="s">
        <v>5</v>
      </c>
      <c r="B13" s="3" t="s">
        <v>12</v>
      </c>
      <c r="C13" t="s">
        <v>26</v>
      </c>
      <c r="D13" s="3">
        <v>336233</v>
      </c>
    </row>
    <row r="14" spans="1:4" x14ac:dyDescent="0.35">
      <c r="A14" s="3" t="s">
        <v>5</v>
      </c>
      <c r="B14" s="3" t="s">
        <v>13</v>
      </c>
      <c r="C14" t="s">
        <v>26</v>
      </c>
      <c r="D14" s="3">
        <v>293920</v>
      </c>
    </row>
    <row r="15" spans="1:4" x14ac:dyDescent="0.35">
      <c r="A15" s="3" t="s">
        <v>5</v>
      </c>
      <c r="B15" s="3" t="s">
        <v>14</v>
      </c>
      <c r="C15" t="s">
        <v>26</v>
      </c>
      <c r="D15" s="3">
        <v>249237</v>
      </c>
    </row>
    <row r="16" spans="1:4" x14ac:dyDescent="0.35">
      <c r="A16" s="3" t="s">
        <v>5</v>
      </c>
      <c r="B16" s="3" t="s">
        <v>15</v>
      </c>
      <c r="C16" t="s">
        <v>26</v>
      </c>
      <c r="D16" s="3">
        <v>241462</v>
      </c>
    </row>
    <row r="17" spans="1:4" x14ac:dyDescent="0.35">
      <c r="A17" s="3" t="s">
        <v>5</v>
      </c>
      <c r="B17" s="3" t="s">
        <v>16</v>
      </c>
      <c r="C17" t="s">
        <v>26</v>
      </c>
      <c r="D17" s="3">
        <v>228411</v>
      </c>
    </row>
    <row r="18" spans="1:4" x14ac:dyDescent="0.35">
      <c r="A18" s="3" t="s">
        <v>5</v>
      </c>
      <c r="B18" s="3" t="s">
        <v>17</v>
      </c>
      <c r="C18" t="s">
        <v>26</v>
      </c>
      <c r="D18" s="3">
        <v>223937</v>
      </c>
    </row>
    <row r="19" spans="1:4" x14ac:dyDescent="0.35">
      <c r="A19" s="3" t="s">
        <v>5</v>
      </c>
      <c r="B19" s="3" t="s">
        <v>18</v>
      </c>
      <c r="C19" t="s">
        <v>26</v>
      </c>
      <c r="D19" s="3">
        <v>154460</v>
      </c>
    </row>
    <row r="20" spans="1:4" x14ac:dyDescent="0.35">
      <c r="A20" s="3" t="s">
        <v>5</v>
      </c>
      <c r="B20" s="3" t="s">
        <v>19</v>
      </c>
      <c r="C20" t="s">
        <v>26</v>
      </c>
      <c r="D20" s="3">
        <v>171349</v>
      </c>
    </row>
    <row r="21" spans="1:4" x14ac:dyDescent="0.35">
      <c r="A21" s="3" t="s">
        <v>5</v>
      </c>
      <c r="B21" s="3" t="s">
        <v>20</v>
      </c>
      <c r="C21" t="s">
        <v>26</v>
      </c>
      <c r="D21" s="3">
        <v>155040</v>
      </c>
    </row>
    <row r="22" spans="1:4" x14ac:dyDescent="0.35">
      <c r="A22" s="3" t="s">
        <v>5</v>
      </c>
      <c r="B22" s="3" t="s">
        <v>21</v>
      </c>
      <c r="C22" t="s">
        <v>26</v>
      </c>
      <c r="D22" s="3">
        <v>162265</v>
      </c>
    </row>
    <row r="23" spans="1:4" x14ac:dyDescent="0.35">
      <c r="A23" s="3" t="s">
        <v>5</v>
      </c>
      <c r="B23" s="3" t="s">
        <v>22</v>
      </c>
      <c r="C23" t="s">
        <v>26</v>
      </c>
      <c r="D23" s="3">
        <v>162006</v>
      </c>
    </row>
    <row r="24" spans="1:4" x14ac:dyDescent="0.35">
      <c r="A24" s="3" t="s">
        <v>5</v>
      </c>
      <c r="B24" s="3" t="s">
        <v>23</v>
      </c>
      <c r="C24" t="s">
        <v>26</v>
      </c>
      <c r="D24" s="3">
        <v>167334</v>
      </c>
    </row>
    <row r="25" spans="1:4" x14ac:dyDescent="0.35">
      <c r="A25" s="7" t="s">
        <v>5</v>
      </c>
      <c r="B25" s="7" t="s">
        <v>79</v>
      </c>
      <c r="C25" t="s">
        <v>26</v>
      </c>
      <c r="D25" s="3">
        <v>182906</v>
      </c>
    </row>
    <row r="26" spans="1:4" x14ac:dyDescent="0.35">
      <c r="A26" s="7" t="s">
        <v>34</v>
      </c>
      <c r="B26" s="3" t="s">
        <v>28</v>
      </c>
      <c r="C26" t="s">
        <v>26</v>
      </c>
      <c r="D26">
        <v>592493</v>
      </c>
    </row>
    <row r="27" spans="1:4" x14ac:dyDescent="0.35">
      <c r="A27" s="7" t="s">
        <v>34</v>
      </c>
      <c r="B27" t="s">
        <v>29</v>
      </c>
      <c r="C27" t="s">
        <v>26</v>
      </c>
      <c r="D27">
        <v>504288</v>
      </c>
    </row>
    <row r="28" spans="1:4" x14ac:dyDescent="0.35">
      <c r="A28" s="7" t="s">
        <v>34</v>
      </c>
      <c r="B28" s="7" t="s">
        <v>30</v>
      </c>
      <c r="C28" t="s">
        <v>26</v>
      </c>
      <c r="D28">
        <v>442840</v>
      </c>
    </row>
    <row r="29" spans="1:4" x14ac:dyDescent="0.35">
      <c r="A29" s="7" t="s">
        <v>34</v>
      </c>
      <c r="B29" t="s">
        <v>31</v>
      </c>
      <c r="C29" t="s">
        <v>26</v>
      </c>
      <c r="D29">
        <v>387375</v>
      </c>
    </row>
    <row r="30" spans="1:4" x14ac:dyDescent="0.35">
      <c r="A30" s="7" t="s">
        <v>24</v>
      </c>
      <c r="B30" t="s">
        <v>54</v>
      </c>
      <c r="C30" t="s">
        <v>26</v>
      </c>
      <c r="D30">
        <v>49967</v>
      </c>
    </row>
    <row r="31" spans="1:4" x14ac:dyDescent="0.35">
      <c r="A31" s="7" t="s">
        <v>24</v>
      </c>
      <c r="B31" t="s">
        <v>55</v>
      </c>
      <c r="C31" t="s">
        <v>26</v>
      </c>
      <c r="D31">
        <v>57125</v>
      </c>
    </row>
    <row r="32" spans="1:4" x14ac:dyDescent="0.35">
      <c r="A32" s="7" t="s">
        <v>24</v>
      </c>
      <c r="B32" t="s">
        <v>56</v>
      </c>
      <c r="C32" t="s">
        <v>26</v>
      </c>
      <c r="D32">
        <v>52167</v>
      </c>
    </row>
    <row r="33" spans="1:4" x14ac:dyDescent="0.35">
      <c r="A33" s="7" t="s">
        <v>24</v>
      </c>
      <c r="B33" t="s">
        <v>57</v>
      </c>
      <c r="C33" t="s">
        <v>26</v>
      </c>
      <c r="D33">
        <v>56145</v>
      </c>
    </row>
    <row r="34" spans="1:4" x14ac:dyDescent="0.35">
      <c r="A34" s="7" t="s">
        <v>24</v>
      </c>
      <c r="B34" t="s">
        <v>28</v>
      </c>
      <c r="C34" t="s">
        <v>26</v>
      </c>
      <c r="D34">
        <v>65841</v>
      </c>
    </row>
    <row r="35" spans="1:4" x14ac:dyDescent="0.35">
      <c r="A35" s="7" t="s">
        <v>24</v>
      </c>
      <c r="B35" t="s">
        <v>29</v>
      </c>
      <c r="C35" t="s">
        <v>26</v>
      </c>
      <c r="D35">
        <v>57108</v>
      </c>
    </row>
    <row r="36" spans="1:4" x14ac:dyDescent="0.35">
      <c r="A36" s="7" t="s">
        <v>24</v>
      </c>
      <c r="B36" t="s">
        <v>30</v>
      </c>
      <c r="C36" t="s">
        <v>26</v>
      </c>
      <c r="D36">
        <v>50411</v>
      </c>
    </row>
    <row r="37" spans="1:4" x14ac:dyDescent="0.35">
      <c r="A37" s="7" t="s">
        <v>24</v>
      </c>
      <c r="B37" t="s">
        <v>31</v>
      </c>
      <c r="C37" t="s">
        <v>26</v>
      </c>
      <c r="D37">
        <v>46531</v>
      </c>
    </row>
    <row r="38" spans="1:4" x14ac:dyDescent="0.35">
      <c r="A38" s="3" t="s">
        <v>24</v>
      </c>
      <c r="B38" s="3" t="s">
        <v>4</v>
      </c>
      <c r="C38" t="s">
        <v>26</v>
      </c>
      <c r="D38" s="3">
        <v>53340</v>
      </c>
    </row>
    <row r="39" spans="1:4" x14ac:dyDescent="0.35">
      <c r="A39" s="3" t="s">
        <v>24</v>
      </c>
      <c r="B39" s="3" t="s">
        <v>6</v>
      </c>
      <c r="C39" t="s">
        <v>26</v>
      </c>
      <c r="D39" s="3">
        <v>56070</v>
      </c>
    </row>
    <row r="40" spans="1:4" x14ac:dyDescent="0.35">
      <c r="A40" s="3" t="s">
        <v>24</v>
      </c>
      <c r="B40" s="3" t="s">
        <v>7</v>
      </c>
      <c r="C40" t="s">
        <v>26</v>
      </c>
      <c r="D40" s="3">
        <v>57919</v>
      </c>
    </row>
    <row r="41" spans="1:4" x14ac:dyDescent="0.35">
      <c r="A41" s="3" t="s">
        <v>24</v>
      </c>
      <c r="B41" s="3" t="s">
        <v>8</v>
      </c>
      <c r="C41" t="s">
        <v>26</v>
      </c>
      <c r="D41" s="3">
        <v>55326</v>
      </c>
    </row>
    <row r="42" spans="1:4" x14ac:dyDescent="0.35">
      <c r="A42" s="3" t="s">
        <v>24</v>
      </c>
      <c r="B42" s="3" t="s">
        <v>9</v>
      </c>
      <c r="C42" t="s">
        <v>26</v>
      </c>
      <c r="D42" s="3">
        <v>61762</v>
      </c>
    </row>
    <row r="43" spans="1:4" x14ac:dyDescent="0.35">
      <c r="A43" s="3" t="s">
        <v>24</v>
      </c>
      <c r="B43" s="3" t="s">
        <v>10</v>
      </c>
      <c r="C43" t="s">
        <v>26</v>
      </c>
      <c r="D43" s="3">
        <v>44171</v>
      </c>
    </row>
    <row r="44" spans="1:4" x14ac:dyDescent="0.35">
      <c r="A44" s="3" t="s">
        <v>24</v>
      </c>
      <c r="B44" s="3" t="s">
        <v>11</v>
      </c>
      <c r="C44" t="s">
        <v>26</v>
      </c>
      <c r="D44" s="3">
        <v>48375</v>
      </c>
    </row>
    <row r="45" spans="1:4" x14ac:dyDescent="0.35">
      <c r="A45" s="3" t="s">
        <v>24</v>
      </c>
      <c r="B45" s="3" t="s">
        <v>12</v>
      </c>
      <c r="C45" t="s">
        <v>26</v>
      </c>
      <c r="D45" s="3">
        <v>48585</v>
      </c>
    </row>
    <row r="46" spans="1:4" x14ac:dyDescent="0.35">
      <c r="A46" s="3" t="s">
        <v>24</v>
      </c>
      <c r="B46" s="3" t="s">
        <v>13</v>
      </c>
      <c r="C46" t="s">
        <v>26</v>
      </c>
      <c r="D46" s="3">
        <v>45636</v>
      </c>
    </row>
    <row r="47" spans="1:4" x14ac:dyDescent="0.35">
      <c r="A47" s="3" t="s">
        <v>24</v>
      </c>
      <c r="B47" s="3" t="s">
        <v>14</v>
      </c>
      <c r="C47" t="s">
        <v>26</v>
      </c>
      <c r="D47" s="3">
        <v>40570</v>
      </c>
    </row>
    <row r="48" spans="1:4" x14ac:dyDescent="0.35">
      <c r="A48" s="3" t="s">
        <v>24</v>
      </c>
      <c r="B48" s="3" t="s">
        <v>15</v>
      </c>
      <c r="C48" t="s">
        <v>26</v>
      </c>
      <c r="D48" s="3">
        <v>38738</v>
      </c>
    </row>
    <row r="49" spans="1:4" x14ac:dyDescent="0.35">
      <c r="A49" s="3" t="s">
        <v>24</v>
      </c>
      <c r="B49" s="3" t="s">
        <v>16</v>
      </c>
      <c r="C49" t="s">
        <v>26</v>
      </c>
      <c r="D49" s="3">
        <v>38936</v>
      </c>
    </row>
    <row r="50" spans="1:4" x14ac:dyDescent="0.35">
      <c r="A50" s="3" t="s">
        <v>24</v>
      </c>
      <c r="B50" s="3" t="s">
        <v>17</v>
      </c>
      <c r="C50" t="s">
        <v>26</v>
      </c>
      <c r="D50" s="3">
        <v>32339</v>
      </c>
    </row>
    <row r="51" spans="1:4" x14ac:dyDescent="0.35">
      <c r="A51" s="3" t="s">
        <v>24</v>
      </c>
      <c r="B51" s="3" t="s">
        <v>18</v>
      </c>
      <c r="C51" t="s">
        <v>26</v>
      </c>
      <c r="D51" s="3">
        <v>26740</v>
      </c>
    </row>
    <row r="52" spans="1:4" x14ac:dyDescent="0.35">
      <c r="A52" s="3" t="s">
        <v>24</v>
      </c>
      <c r="B52" s="3" t="s">
        <v>19</v>
      </c>
      <c r="C52" t="s">
        <v>26</v>
      </c>
      <c r="D52" s="3">
        <v>27989</v>
      </c>
    </row>
    <row r="53" spans="1:4" x14ac:dyDescent="0.35">
      <c r="A53" s="3" t="s">
        <v>24</v>
      </c>
      <c r="B53" s="3" t="s">
        <v>20</v>
      </c>
      <c r="C53" t="s">
        <v>26</v>
      </c>
      <c r="D53" s="3">
        <v>25024</v>
      </c>
    </row>
    <row r="54" spans="1:4" x14ac:dyDescent="0.35">
      <c r="A54" s="3" t="s">
        <v>24</v>
      </c>
      <c r="B54" s="3" t="s">
        <v>21</v>
      </c>
      <c r="C54" t="s">
        <v>26</v>
      </c>
      <c r="D54" s="3">
        <v>26628</v>
      </c>
    </row>
    <row r="55" spans="1:4" x14ac:dyDescent="0.35">
      <c r="A55" s="3" t="s">
        <v>24</v>
      </c>
      <c r="B55" s="3" t="s">
        <v>22</v>
      </c>
      <c r="C55" t="s">
        <v>26</v>
      </c>
      <c r="D55" s="4">
        <v>27303</v>
      </c>
    </row>
    <row r="56" spans="1:4" x14ac:dyDescent="0.35">
      <c r="A56" s="3" t="s">
        <v>24</v>
      </c>
      <c r="B56" s="3" t="s">
        <v>23</v>
      </c>
      <c r="C56" t="s">
        <v>26</v>
      </c>
      <c r="D56" s="4">
        <v>26172</v>
      </c>
    </row>
    <row r="57" spans="1:4" x14ac:dyDescent="0.35">
      <c r="A57" s="3" t="s">
        <v>24</v>
      </c>
      <c r="B57" s="7" t="s">
        <v>79</v>
      </c>
      <c r="C57" t="s">
        <v>26</v>
      </c>
      <c r="D57" s="4">
        <v>26726</v>
      </c>
    </row>
    <row r="58" spans="1:4" x14ac:dyDescent="0.35">
      <c r="A58" s="3" t="s">
        <v>25</v>
      </c>
      <c r="B58" s="3" t="s">
        <v>4</v>
      </c>
      <c r="C58" t="s">
        <v>26</v>
      </c>
      <c r="D58" s="3">
        <v>31494</v>
      </c>
    </row>
    <row r="59" spans="1:4" x14ac:dyDescent="0.35">
      <c r="A59" s="3" t="s">
        <v>25</v>
      </c>
      <c r="B59" s="3" t="s">
        <v>6</v>
      </c>
      <c r="C59" t="s">
        <v>26</v>
      </c>
      <c r="D59" s="3">
        <v>29499</v>
      </c>
    </row>
    <row r="60" spans="1:4" x14ac:dyDescent="0.35">
      <c r="A60" s="3" t="s">
        <v>25</v>
      </c>
      <c r="B60" s="3" t="s">
        <v>7</v>
      </c>
      <c r="C60" t="s">
        <v>26</v>
      </c>
      <c r="D60" s="3">
        <v>35203</v>
      </c>
    </row>
    <row r="61" spans="1:4" x14ac:dyDescent="0.35">
      <c r="A61" s="3" t="s">
        <v>25</v>
      </c>
      <c r="B61" s="3" t="s">
        <v>8</v>
      </c>
      <c r="C61" t="s">
        <v>26</v>
      </c>
      <c r="D61" s="3">
        <v>34992</v>
      </c>
    </row>
    <row r="62" spans="1:4" x14ac:dyDescent="0.35">
      <c r="A62" s="3" t="s">
        <v>25</v>
      </c>
      <c r="B62" s="3" t="s">
        <v>9</v>
      </c>
      <c r="C62" t="s">
        <v>26</v>
      </c>
      <c r="D62" s="3">
        <v>36247</v>
      </c>
    </row>
    <row r="63" spans="1:4" x14ac:dyDescent="0.35">
      <c r="A63" s="3" t="s">
        <v>25</v>
      </c>
      <c r="B63" s="3" t="s">
        <v>10</v>
      </c>
      <c r="C63" t="s">
        <v>26</v>
      </c>
      <c r="D63" s="3">
        <v>26335</v>
      </c>
    </row>
    <row r="64" spans="1:4" x14ac:dyDescent="0.35">
      <c r="A64" s="3" t="s">
        <v>25</v>
      </c>
      <c r="B64" s="3" t="s">
        <v>11</v>
      </c>
      <c r="C64" t="s">
        <v>26</v>
      </c>
      <c r="D64" s="3">
        <v>24370</v>
      </c>
    </row>
    <row r="65" spans="1:4" x14ac:dyDescent="0.35">
      <c r="A65" s="3" t="s">
        <v>25</v>
      </c>
      <c r="B65" s="3" t="s">
        <v>12</v>
      </c>
      <c r="C65" t="s">
        <v>26</v>
      </c>
      <c r="D65" s="3">
        <v>26497</v>
      </c>
    </row>
    <row r="66" spans="1:4" x14ac:dyDescent="0.35">
      <c r="A66" s="3" t="s">
        <v>25</v>
      </c>
      <c r="B66" s="3" t="s">
        <v>13</v>
      </c>
      <c r="C66" t="s">
        <v>26</v>
      </c>
      <c r="D66" s="3">
        <v>24661</v>
      </c>
    </row>
    <row r="67" spans="1:4" x14ac:dyDescent="0.35">
      <c r="A67" s="3" t="s">
        <v>25</v>
      </c>
      <c r="B67" s="3" t="s">
        <v>14</v>
      </c>
      <c r="C67" t="s">
        <v>26</v>
      </c>
      <c r="D67" s="3">
        <v>19521</v>
      </c>
    </row>
    <row r="68" spans="1:4" x14ac:dyDescent="0.35">
      <c r="A68" s="3" t="s">
        <v>25</v>
      </c>
      <c r="B68" s="3" t="s">
        <v>15</v>
      </c>
      <c r="C68" t="s">
        <v>26</v>
      </c>
      <c r="D68" s="3">
        <v>19152</v>
      </c>
    </row>
    <row r="69" spans="1:4" x14ac:dyDescent="0.35">
      <c r="A69" s="3" t="s">
        <v>25</v>
      </c>
      <c r="B69" s="3" t="s">
        <v>16</v>
      </c>
      <c r="C69" t="s">
        <v>26</v>
      </c>
      <c r="D69" s="3">
        <v>20688</v>
      </c>
    </row>
    <row r="70" spans="1:4" x14ac:dyDescent="0.35">
      <c r="A70" s="3" t="s">
        <v>25</v>
      </c>
      <c r="B70" s="3" t="s">
        <v>17</v>
      </c>
      <c r="C70" t="s">
        <v>26</v>
      </c>
      <c r="D70" s="3">
        <v>16464</v>
      </c>
    </row>
    <row r="71" spans="1:4" x14ac:dyDescent="0.35">
      <c r="A71" s="3" t="s">
        <v>25</v>
      </c>
      <c r="B71" s="3" t="s">
        <v>18</v>
      </c>
      <c r="C71" t="s">
        <v>26</v>
      </c>
      <c r="D71" s="3">
        <v>11438</v>
      </c>
    </row>
    <row r="72" spans="1:4" x14ac:dyDescent="0.35">
      <c r="A72" s="3" t="s">
        <v>25</v>
      </c>
      <c r="B72" s="3" t="s">
        <v>19</v>
      </c>
      <c r="C72" t="s">
        <v>26</v>
      </c>
      <c r="D72" s="3">
        <v>13169</v>
      </c>
    </row>
    <row r="73" spans="1:4" x14ac:dyDescent="0.35">
      <c r="A73" s="3" t="s">
        <v>25</v>
      </c>
      <c r="B73" s="3" t="s">
        <v>20</v>
      </c>
      <c r="C73" t="s">
        <v>26</v>
      </c>
      <c r="D73" s="3">
        <v>11651</v>
      </c>
    </row>
    <row r="74" spans="1:4" x14ac:dyDescent="0.35">
      <c r="A74" s="3" t="s">
        <v>25</v>
      </c>
      <c r="B74" s="3" t="s">
        <v>21</v>
      </c>
      <c r="C74" t="s">
        <v>26</v>
      </c>
      <c r="D74" s="3">
        <v>12108</v>
      </c>
    </row>
    <row r="75" spans="1:4" x14ac:dyDescent="0.35">
      <c r="A75" s="3" t="s">
        <v>25</v>
      </c>
      <c r="B75" s="3" t="s">
        <v>22</v>
      </c>
      <c r="C75" t="s">
        <v>26</v>
      </c>
      <c r="D75" s="3">
        <v>10750</v>
      </c>
    </row>
    <row r="76" spans="1:4" x14ac:dyDescent="0.35">
      <c r="A76" s="3" t="s">
        <v>25</v>
      </c>
      <c r="B76" s="3" t="s">
        <v>23</v>
      </c>
      <c r="C76" t="s">
        <v>26</v>
      </c>
      <c r="D76" s="3">
        <v>11023</v>
      </c>
    </row>
    <row r="77" spans="1:4" x14ac:dyDescent="0.35">
      <c r="A77" s="3" t="s">
        <v>25</v>
      </c>
      <c r="B77" s="7" t="s">
        <v>79</v>
      </c>
      <c r="C77" t="s">
        <v>26</v>
      </c>
      <c r="D77" s="3">
        <v>12912</v>
      </c>
    </row>
    <row r="78" spans="1:4" x14ac:dyDescent="0.35">
      <c r="A78" s="7" t="s">
        <v>5</v>
      </c>
      <c r="B78" s="3" t="s">
        <v>35</v>
      </c>
      <c r="C78" t="s">
        <v>32</v>
      </c>
      <c r="D78">
        <v>115176</v>
      </c>
    </row>
    <row r="79" spans="1:4" x14ac:dyDescent="0.35">
      <c r="A79" s="7" t="s">
        <v>5</v>
      </c>
      <c r="B79" s="3" t="s">
        <v>36</v>
      </c>
      <c r="C79" t="s">
        <v>32</v>
      </c>
      <c r="D79">
        <v>118071</v>
      </c>
    </row>
    <row r="80" spans="1:4" x14ac:dyDescent="0.35">
      <c r="A80" s="7" t="s">
        <v>5</v>
      </c>
      <c r="B80" s="3" t="s">
        <v>37</v>
      </c>
      <c r="C80" t="s">
        <v>32</v>
      </c>
      <c r="D80">
        <v>123351</v>
      </c>
    </row>
    <row r="81" spans="1:4" x14ac:dyDescent="0.35">
      <c r="A81" s="7" t="s">
        <v>5</v>
      </c>
      <c r="B81" s="3" t="s">
        <v>38</v>
      </c>
      <c r="C81" t="s">
        <v>32</v>
      </c>
      <c r="D81">
        <v>131944</v>
      </c>
    </row>
    <row r="82" spans="1:4" x14ac:dyDescent="0.35">
      <c r="A82" s="7" t="s">
        <v>5</v>
      </c>
      <c r="B82" s="3" t="s">
        <v>39</v>
      </c>
      <c r="C82" t="s">
        <v>32</v>
      </c>
      <c r="D82">
        <v>132517</v>
      </c>
    </row>
    <row r="83" spans="1:4" x14ac:dyDescent="0.35">
      <c r="A83" s="7" t="s">
        <v>5</v>
      </c>
      <c r="B83" s="3" t="s">
        <v>40</v>
      </c>
      <c r="C83" t="s">
        <v>32</v>
      </c>
      <c r="D83">
        <v>135199</v>
      </c>
    </row>
    <row r="84" spans="1:4" x14ac:dyDescent="0.35">
      <c r="A84" s="7" t="s">
        <v>5</v>
      </c>
      <c r="B84" s="3" t="s">
        <v>41</v>
      </c>
      <c r="C84" t="s">
        <v>32</v>
      </c>
      <c r="D84">
        <v>133551</v>
      </c>
    </row>
    <row r="85" spans="1:4" x14ac:dyDescent="0.35">
      <c r="A85" s="7" t="s">
        <v>5</v>
      </c>
      <c r="B85" s="3" t="s">
        <v>42</v>
      </c>
      <c r="C85" t="s">
        <v>32</v>
      </c>
      <c r="D85">
        <v>135655</v>
      </c>
    </row>
    <row r="86" spans="1:4" x14ac:dyDescent="0.35">
      <c r="A86" s="7" t="s">
        <v>5</v>
      </c>
      <c r="B86" s="3" t="s">
        <v>43</v>
      </c>
      <c r="C86" t="s">
        <v>32</v>
      </c>
      <c r="D86">
        <v>145260</v>
      </c>
    </row>
    <row r="87" spans="1:4" x14ac:dyDescent="0.35">
      <c r="A87" s="7" t="s">
        <v>5</v>
      </c>
      <c r="B87" s="7" t="s">
        <v>54</v>
      </c>
      <c r="C87" t="s">
        <v>32</v>
      </c>
      <c r="D87">
        <v>148670</v>
      </c>
    </row>
    <row r="88" spans="1:4" x14ac:dyDescent="0.35">
      <c r="A88" s="7" t="s">
        <v>5</v>
      </c>
      <c r="B88" s="7" t="s">
        <v>55</v>
      </c>
      <c r="C88" t="s">
        <v>32</v>
      </c>
      <c r="D88">
        <v>158857</v>
      </c>
    </row>
    <row r="89" spans="1:4" x14ac:dyDescent="0.35">
      <c r="A89" s="7" t="s">
        <v>5</v>
      </c>
      <c r="B89" s="7" t="s">
        <v>56</v>
      </c>
      <c r="C89" t="s">
        <v>32</v>
      </c>
      <c r="D89">
        <v>163719</v>
      </c>
    </row>
    <row r="90" spans="1:4" x14ac:dyDescent="0.35">
      <c r="A90" s="7" t="s">
        <v>5</v>
      </c>
      <c r="B90" s="7" t="s">
        <v>57</v>
      </c>
      <c r="C90" t="s">
        <v>32</v>
      </c>
      <c r="D90">
        <v>157873</v>
      </c>
    </row>
    <row r="91" spans="1:4" x14ac:dyDescent="0.35">
      <c r="A91" s="7" t="s">
        <v>5</v>
      </c>
      <c r="B91" s="3" t="s">
        <v>27</v>
      </c>
      <c r="C91" t="s">
        <v>32</v>
      </c>
      <c r="D91">
        <v>156245</v>
      </c>
    </row>
    <row r="92" spans="1:4" x14ac:dyDescent="0.35">
      <c r="A92" s="7" t="s">
        <v>5</v>
      </c>
      <c r="B92" s="7" t="s">
        <v>28</v>
      </c>
      <c r="C92" t="s">
        <v>32</v>
      </c>
      <c r="D92">
        <v>165924</v>
      </c>
    </row>
    <row r="93" spans="1:4" x14ac:dyDescent="0.35">
      <c r="A93" s="7" t="s">
        <v>5</v>
      </c>
      <c r="B93" s="7" t="s">
        <v>29</v>
      </c>
      <c r="C93" t="s">
        <v>32</v>
      </c>
      <c r="D93">
        <v>168004</v>
      </c>
    </row>
    <row r="94" spans="1:4" x14ac:dyDescent="0.35">
      <c r="A94" s="7" t="s">
        <v>5</v>
      </c>
      <c r="B94" s="7" t="s">
        <v>30</v>
      </c>
      <c r="C94" t="s">
        <v>32</v>
      </c>
      <c r="D94">
        <v>164605</v>
      </c>
    </row>
    <row r="95" spans="1:4" x14ac:dyDescent="0.35">
      <c r="A95" s="7" t="s">
        <v>5</v>
      </c>
      <c r="B95" s="7" t="s">
        <v>31</v>
      </c>
      <c r="C95" t="s">
        <v>32</v>
      </c>
      <c r="D95">
        <v>165155</v>
      </c>
    </row>
    <row r="96" spans="1:4" x14ac:dyDescent="0.35">
      <c r="A96" s="7" t="s">
        <v>5</v>
      </c>
      <c r="B96" s="3" t="s">
        <v>4</v>
      </c>
      <c r="C96" t="s">
        <v>32</v>
      </c>
      <c r="D96">
        <v>182570</v>
      </c>
    </row>
    <row r="97" spans="1:4" x14ac:dyDescent="0.35">
      <c r="A97" s="7" t="s">
        <v>5</v>
      </c>
      <c r="B97" s="3" t="s">
        <v>6</v>
      </c>
      <c r="C97" t="s">
        <v>32</v>
      </c>
      <c r="D97">
        <v>177301</v>
      </c>
    </row>
    <row r="98" spans="1:4" x14ac:dyDescent="0.35">
      <c r="A98" s="7" t="s">
        <v>5</v>
      </c>
      <c r="B98" s="3" t="s">
        <v>7</v>
      </c>
      <c r="C98" t="s">
        <v>32</v>
      </c>
      <c r="D98">
        <v>189068</v>
      </c>
    </row>
    <row r="99" spans="1:4" x14ac:dyDescent="0.35">
      <c r="A99" s="7" t="s">
        <v>5</v>
      </c>
      <c r="B99" s="3" t="s">
        <v>8</v>
      </c>
      <c r="C99" t="s">
        <v>32</v>
      </c>
      <c r="D99">
        <v>173455</v>
      </c>
    </row>
    <row r="100" spans="1:4" x14ac:dyDescent="0.35">
      <c r="A100" s="7" t="s">
        <v>5</v>
      </c>
      <c r="B100" s="3" t="s">
        <v>9</v>
      </c>
      <c r="C100" t="s">
        <v>32</v>
      </c>
      <c r="D100">
        <v>172384</v>
      </c>
    </row>
    <row r="101" spans="1:4" x14ac:dyDescent="0.35">
      <c r="A101" s="7" t="s">
        <v>5</v>
      </c>
      <c r="B101" s="3" t="s">
        <v>10</v>
      </c>
      <c r="C101" t="s">
        <v>32</v>
      </c>
      <c r="D101">
        <v>147224</v>
      </c>
    </row>
    <row r="102" spans="1:4" x14ac:dyDescent="0.35">
      <c r="A102" s="7" t="s">
        <v>5</v>
      </c>
      <c r="B102" s="3" t="s">
        <v>11</v>
      </c>
      <c r="C102" t="s">
        <v>32</v>
      </c>
      <c r="D102">
        <v>137726</v>
      </c>
    </row>
    <row r="103" spans="1:4" x14ac:dyDescent="0.35">
      <c r="A103" s="7" t="s">
        <v>5</v>
      </c>
      <c r="B103" s="3" t="s">
        <v>12</v>
      </c>
      <c r="C103" t="s">
        <v>32</v>
      </c>
      <c r="D103">
        <v>129134</v>
      </c>
    </row>
    <row r="104" spans="1:4" x14ac:dyDescent="0.35">
      <c r="A104" s="7" t="s">
        <v>5</v>
      </c>
      <c r="B104" s="3" t="s">
        <v>13</v>
      </c>
      <c r="C104" t="s">
        <v>32</v>
      </c>
      <c r="D104">
        <v>115271</v>
      </c>
    </row>
    <row r="105" spans="1:4" x14ac:dyDescent="0.35">
      <c r="A105" s="7" t="s">
        <v>5</v>
      </c>
      <c r="B105" s="3" t="s">
        <v>14</v>
      </c>
      <c r="C105" t="s">
        <v>32</v>
      </c>
      <c r="D105">
        <v>104348</v>
      </c>
    </row>
    <row r="106" spans="1:4" x14ac:dyDescent="0.35">
      <c r="A106" s="7" t="s">
        <v>5</v>
      </c>
      <c r="B106" s="3" t="s">
        <v>15</v>
      </c>
      <c r="C106" t="s">
        <v>32</v>
      </c>
      <c r="D106">
        <v>101159</v>
      </c>
    </row>
    <row r="107" spans="1:4" x14ac:dyDescent="0.35">
      <c r="A107" s="7" t="s">
        <v>5</v>
      </c>
      <c r="B107" s="3" t="s">
        <v>16</v>
      </c>
      <c r="C107" t="s">
        <v>32</v>
      </c>
      <c r="D107">
        <v>92248</v>
      </c>
    </row>
    <row r="108" spans="1:4" x14ac:dyDescent="0.35">
      <c r="A108" s="7" t="s">
        <v>5</v>
      </c>
      <c r="B108" s="3" t="s">
        <v>17</v>
      </c>
      <c r="C108" t="s">
        <v>32</v>
      </c>
      <c r="D108">
        <v>86982</v>
      </c>
    </row>
    <row r="109" spans="1:4" x14ac:dyDescent="0.35">
      <c r="A109" s="7" t="s">
        <v>5</v>
      </c>
      <c r="B109" s="3" t="s">
        <v>18</v>
      </c>
      <c r="C109" t="s">
        <v>32</v>
      </c>
      <c r="D109">
        <v>74714</v>
      </c>
    </row>
    <row r="110" spans="1:4" x14ac:dyDescent="0.35">
      <c r="A110" s="7" t="s">
        <v>5</v>
      </c>
      <c r="B110" s="3" t="s">
        <v>19</v>
      </c>
      <c r="C110" t="s">
        <v>32</v>
      </c>
      <c r="D110">
        <v>73230</v>
      </c>
    </row>
    <row r="111" spans="1:4" x14ac:dyDescent="0.35">
      <c r="A111" s="7" t="s">
        <v>5</v>
      </c>
      <c r="B111" s="3" t="s">
        <v>20</v>
      </c>
      <c r="C111" t="s">
        <v>32</v>
      </c>
      <c r="D111">
        <v>71116</v>
      </c>
    </row>
    <row r="112" spans="1:4" x14ac:dyDescent="0.35">
      <c r="A112" s="7" t="s">
        <v>5</v>
      </c>
      <c r="B112" s="3" t="s">
        <v>21</v>
      </c>
      <c r="C112" t="s">
        <v>32</v>
      </c>
      <c r="D112">
        <v>73471</v>
      </c>
    </row>
    <row r="113" spans="1:4" x14ac:dyDescent="0.35">
      <c r="A113" s="7" t="s">
        <v>5</v>
      </c>
      <c r="B113" s="3" t="s">
        <v>22</v>
      </c>
      <c r="C113" t="s">
        <v>32</v>
      </c>
      <c r="D113">
        <v>74930</v>
      </c>
    </row>
    <row r="114" spans="1:4" x14ac:dyDescent="0.35">
      <c r="A114" s="7" t="s">
        <v>5</v>
      </c>
      <c r="B114" s="3" t="s">
        <v>23</v>
      </c>
      <c r="C114" t="s">
        <v>32</v>
      </c>
      <c r="D114">
        <v>74261</v>
      </c>
    </row>
    <row r="115" spans="1:4" x14ac:dyDescent="0.35">
      <c r="A115" s="7" t="s">
        <v>5</v>
      </c>
      <c r="B115" s="7" t="s">
        <v>79</v>
      </c>
      <c r="C115" t="s">
        <v>32</v>
      </c>
      <c r="D115">
        <v>73267</v>
      </c>
    </row>
    <row r="116" spans="1:4" x14ac:dyDescent="0.35">
      <c r="A116" s="7" t="s">
        <v>24</v>
      </c>
      <c r="B116" s="7" t="s">
        <v>54</v>
      </c>
      <c r="C116" t="s">
        <v>32</v>
      </c>
      <c r="D116" s="3">
        <v>19544</v>
      </c>
    </row>
    <row r="117" spans="1:4" x14ac:dyDescent="0.35">
      <c r="A117" s="7" t="s">
        <v>24</v>
      </c>
      <c r="B117" s="7" t="s">
        <v>55</v>
      </c>
      <c r="C117" t="s">
        <v>32</v>
      </c>
      <c r="D117" s="3">
        <v>20908</v>
      </c>
    </row>
    <row r="118" spans="1:4" x14ac:dyDescent="0.35">
      <c r="A118" s="7" t="s">
        <v>24</v>
      </c>
      <c r="B118" s="7" t="s">
        <v>56</v>
      </c>
      <c r="C118" t="s">
        <v>32</v>
      </c>
      <c r="D118" s="3">
        <v>20923</v>
      </c>
    </row>
    <row r="119" spans="1:4" x14ac:dyDescent="0.35">
      <c r="A119" s="7" t="s">
        <v>24</v>
      </c>
      <c r="B119" s="7" t="s">
        <v>57</v>
      </c>
      <c r="C119" t="s">
        <v>32</v>
      </c>
      <c r="D119" s="3">
        <v>20538</v>
      </c>
    </row>
    <row r="120" spans="1:4" x14ac:dyDescent="0.35">
      <c r="A120" s="7" t="s">
        <v>24</v>
      </c>
      <c r="B120" s="3" t="s">
        <v>27</v>
      </c>
      <c r="C120" t="s">
        <v>32</v>
      </c>
      <c r="D120" s="3">
        <v>18821</v>
      </c>
    </row>
    <row r="121" spans="1:4" x14ac:dyDescent="0.35">
      <c r="A121" s="7" t="s">
        <v>24</v>
      </c>
      <c r="B121" s="7" t="s">
        <v>28</v>
      </c>
      <c r="C121" t="s">
        <v>32</v>
      </c>
      <c r="D121" s="3">
        <v>19851</v>
      </c>
    </row>
    <row r="122" spans="1:4" x14ac:dyDescent="0.35">
      <c r="A122" s="7" t="s">
        <v>24</v>
      </c>
      <c r="B122" s="7" t="s">
        <v>29</v>
      </c>
      <c r="C122" t="s">
        <v>32</v>
      </c>
      <c r="D122" s="3">
        <v>19389</v>
      </c>
    </row>
    <row r="123" spans="1:4" x14ac:dyDescent="0.35">
      <c r="A123" s="7" t="s">
        <v>24</v>
      </c>
      <c r="B123" s="7" t="s">
        <v>30</v>
      </c>
      <c r="C123" t="s">
        <v>32</v>
      </c>
      <c r="D123" s="3">
        <v>18785</v>
      </c>
    </row>
    <row r="124" spans="1:4" x14ac:dyDescent="0.35">
      <c r="A124" s="7" t="s">
        <v>24</v>
      </c>
      <c r="B124" s="7" t="s">
        <v>31</v>
      </c>
      <c r="C124" t="s">
        <v>32</v>
      </c>
      <c r="D124" s="3">
        <v>19339</v>
      </c>
    </row>
    <row r="125" spans="1:4" x14ac:dyDescent="0.35">
      <c r="A125" s="7" t="s">
        <v>24</v>
      </c>
      <c r="B125" s="3" t="s">
        <v>4</v>
      </c>
      <c r="C125" t="s">
        <v>32</v>
      </c>
      <c r="D125" s="4">
        <v>20677</v>
      </c>
    </row>
    <row r="126" spans="1:4" x14ac:dyDescent="0.35">
      <c r="A126" s="7" t="s">
        <v>24</v>
      </c>
      <c r="B126" s="3" t="s">
        <v>6</v>
      </c>
      <c r="C126" t="s">
        <v>32</v>
      </c>
      <c r="D126" s="4">
        <v>19970</v>
      </c>
    </row>
    <row r="127" spans="1:4" x14ac:dyDescent="0.35">
      <c r="A127" s="7" t="s">
        <v>24</v>
      </c>
      <c r="B127" s="3" t="s">
        <v>7</v>
      </c>
      <c r="C127" t="s">
        <v>32</v>
      </c>
      <c r="D127" s="3">
        <v>19699</v>
      </c>
    </row>
    <row r="128" spans="1:4" x14ac:dyDescent="0.35">
      <c r="A128" s="7" t="s">
        <v>24</v>
      </c>
      <c r="B128" s="3" t="s">
        <v>8</v>
      </c>
      <c r="C128" t="s">
        <v>32</v>
      </c>
      <c r="D128" s="3">
        <v>18207</v>
      </c>
    </row>
    <row r="129" spans="1:4" x14ac:dyDescent="0.35">
      <c r="A129" s="7" t="s">
        <v>24</v>
      </c>
      <c r="B129" s="3" t="s">
        <v>9</v>
      </c>
      <c r="C129" t="s">
        <v>32</v>
      </c>
      <c r="D129" s="3">
        <v>17688</v>
      </c>
    </row>
    <row r="130" spans="1:4" x14ac:dyDescent="0.35">
      <c r="A130" s="7" t="s">
        <v>24</v>
      </c>
      <c r="B130" s="3" t="s">
        <v>10</v>
      </c>
      <c r="C130" t="s">
        <v>32</v>
      </c>
      <c r="D130" s="3">
        <v>15150</v>
      </c>
    </row>
    <row r="131" spans="1:4" x14ac:dyDescent="0.35">
      <c r="A131" s="7" t="s">
        <v>24</v>
      </c>
      <c r="B131" s="3" t="s">
        <v>11</v>
      </c>
      <c r="C131" t="s">
        <v>32</v>
      </c>
      <c r="D131" s="3">
        <v>15125</v>
      </c>
    </row>
    <row r="132" spans="1:4" x14ac:dyDescent="0.35">
      <c r="A132" s="7" t="s">
        <v>24</v>
      </c>
      <c r="B132" s="3" t="s">
        <v>12</v>
      </c>
      <c r="C132" t="s">
        <v>32</v>
      </c>
      <c r="D132" s="3">
        <v>14758</v>
      </c>
    </row>
    <row r="133" spans="1:4" x14ac:dyDescent="0.35">
      <c r="A133" s="7" t="s">
        <v>24</v>
      </c>
      <c r="B133" s="3" t="s">
        <v>13</v>
      </c>
      <c r="C133" t="s">
        <v>32</v>
      </c>
      <c r="D133" s="3">
        <v>13618</v>
      </c>
    </row>
    <row r="134" spans="1:4" x14ac:dyDescent="0.35">
      <c r="A134" s="7" t="s">
        <v>24</v>
      </c>
      <c r="B134" s="3" t="s">
        <v>14</v>
      </c>
      <c r="C134" t="s">
        <v>32</v>
      </c>
      <c r="D134" s="3">
        <v>13174</v>
      </c>
    </row>
    <row r="135" spans="1:4" x14ac:dyDescent="0.35">
      <c r="A135" s="7" t="s">
        <v>24</v>
      </c>
      <c r="B135" s="3" t="s">
        <v>15</v>
      </c>
      <c r="C135" t="s">
        <v>32</v>
      </c>
      <c r="D135" s="3">
        <v>13993</v>
      </c>
    </row>
    <row r="136" spans="1:4" x14ac:dyDescent="0.35">
      <c r="A136" s="7" t="s">
        <v>24</v>
      </c>
      <c r="B136" s="3" t="s">
        <v>16</v>
      </c>
      <c r="C136" t="s">
        <v>32</v>
      </c>
      <c r="D136" s="3">
        <v>13145</v>
      </c>
    </row>
    <row r="137" spans="1:4" x14ac:dyDescent="0.35">
      <c r="A137" s="7" t="s">
        <v>24</v>
      </c>
      <c r="B137" s="3" t="s">
        <v>17</v>
      </c>
      <c r="C137" t="s">
        <v>32</v>
      </c>
      <c r="D137" s="3">
        <v>12413</v>
      </c>
    </row>
    <row r="138" spans="1:4" x14ac:dyDescent="0.35">
      <c r="A138" s="7" t="s">
        <v>24</v>
      </c>
      <c r="B138" s="3" t="s">
        <v>18</v>
      </c>
      <c r="C138" t="s">
        <v>32</v>
      </c>
      <c r="D138" s="3">
        <v>11093</v>
      </c>
    </row>
    <row r="139" spans="1:4" x14ac:dyDescent="0.35">
      <c r="A139" s="7" t="s">
        <v>24</v>
      </c>
      <c r="B139" s="3" t="s">
        <v>19</v>
      </c>
      <c r="C139" t="s">
        <v>32</v>
      </c>
      <c r="D139" s="3">
        <v>10536</v>
      </c>
    </row>
    <row r="140" spans="1:4" x14ac:dyDescent="0.35">
      <c r="A140" s="7" t="s">
        <v>24</v>
      </c>
      <c r="B140" s="3" t="s">
        <v>20</v>
      </c>
      <c r="C140" t="s">
        <v>32</v>
      </c>
      <c r="D140" s="3">
        <v>10641</v>
      </c>
    </row>
    <row r="141" spans="1:4" x14ac:dyDescent="0.35">
      <c r="A141" s="7" t="s">
        <v>24</v>
      </c>
      <c r="B141" s="3" t="s">
        <v>21</v>
      </c>
      <c r="C141" t="s">
        <v>32</v>
      </c>
      <c r="D141" s="3">
        <v>11013</v>
      </c>
    </row>
    <row r="142" spans="1:4" x14ac:dyDescent="0.35">
      <c r="A142" s="7" t="s">
        <v>24</v>
      </c>
      <c r="B142" s="3" t="s">
        <v>22</v>
      </c>
      <c r="C142" t="s">
        <v>32</v>
      </c>
      <c r="D142" s="3">
        <v>10906</v>
      </c>
    </row>
    <row r="143" spans="1:4" x14ac:dyDescent="0.35">
      <c r="A143" s="7" t="s">
        <v>24</v>
      </c>
      <c r="B143" s="3" t="s">
        <v>23</v>
      </c>
      <c r="C143" t="s">
        <v>32</v>
      </c>
      <c r="D143" s="3">
        <v>10686</v>
      </c>
    </row>
    <row r="144" spans="1:4" x14ac:dyDescent="0.35">
      <c r="A144" s="7" t="s">
        <v>24</v>
      </c>
      <c r="B144" s="7" t="s">
        <v>79</v>
      </c>
      <c r="C144" t="s">
        <v>32</v>
      </c>
      <c r="D144" s="3">
        <v>10450</v>
      </c>
    </row>
    <row r="145" spans="1:4" x14ac:dyDescent="0.35">
      <c r="A145" s="7" t="s">
        <v>25</v>
      </c>
      <c r="B145" s="3" t="s">
        <v>27</v>
      </c>
      <c r="C145" t="s">
        <v>32</v>
      </c>
      <c r="D145" s="3">
        <v>10201</v>
      </c>
    </row>
    <row r="146" spans="1:4" x14ac:dyDescent="0.35">
      <c r="A146" s="7" t="s">
        <v>25</v>
      </c>
      <c r="B146" s="7" t="s">
        <v>28</v>
      </c>
      <c r="C146" t="s">
        <v>32</v>
      </c>
      <c r="D146" s="3">
        <v>10828</v>
      </c>
    </row>
    <row r="147" spans="1:4" x14ac:dyDescent="0.35">
      <c r="A147" s="7" t="s">
        <v>25</v>
      </c>
      <c r="B147" s="7" t="s">
        <v>29</v>
      </c>
      <c r="C147" t="s">
        <v>32</v>
      </c>
      <c r="D147" s="3">
        <v>11231</v>
      </c>
    </row>
    <row r="148" spans="1:4" x14ac:dyDescent="0.35">
      <c r="A148" s="7" t="s">
        <v>25</v>
      </c>
      <c r="B148" s="7" t="s">
        <v>30</v>
      </c>
      <c r="C148" t="s">
        <v>32</v>
      </c>
      <c r="D148" s="3">
        <v>11335</v>
      </c>
    </row>
    <row r="149" spans="1:4" x14ac:dyDescent="0.35">
      <c r="A149" s="7" t="s">
        <v>25</v>
      </c>
      <c r="B149" s="7" t="s">
        <v>31</v>
      </c>
      <c r="C149" t="s">
        <v>32</v>
      </c>
      <c r="D149" s="3">
        <v>11961</v>
      </c>
    </row>
    <row r="150" spans="1:4" x14ac:dyDescent="0.35">
      <c r="A150" s="7" t="s">
        <v>25</v>
      </c>
      <c r="B150" s="3" t="s">
        <v>4</v>
      </c>
      <c r="C150" t="s">
        <v>32</v>
      </c>
      <c r="D150" s="3">
        <v>13151</v>
      </c>
    </row>
    <row r="151" spans="1:4" x14ac:dyDescent="0.35">
      <c r="A151" s="7" t="s">
        <v>25</v>
      </c>
      <c r="B151" s="3" t="s">
        <v>6</v>
      </c>
      <c r="C151" t="s">
        <v>32</v>
      </c>
      <c r="D151" s="3">
        <v>12175</v>
      </c>
    </row>
    <row r="152" spans="1:4" x14ac:dyDescent="0.35">
      <c r="A152" s="7" t="s">
        <v>25</v>
      </c>
      <c r="B152" s="3" t="s">
        <v>7</v>
      </c>
      <c r="C152" t="s">
        <v>32</v>
      </c>
      <c r="D152">
        <v>12722</v>
      </c>
    </row>
    <row r="153" spans="1:4" x14ac:dyDescent="0.35">
      <c r="A153" s="7" t="s">
        <v>25</v>
      </c>
      <c r="B153" s="3" t="s">
        <v>8</v>
      </c>
      <c r="C153" t="s">
        <v>32</v>
      </c>
      <c r="D153">
        <v>12030</v>
      </c>
    </row>
    <row r="154" spans="1:4" x14ac:dyDescent="0.35">
      <c r="A154" s="7" t="s">
        <v>25</v>
      </c>
      <c r="B154" s="3" t="s">
        <v>9</v>
      </c>
      <c r="C154" t="s">
        <v>32</v>
      </c>
      <c r="D154">
        <v>11802</v>
      </c>
    </row>
    <row r="155" spans="1:4" x14ac:dyDescent="0.35">
      <c r="A155" s="7" t="s">
        <v>25</v>
      </c>
      <c r="B155" s="3" t="s">
        <v>10</v>
      </c>
      <c r="C155" t="s">
        <v>32</v>
      </c>
      <c r="D155">
        <v>9633</v>
      </c>
    </row>
    <row r="156" spans="1:4" x14ac:dyDescent="0.35">
      <c r="A156" s="7" t="s">
        <v>25</v>
      </c>
      <c r="B156" s="3" t="s">
        <v>11</v>
      </c>
      <c r="C156" t="s">
        <v>32</v>
      </c>
      <c r="D156">
        <v>9017</v>
      </c>
    </row>
    <row r="157" spans="1:4" x14ac:dyDescent="0.35">
      <c r="A157" s="7" t="s">
        <v>25</v>
      </c>
      <c r="B157" s="3" t="s">
        <v>12</v>
      </c>
      <c r="C157" t="s">
        <v>32</v>
      </c>
      <c r="D157">
        <v>8587</v>
      </c>
    </row>
    <row r="158" spans="1:4" x14ac:dyDescent="0.35">
      <c r="A158" s="7" t="s">
        <v>25</v>
      </c>
      <c r="B158" s="3" t="s">
        <v>13</v>
      </c>
      <c r="C158" t="s">
        <v>32</v>
      </c>
      <c r="D158">
        <v>7689</v>
      </c>
    </row>
    <row r="159" spans="1:4" x14ac:dyDescent="0.35">
      <c r="A159" s="7" t="s">
        <v>25</v>
      </c>
      <c r="B159" s="3" t="s">
        <v>14</v>
      </c>
      <c r="C159" t="s">
        <v>32</v>
      </c>
      <c r="D159">
        <v>6985</v>
      </c>
    </row>
    <row r="160" spans="1:4" x14ac:dyDescent="0.35">
      <c r="A160" s="7" t="s">
        <v>25</v>
      </c>
      <c r="B160" s="3" t="s">
        <v>15</v>
      </c>
      <c r="C160" t="s">
        <v>32</v>
      </c>
      <c r="D160">
        <v>6800</v>
      </c>
    </row>
    <row r="161" spans="1:4" x14ac:dyDescent="0.35">
      <c r="A161" s="7" t="s">
        <v>25</v>
      </c>
      <c r="B161" s="3" t="s">
        <v>16</v>
      </c>
      <c r="C161" t="s">
        <v>32</v>
      </c>
      <c r="D161">
        <v>6414</v>
      </c>
    </row>
    <row r="162" spans="1:4" x14ac:dyDescent="0.35">
      <c r="A162" s="7" t="s">
        <v>25</v>
      </c>
      <c r="B162" s="3" t="s">
        <v>17</v>
      </c>
      <c r="C162" t="s">
        <v>32</v>
      </c>
      <c r="D162">
        <v>5687</v>
      </c>
    </row>
    <row r="163" spans="1:4" x14ac:dyDescent="0.35">
      <c r="A163" s="7" t="s">
        <v>25</v>
      </c>
      <c r="B163" s="3" t="s">
        <v>18</v>
      </c>
      <c r="C163" t="s">
        <v>32</v>
      </c>
      <c r="D163">
        <v>4745</v>
      </c>
    </row>
    <row r="164" spans="1:4" x14ac:dyDescent="0.35">
      <c r="A164" s="7" t="s">
        <v>25</v>
      </c>
      <c r="B164" s="3" t="s">
        <v>19</v>
      </c>
      <c r="C164" t="s">
        <v>32</v>
      </c>
      <c r="D164">
        <v>4790</v>
      </c>
    </row>
    <row r="165" spans="1:4" x14ac:dyDescent="0.35">
      <c r="A165" s="7" t="s">
        <v>25</v>
      </c>
      <c r="B165" s="3" t="s">
        <v>20</v>
      </c>
      <c r="C165" t="s">
        <v>32</v>
      </c>
      <c r="D165">
        <v>4561</v>
      </c>
    </row>
    <row r="166" spans="1:4" x14ac:dyDescent="0.35">
      <c r="A166" s="7" t="s">
        <v>25</v>
      </c>
      <c r="B166" s="3" t="s">
        <v>21</v>
      </c>
      <c r="C166" t="s">
        <v>32</v>
      </c>
      <c r="D166">
        <v>4678</v>
      </c>
    </row>
    <row r="167" spans="1:4" x14ac:dyDescent="0.35">
      <c r="A167" s="7" t="s">
        <v>25</v>
      </c>
      <c r="B167" s="3" t="s">
        <v>22</v>
      </c>
      <c r="C167" t="s">
        <v>32</v>
      </c>
      <c r="D167">
        <v>4757</v>
      </c>
    </row>
    <row r="168" spans="1:4" x14ac:dyDescent="0.35">
      <c r="A168" s="7" t="s">
        <v>25</v>
      </c>
      <c r="B168" s="3" t="s">
        <v>23</v>
      </c>
      <c r="C168" t="s">
        <v>32</v>
      </c>
      <c r="D168">
        <v>4316</v>
      </c>
    </row>
    <row r="169" spans="1:4" x14ac:dyDescent="0.35">
      <c r="A169" s="7" t="s">
        <v>25</v>
      </c>
      <c r="B169" s="7" t="s">
        <v>79</v>
      </c>
      <c r="C169" t="s">
        <v>32</v>
      </c>
      <c r="D169">
        <v>4392</v>
      </c>
    </row>
    <row r="170" spans="1:4" x14ac:dyDescent="0.35">
      <c r="A170" s="7" t="s">
        <v>34</v>
      </c>
      <c r="B170" s="3" t="s">
        <v>35</v>
      </c>
      <c r="C170" t="s">
        <v>32</v>
      </c>
      <c r="D170">
        <v>138723</v>
      </c>
    </row>
    <row r="171" spans="1:4" x14ac:dyDescent="0.35">
      <c r="A171" s="7" t="s">
        <v>34</v>
      </c>
      <c r="B171" s="3" t="s">
        <v>36</v>
      </c>
      <c r="C171" t="s">
        <v>32</v>
      </c>
      <c r="D171">
        <v>142390</v>
      </c>
    </row>
    <row r="172" spans="1:4" x14ac:dyDescent="0.35">
      <c r="A172" s="7" t="s">
        <v>34</v>
      </c>
      <c r="B172" s="3" t="s">
        <v>37</v>
      </c>
      <c r="C172" t="s">
        <v>32</v>
      </c>
      <c r="D172">
        <v>148646</v>
      </c>
    </row>
    <row r="173" spans="1:4" x14ac:dyDescent="0.35">
      <c r="A173" s="7" t="s">
        <v>34</v>
      </c>
      <c r="B173" s="3" t="s">
        <v>38</v>
      </c>
      <c r="C173" t="s">
        <v>32</v>
      </c>
      <c r="D173">
        <v>160202</v>
      </c>
    </row>
    <row r="174" spans="1:4" x14ac:dyDescent="0.35">
      <c r="A174" s="7" t="s">
        <v>34</v>
      </c>
      <c r="B174" s="3" t="s">
        <v>39</v>
      </c>
      <c r="C174" t="s">
        <v>32</v>
      </c>
      <c r="D174">
        <v>159074</v>
      </c>
    </row>
    <row r="175" spans="1:4" x14ac:dyDescent="0.35">
      <c r="A175" s="7" t="s">
        <v>34</v>
      </c>
      <c r="B175" s="3" t="s">
        <v>40</v>
      </c>
      <c r="C175" t="s">
        <v>32</v>
      </c>
      <c r="D175">
        <v>161568</v>
      </c>
    </row>
    <row r="176" spans="1:4" x14ac:dyDescent="0.35">
      <c r="A176" s="7" t="s">
        <v>34</v>
      </c>
      <c r="B176" s="3" t="s">
        <v>41</v>
      </c>
      <c r="C176" t="s">
        <v>32</v>
      </c>
      <c r="D176">
        <v>159734</v>
      </c>
    </row>
    <row r="177" spans="1:4" x14ac:dyDescent="0.35">
      <c r="A177" s="7" t="s">
        <v>34</v>
      </c>
      <c r="B177" s="3" t="s">
        <v>42</v>
      </c>
      <c r="C177" t="s">
        <v>32</v>
      </c>
      <c r="D177">
        <v>161936</v>
      </c>
    </row>
    <row r="178" spans="1:4" x14ac:dyDescent="0.35">
      <c r="A178" s="7" t="s">
        <v>34</v>
      </c>
      <c r="B178" s="3" t="s">
        <v>43</v>
      </c>
      <c r="C178" t="s">
        <v>32</v>
      </c>
      <c r="D178">
        <v>173294</v>
      </c>
    </row>
    <row r="179" spans="1:4" x14ac:dyDescent="0.35">
      <c r="A179" s="7" t="s">
        <v>34</v>
      </c>
      <c r="B179" s="7" t="s">
        <v>54</v>
      </c>
      <c r="C179" t="s">
        <v>32</v>
      </c>
      <c r="D179">
        <v>177974</v>
      </c>
    </row>
    <row r="180" spans="1:4" x14ac:dyDescent="0.35">
      <c r="A180" s="7" t="s">
        <v>34</v>
      </c>
      <c r="B180" s="7" t="s">
        <v>55</v>
      </c>
      <c r="C180" t="s">
        <v>32</v>
      </c>
      <c r="D180">
        <v>189651</v>
      </c>
    </row>
    <row r="181" spans="1:4" x14ac:dyDescent="0.35">
      <c r="A181" s="7" t="s">
        <v>34</v>
      </c>
      <c r="B181" s="7" t="s">
        <v>56</v>
      </c>
      <c r="C181" t="s">
        <v>32</v>
      </c>
      <c r="D181">
        <v>195112</v>
      </c>
    </row>
    <row r="182" spans="1:4" x14ac:dyDescent="0.35">
      <c r="A182" s="7" t="s">
        <v>34</v>
      </c>
      <c r="B182" s="7" t="s">
        <v>57</v>
      </c>
      <c r="C182" t="s">
        <v>32</v>
      </c>
      <c r="D182">
        <v>188909</v>
      </c>
    </row>
  </sheetData>
  <sortState xmlns:xlrd2="http://schemas.microsoft.com/office/spreadsheetml/2017/richdata2" ref="A2:D151">
    <sortCondition ref="C2:C151"/>
    <sortCondition ref="A2:A151"/>
    <sortCondition ref="B2:B15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1"/>
  <sheetViews>
    <sheetView workbookViewId="0"/>
  </sheetViews>
  <sheetFormatPr defaultRowHeight="14.5" x14ac:dyDescent="0.35"/>
  <cols>
    <col min="1" max="1" width="16" bestFit="1" customWidth="1"/>
    <col min="2" max="2" width="16.36328125" bestFit="1" customWidth="1"/>
    <col min="3" max="3" width="9.6328125" bestFit="1" customWidth="1"/>
  </cols>
  <sheetData>
    <row r="1" spans="1:3" x14ac:dyDescent="0.35">
      <c r="A1" s="1" t="s">
        <v>0</v>
      </c>
      <c r="B1" s="1" t="s">
        <v>1</v>
      </c>
      <c r="C1" s="2" t="s">
        <v>3</v>
      </c>
    </row>
    <row r="2" spans="1:3" x14ac:dyDescent="0.35">
      <c r="A2" s="3" t="s">
        <v>5</v>
      </c>
      <c r="B2" s="3" t="s">
        <v>4</v>
      </c>
      <c r="C2" s="3">
        <v>386027</v>
      </c>
    </row>
    <row r="3" spans="1:3" x14ac:dyDescent="0.35">
      <c r="A3" s="3" t="s">
        <v>5</v>
      </c>
      <c r="B3" s="3" t="s">
        <v>6</v>
      </c>
      <c r="C3" s="3">
        <v>359259</v>
      </c>
    </row>
    <row r="4" spans="1:3" x14ac:dyDescent="0.35">
      <c r="A4" s="3" t="s">
        <v>5</v>
      </c>
      <c r="B4" s="3" t="s">
        <v>7</v>
      </c>
      <c r="C4" s="3">
        <v>431838</v>
      </c>
    </row>
    <row r="5" spans="1:3" x14ac:dyDescent="0.35">
      <c r="A5" s="3" t="s">
        <v>5</v>
      </c>
      <c r="B5" s="3" t="s">
        <v>8</v>
      </c>
      <c r="C5" s="3">
        <v>412491</v>
      </c>
    </row>
    <row r="6" spans="1:3" x14ac:dyDescent="0.35">
      <c r="A6" s="3" t="s">
        <v>5</v>
      </c>
      <c r="B6" s="3" t="s">
        <v>9</v>
      </c>
      <c r="C6" s="3">
        <v>473563</v>
      </c>
    </row>
    <row r="7" spans="1:3" x14ac:dyDescent="0.35">
      <c r="A7" s="3" t="s">
        <v>5</v>
      </c>
      <c r="B7" s="3" t="s">
        <v>10</v>
      </c>
      <c r="C7" s="3">
        <v>341968</v>
      </c>
    </row>
    <row r="8" spans="1:3" x14ac:dyDescent="0.35">
      <c r="A8" s="3" t="s">
        <v>5</v>
      </c>
      <c r="B8" s="3" t="s">
        <v>11</v>
      </c>
      <c r="C8" s="3">
        <v>336107</v>
      </c>
    </row>
    <row r="9" spans="1:3" x14ac:dyDescent="0.35">
      <c r="A9" s="3" t="s">
        <v>5</v>
      </c>
      <c r="B9" s="3" t="s">
        <v>12</v>
      </c>
      <c r="C9" s="3">
        <v>336233</v>
      </c>
    </row>
    <row r="10" spans="1:3" x14ac:dyDescent="0.35">
      <c r="A10" s="3" t="s">
        <v>5</v>
      </c>
      <c r="B10" s="3" t="s">
        <v>13</v>
      </c>
      <c r="C10" s="3">
        <v>293920</v>
      </c>
    </row>
    <row r="11" spans="1:3" x14ac:dyDescent="0.35">
      <c r="A11" s="3" t="s">
        <v>5</v>
      </c>
      <c r="B11" s="3" t="s">
        <v>14</v>
      </c>
      <c r="C11" s="3">
        <v>249237</v>
      </c>
    </row>
    <row r="12" spans="1:3" x14ac:dyDescent="0.35">
      <c r="A12" s="3" t="s">
        <v>5</v>
      </c>
      <c r="B12" s="3" t="s">
        <v>15</v>
      </c>
      <c r="C12" s="3">
        <v>241462</v>
      </c>
    </row>
    <row r="13" spans="1:3" x14ac:dyDescent="0.35">
      <c r="A13" s="3" t="s">
        <v>5</v>
      </c>
      <c r="B13" s="3" t="s">
        <v>16</v>
      </c>
      <c r="C13" s="3">
        <v>228411</v>
      </c>
    </row>
    <row r="14" spans="1:3" x14ac:dyDescent="0.35">
      <c r="A14" s="3" t="s">
        <v>5</v>
      </c>
      <c r="B14" s="3" t="s">
        <v>17</v>
      </c>
      <c r="C14" s="3">
        <v>223937</v>
      </c>
    </row>
    <row r="15" spans="1:3" x14ac:dyDescent="0.35">
      <c r="A15" s="3" t="s">
        <v>5</v>
      </c>
      <c r="B15" s="3" t="s">
        <v>18</v>
      </c>
      <c r="C15" s="3">
        <v>154460</v>
      </c>
    </row>
    <row r="16" spans="1:3" x14ac:dyDescent="0.35">
      <c r="A16" s="3" t="s">
        <v>5</v>
      </c>
      <c r="B16" s="3" t="s">
        <v>19</v>
      </c>
      <c r="C16" s="3">
        <v>171349</v>
      </c>
    </row>
    <row r="17" spans="1:3" x14ac:dyDescent="0.35">
      <c r="A17" s="3" t="s">
        <v>5</v>
      </c>
      <c r="B17" s="3" t="s">
        <v>20</v>
      </c>
      <c r="C17" s="3">
        <v>155040</v>
      </c>
    </row>
    <row r="18" spans="1:3" x14ac:dyDescent="0.35">
      <c r="A18" s="3" t="s">
        <v>5</v>
      </c>
      <c r="B18" s="3" t="s">
        <v>21</v>
      </c>
      <c r="C18" s="3">
        <v>162265</v>
      </c>
    </row>
    <row r="19" spans="1:3" x14ac:dyDescent="0.35">
      <c r="A19" s="3" t="s">
        <v>5</v>
      </c>
      <c r="B19" s="3" t="s">
        <v>22</v>
      </c>
      <c r="C19" s="3">
        <v>162006</v>
      </c>
    </row>
    <row r="20" spans="1:3" x14ac:dyDescent="0.35">
      <c r="A20" s="3" t="s">
        <v>5</v>
      </c>
      <c r="B20" s="3" t="s">
        <v>23</v>
      </c>
      <c r="C20" s="3">
        <v>167334</v>
      </c>
    </row>
    <row r="21" spans="1:3" x14ac:dyDescent="0.35">
      <c r="A21" s="7" t="s">
        <v>5</v>
      </c>
      <c r="B21" s="7" t="s">
        <v>79</v>
      </c>
      <c r="C21" s="3">
        <v>182906</v>
      </c>
    </row>
    <row r="22" spans="1:3" x14ac:dyDescent="0.35">
      <c r="A22" s="3" t="s">
        <v>24</v>
      </c>
      <c r="B22" s="3" t="s">
        <v>4</v>
      </c>
      <c r="C22" s="3">
        <v>53340</v>
      </c>
    </row>
    <row r="23" spans="1:3" x14ac:dyDescent="0.35">
      <c r="A23" s="3" t="s">
        <v>24</v>
      </c>
      <c r="B23" s="3" t="s">
        <v>6</v>
      </c>
      <c r="C23" s="3">
        <v>56070</v>
      </c>
    </row>
    <row r="24" spans="1:3" x14ac:dyDescent="0.35">
      <c r="A24" s="3" t="s">
        <v>24</v>
      </c>
      <c r="B24" s="3" t="s">
        <v>7</v>
      </c>
      <c r="C24" s="3">
        <v>57919</v>
      </c>
    </row>
    <row r="25" spans="1:3" x14ac:dyDescent="0.35">
      <c r="A25" s="3" t="s">
        <v>24</v>
      </c>
      <c r="B25" s="3" t="s">
        <v>8</v>
      </c>
      <c r="C25" s="3">
        <v>55326</v>
      </c>
    </row>
    <row r="26" spans="1:3" x14ac:dyDescent="0.35">
      <c r="A26" s="3" t="s">
        <v>24</v>
      </c>
      <c r="B26" s="3" t="s">
        <v>9</v>
      </c>
      <c r="C26" s="3">
        <v>61762</v>
      </c>
    </row>
    <row r="27" spans="1:3" x14ac:dyDescent="0.35">
      <c r="A27" s="3" t="s">
        <v>24</v>
      </c>
      <c r="B27" s="3" t="s">
        <v>10</v>
      </c>
      <c r="C27" s="3">
        <v>44171</v>
      </c>
    </row>
    <row r="28" spans="1:3" x14ac:dyDescent="0.35">
      <c r="A28" s="3" t="s">
        <v>24</v>
      </c>
      <c r="B28" s="3" t="s">
        <v>11</v>
      </c>
      <c r="C28" s="3">
        <v>48375</v>
      </c>
    </row>
    <row r="29" spans="1:3" x14ac:dyDescent="0.35">
      <c r="A29" s="3" t="s">
        <v>24</v>
      </c>
      <c r="B29" s="3" t="s">
        <v>12</v>
      </c>
      <c r="C29" s="3">
        <v>48585</v>
      </c>
    </row>
    <row r="30" spans="1:3" x14ac:dyDescent="0.35">
      <c r="A30" s="3" t="s">
        <v>24</v>
      </c>
      <c r="B30" s="3" t="s">
        <v>13</v>
      </c>
      <c r="C30" s="3">
        <v>45636</v>
      </c>
    </row>
    <row r="31" spans="1:3" x14ac:dyDescent="0.35">
      <c r="A31" s="3" t="s">
        <v>24</v>
      </c>
      <c r="B31" s="3" t="s">
        <v>14</v>
      </c>
      <c r="C31" s="3">
        <v>40570</v>
      </c>
    </row>
    <row r="32" spans="1:3" x14ac:dyDescent="0.35">
      <c r="A32" s="3" t="s">
        <v>24</v>
      </c>
      <c r="B32" s="3" t="s">
        <v>15</v>
      </c>
      <c r="C32" s="3">
        <v>38738</v>
      </c>
    </row>
    <row r="33" spans="1:3" x14ac:dyDescent="0.35">
      <c r="A33" s="3" t="s">
        <v>24</v>
      </c>
      <c r="B33" s="3" t="s">
        <v>16</v>
      </c>
      <c r="C33" s="3">
        <v>38936</v>
      </c>
    </row>
    <row r="34" spans="1:3" x14ac:dyDescent="0.35">
      <c r="A34" s="3" t="s">
        <v>24</v>
      </c>
      <c r="B34" s="3" t="s">
        <v>17</v>
      </c>
      <c r="C34" s="3">
        <v>32339</v>
      </c>
    </row>
    <row r="35" spans="1:3" x14ac:dyDescent="0.35">
      <c r="A35" s="3" t="s">
        <v>24</v>
      </c>
      <c r="B35" s="3" t="s">
        <v>18</v>
      </c>
      <c r="C35" s="3">
        <v>26740</v>
      </c>
    </row>
    <row r="36" spans="1:3" x14ac:dyDescent="0.35">
      <c r="A36" s="3" t="s">
        <v>24</v>
      </c>
      <c r="B36" s="3" t="s">
        <v>19</v>
      </c>
      <c r="C36" s="3">
        <v>27989</v>
      </c>
    </row>
    <row r="37" spans="1:3" x14ac:dyDescent="0.35">
      <c r="A37" s="3" t="s">
        <v>24</v>
      </c>
      <c r="B37" s="3" t="s">
        <v>20</v>
      </c>
      <c r="C37" s="3">
        <v>25024</v>
      </c>
    </row>
    <row r="38" spans="1:3" x14ac:dyDescent="0.35">
      <c r="A38" s="3" t="s">
        <v>24</v>
      </c>
      <c r="B38" s="3" t="s">
        <v>21</v>
      </c>
      <c r="C38" s="3">
        <v>26628</v>
      </c>
    </row>
    <row r="39" spans="1:3" x14ac:dyDescent="0.35">
      <c r="A39" s="3" t="s">
        <v>24</v>
      </c>
      <c r="B39" s="3" t="s">
        <v>22</v>
      </c>
      <c r="C39" s="4">
        <v>27303</v>
      </c>
    </row>
    <row r="40" spans="1:3" x14ac:dyDescent="0.35">
      <c r="A40" s="3" t="s">
        <v>24</v>
      </c>
      <c r="B40" s="3" t="s">
        <v>23</v>
      </c>
      <c r="C40" s="4">
        <v>26172</v>
      </c>
    </row>
    <row r="41" spans="1:3" x14ac:dyDescent="0.35">
      <c r="A41" s="3" t="s">
        <v>24</v>
      </c>
      <c r="B41" s="7" t="s">
        <v>79</v>
      </c>
      <c r="C41" s="4">
        <v>26726</v>
      </c>
    </row>
    <row r="42" spans="1:3" x14ac:dyDescent="0.35">
      <c r="A42" s="3" t="s">
        <v>25</v>
      </c>
      <c r="B42" s="3" t="s">
        <v>4</v>
      </c>
      <c r="C42" s="3">
        <v>31494</v>
      </c>
    </row>
    <row r="43" spans="1:3" x14ac:dyDescent="0.35">
      <c r="A43" s="3" t="s">
        <v>25</v>
      </c>
      <c r="B43" s="3" t="s">
        <v>6</v>
      </c>
      <c r="C43" s="3">
        <v>29499</v>
      </c>
    </row>
    <row r="44" spans="1:3" x14ac:dyDescent="0.35">
      <c r="A44" s="3" t="s">
        <v>25</v>
      </c>
      <c r="B44" s="3" t="s">
        <v>7</v>
      </c>
      <c r="C44" s="3">
        <v>35203</v>
      </c>
    </row>
    <row r="45" spans="1:3" x14ac:dyDescent="0.35">
      <c r="A45" s="3" t="s">
        <v>25</v>
      </c>
      <c r="B45" s="3" t="s">
        <v>8</v>
      </c>
      <c r="C45" s="3">
        <v>34992</v>
      </c>
    </row>
    <row r="46" spans="1:3" x14ac:dyDescent="0.35">
      <c r="A46" s="3" t="s">
        <v>25</v>
      </c>
      <c r="B46" s="3" t="s">
        <v>9</v>
      </c>
      <c r="C46" s="3">
        <v>36247</v>
      </c>
    </row>
    <row r="47" spans="1:3" x14ac:dyDescent="0.35">
      <c r="A47" s="3" t="s">
        <v>25</v>
      </c>
      <c r="B47" s="3" t="s">
        <v>10</v>
      </c>
      <c r="C47" s="3">
        <v>26335</v>
      </c>
    </row>
    <row r="48" spans="1:3" x14ac:dyDescent="0.35">
      <c r="A48" s="3" t="s">
        <v>25</v>
      </c>
      <c r="B48" s="3" t="s">
        <v>11</v>
      </c>
      <c r="C48" s="3">
        <v>24370</v>
      </c>
    </row>
    <row r="49" spans="1:3" x14ac:dyDescent="0.35">
      <c r="A49" s="3" t="s">
        <v>25</v>
      </c>
      <c r="B49" s="3" t="s">
        <v>12</v>
      </c>
      <c r="C49" s="3">
        <v>26497</v>
      </c>
    </row>
    <row r="50" spans="1:3" x14ac:dyDescent="0.35">
      <c r="A50" s="3" t="s">
        <v>25</v>
      </c>
      <c r="B50" s="3" t="s">
        <v>13</v>
      </c>
      <c r="C50" s="3">
        <v>24661</v>
      </c>
    </row>
    <row r="51" spans="1:3" x14ac:dyDescent="0.35">
      <c r="A51" s="3" t="s">
        <v>25</v>
      </c>
      <c r="B51" s="3" t="s">
        <v>14</v>
      </c>
      <c r="C51" s="3">
        <v>19521</v>
      </c>
    </row>
    <row r="52" spans="1:3" x14ac:dyDescent="0.35">
      <c r="A52" s="3" t="s">
        <v>25</v>
      </c>
      <c r="B52" s="3" t="s">
        <v>15</v>
      </c>
      <c r="C52" s="3">
        <v>19152</v>
      </c>
    </row>
    <row r="53" spans="1:3" x14ac:dyDescent="0.35">
      <c r="A53" s="3" t="s">
        <v>25</v>
      </c>
      <c r="B53" s="3" t="s">
        <v>16</v>
      </c>
      <c r="C53" s="3">
        <v>20688</v>
      </c>
    </row>
    <row r="54" spans="1:3" x14ac:dyDescent="0.35">
      <c r="A54" s="3" t="s">
        <v>25</v>
      </c>
      <c r="B54" s="3" t="s">
        <v>17</v>
      </c>
      <c r="C54" s="3">
        <v>16464</v>
      </c>
    </row>
    <row r="55" spans="1:3" x14ac:dyDescent="0.35">
      <c r="A55" s="3" t="s">
        <v>25</v>
      </c>
      <c r="B55" s="3" t="s">
        <v>18</v>
      </c>
      <c r="C55" s="3">
        <v>11438</v>
      </c>
    </row>
    <row r="56" spans="1:3" x14ac:dyDescent="0.35">
      <c r="A56" s="3" t="s">
        <v>25</v>
      </c>
      <c r="B56" s="3" t="s">
        <v>19</v>
      </c>
      <c r="C56" s="3">
        <v>13169</v>
      </c>
    </row>
    <row r="57" spans="1:3" x14ac:dyDescent="0.35">
      <c r="A57" s="3" t="s">
        <v>25</v>
      </c>
      <c r="B57" s="3" t="s">
        <v>20</v>
      </c>
      <c r="C57" s="3">
        <v>11651</v>
      </c>
    </row>
    <row r="58" spans="1:3" x14ac:dyDescent="0.35">
      <c r="A58" s="3" t="s">
        <v>25</v>
      </c>
      <c r="B58" s="3" t="s">
        <v>21</v>
      </c>
      <c r="C58" s="3">
        <v>12108</v>
      </c>
    </row>
    <row r="59" spans="1:3" x14ac:dyDescent="0.35">
      <c r="A59" s="3" t="s">
        <v>25</v>
      </c>
      <c r="B59" s="3" t="s">
        <v>22</v>
      </c>
      <c r="C59" s="3">
        <v>10750</v>
      </c>
    </row>
    <row r="60" spans="1:3" x14ac:dyDescent="0.35">
      <c r="A60" s="3" t="s">
        <v>25</v>
      </c>
      <c r="B60" s="3" t="s">
        <v>23</v>
      </c>
      <c r="C60" s="3">
        <v>11023</v>
      </c>
    </row>
    <row r="61" spans="1:3" x14ac:dyDescent="0.35">
      <c r="A61" s="3" t="s">
        <v>25</v>
      </c>
      <c r="B61" s="7" t="s">
        <v>79</v>
      </c>
      <c r="C61" s="3">
        <v>12912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sheetViews>
  <sheetFormatPr defaultRowHeight="14.5" x14ac:dyDescent="0.35"/>
  <cols>
    <col min="1" max="1" width="16" bestFit="1" customWidth="1"/>
    <col min="2" max="2" width="16.36328125" bestFit="1" customWidth="1"/>
    <col min="3" max="3" width="17.453125" bestFit="1" customWidth="1"/>
  </cols>
  <sheetData>
    <row r="1" spans="1:3" x14ac:dyDescent="0.35">
      <c r="A1" s="1" t="s">
        <v>0</v>
      </c>
      <c r="B1" s="1" t="s">
        <v>1</v>
      </c>
      <c r="C1" s="2" t="s">
        <v>82</v>
      </c>
    </row>
    <row r="2" spans="1:3" x14ac:dyDescent="0.35">
      <c r="A2" s="7" t="s">
        <v>5</v>
      </c>
      <c r="B2" s="3" t="s">
        <v>27</v>
      </c>
      <c r="C2">
        <v>156245</v>
      </c>
    </row>
    <row r="3" spans="1:3" x14ac:dyDescent="0.35">
      <c r="A3" s="7" t="s">
        <v>5</v>
      </c>
      <c r="B3" s="7" t="s">
        <v>28</v>
      </c>
      <c r="C3">
        <v>165924</v>
      </c>
    </row>
    <row r="4" spans="1:3" x14ac:dyDescent="0.35">
      <c r="A4" s="7" t="s">
        <v>5</v>
      </c>
      <c r="B4" s="7" t="s">
        <v>29</v>
      </c>
      <c r="C4">
        <v>168004</v>
      </c>
    </row>
    <row r="5" spans="1:3" x14ac:dyDescent="0.35">
      <c r="A5" s="7" t="s">
        <v>5</v>
      </c>
      <c r="B5" s="7" t="s">
        <v>30</v>
      </c>
      <c r="C5">
        <v>164605</v>
      </c>
    </row>
    <row r="6" spans="1:3" x14ac:dyDescent="0.35">
      <c r="A6" s="7" t="s">
        <v>5</v>
      </c>
      <c r="B6" s="7" t="s">
        <v>31</v>
      </c>
      <c r="C6">
        <v>165155</v>
      </c>
    </row>
    <row r="7" spans="1:3" x14ac:dyDescent="0.35">
      <c r="A7" s="7" t="s">
        <v>5</v>
      </c>
      <c r="B7" s="3" t="s">
        <v>4</v>
      </c>
      <c r="C7">
        <v>182570</v>
      </c>
    </row>
    <row r="8" spans="1:3" x14ac:dyDescent="0.35">
      <c r="A8" s="7" t="s">
        <v>5</v>
      </c>
      <c r="B8" s="3" t="s">
        <v>6</v>
      </c>
      <c r="C8">
        <v>177301</v>
      </c>
    </row>
    <row r="9" spans="1:3" x14ac:dyDescent="0.35">
      <c r="A9" s="7" t="s">
        <v>5</v>
      </c>
      <c r="B9" s="3" t="s">
        <v>7</v>
      </c>
      <c r="C9">
        <v>189068</v>
      </c>
    </row>
    <row r="10" spans="1:3" x14ac:dyDescent="0.35">
      <c r="A10" s="7" t="s">
        <v>5</v>
      </c>
      <c r="B10" s="3" t="s">
        <v>8</v>
      </c>
      <c r="C10">
        <v>173455</v>
      </c>
    </row>
    <row r="11" spans="1:3" x14ac:dyDescent="0.35">
      <c r="A11" s="7" t="s">
        <v>5</v>
      </c>
      <c r="B11" s="3" t="s">
        <v>9</v>
      </c>
      <c r="C11">
        <v>172384</v>
      </c>
    </row>
    <row r="12" spans="1:3" x14ac:dyDescent="0.35">
      <c r="A12" s="7" t="s">
        <v>5</v>
      </c>
      <c r="B12" s="3" t="s">
        <v>10</v>
      </c>
      <c r="C12">
        <v>147224</v>
      </c>
    </row>
    <row r="13" spans="1:3" x14ac:dyDescent="0.35">
      <c r="A13" s="7" t="s">
        <v>5</v>
      </c>
      <c r="B13" s="3" t="s">
        <v>11</v>
      </c>
      <c r="C13">
        <v>137726</v>
      </c>
    </row>
    <row r="14" spans="1:3" x14ac:dyDescent="0.35">
      <c r="A14" s="7" t="s">
        <v>5</v>
      </c>
      <c r="B14" s="3" t="s">
        <v>12</v>
      </c>
      <c r="C14">
        <v>129134</v>
      </c>
    </row>
    <row r="15" spans="1:3" x14ac:dyDescent="0.35">
      <c r="A15" s="7" t="s">
        <v>5</v>
      </c>
      <c r="B15" s="3" t="s">
        <v>13</v>
      </c>
      <c r="C15">
        <v>115271</v>
      </c>
    </row>
    <row r="16" spans="1:3" x14ac:dyDescent="0.35">
      <c r="A16" s="7" t="s">
        <v>5</v>
      </c>
      <c r="B16" s="3" t="s">
        <v>14</v>
      </c>
      <c r="C16">
        <v>104348</v>
      </c>
    </row>
    <row r="17" spans="1:3" x14ac:dyDescent="0.35">
      <c r="A17" s="7" t="s">
        <v>5</v>
      </c>
      <c r="B17" s="3" t="s">
        <v>15</v>
      </c>
      <c r="C17">
        <v>101159</v>
      </c>
    </row>
    <row r="18" spans="1:3" x14ac:dyDescent="0.35">
      <c r="A18" s="7" t="s">
        <v>5</v>
      </c>
      <c r="B18" s="3" t="s">
        <v>16</v>
      </c>
      <c r="C18">
        <v>92248</v>
      </c>
    </row>
    <row r="19" spans="1:3" x14ac:dyDescent="0.35">
      <c r="A19" s="7" t="s">
        <v>5</v>
      </c>
      <c r="B19" s="3" t="s">
        <v>17</v>
      </c>
      <c r="C19">
        <v>86982</v>
      </c>
    </row>
    <row r="20" spans="1:3" x14ac:dyDescent="0.35">
      <c r="A20" s="7" t="s">
        <v>5</v>
      </c>
      <c r="B20" s="3" t="s">
        <v>18</v>
      </c>
      <c r="C20">
        <v>74714</v>
      </c>
    </row>
    <row r="21" spans="1:3" x14ac:dyDescent="0.35">
      <c r="A21" s="7" t="s">
        <v>5</v>
      </c>
      <c r="B21" s="3" t="s">
        <v>19</v>
      </c>
      <c r="C21">
        <v>73230</v>
      </c>
    </row>
    <row r="22" spans="1:3" x14ac:dyDescent="0.35">
      <c r="A22" s="7" t="s">
        <v>5</v>
      </c>
      <c r="B22" s="3" t="s">
        <v>20</v>
      </c>
      <c r="C22">
        <v>71116</v>
      </c>
    </row>
    <row r="23" spans="1:3" x14ac:dyDescent="0.35">
      <c r="A23" s="7" t="s">
        <v>5</v>
      </c>
      <c r="B23" s="3" t="s">
        <v>21</v>
      </c>
      <c r="C23">
        <v>73471</v>
      </c>
    </row>
    <row r="24" spans="1:3" x14ac:dyDescent="0.35">
      <c r="A24" s="7" t="s">
        <v>5</v>
      </c>
      <c r="B24" s="3" t="s">
        <v>22</v>
      </c>
      <c r="C24">
        <v>74930</v>
      </c>
    </row>
    <row r="25" spans="1:3" x14ac:dyDescent="0.35">
      <c r="A25" s="7" t="s">
        <v>5</v>
      </c>
      <c r="B25" s="3" t="s">
        <v>23</v>
      </c>
      <c r="C25">
        <v>74261</v>
      </c>
    </row>
    <row r="26" spans="1:3" x14ac:dyDescent="0.35">
      <c r="A26" s="7" t="s">
        <v>5</v>
      </c>
      <c r="B26" s="7" t="s">
        <v>79</v>
      </c>
      <c r="C26">
        <v>73267</v>
      </c>
    </row>
    <row r="27" spans="1:3" x14ac:dyDescent="0.35">
      <c r="A27" s="7" t="s">
        <v>24</v>
      </c>
      <c r="B27" s="3" t="s">
        <v>27</v>
      </c>
      <c r="C27" s="3">
        <v>18821</v>
      </c>
    </row>
    <row r="28" spans="1:3" x14ac:dyDescent="0.35">
      <c r="A28" s="7" t="s">
        <v>24</v>
      </c>
      <c r="B28" s="7" t="s">
        <v>28</v>
      </c>
      <c r="C28" s="3">
        <v>19851</v>
      </c>
    </row>
    <row r="29" spans="1:3" x14ac:dyDescent="0.35">
      <c r="A29" s="7" t="s">
        <v>24</v>
      </c>
      <c r="B29" s="7" t="s">
        <v>29</v>
      </c>
      <c r="C29" s="3">
        <v>19389</v>
      </c>
    </row>
    <row r="30" spans="1:3" x14ac:dyDescent="0.35">
      <c r="A30" s="7" t="s">
        <v>24</v>
      </c>
      <c r="B30" s="7" t="s">
        <v>30</v>
      </c>
      <c r="C30" s="3">
        <v>18785</v>
      </c>
    </row>
    <row r="31" spans="1:3" x14ac:dyDescent="0.35">
      <c r="A31" s="7" t="s">
        <v>24</v>
      </c>
      <c r="B31" s="7" t="s">
        <v>31</v>
      </c>
      <c r="C31" s="3">
        <v>19339</v>
      </c>
    </row>
    <row r="32" spans="1:3" x14ac:dyDescent="0.35">
      <c r="A32" s="7" t="s">
        <v>24</v>
      </c>
      <c r="B32" s="3" t="s">
        <v>4</v>
      </c>
      <c r="C32" s="4">
        <v>20677</v>
      </c>
    </row>
    <row r="33" spans="1:3" x14ac:dyDescent="0.35">
      <c r="A33" s="7" t="s">
        <v>24</v>
      </c>
      <c r="B33" s="3" t="s">
        <v>6</v>
      </c>
      <c r="C33" s="4">
        <v>19970</v>
      </c>
    </row>
    <row r="34" spans="1:3" x14ac:dyDescent="0.35">
      <c r="A34" s="7" t="s">
        <v>24</v>
      </c>
      <c r="B34" s="3" t="s">
        <v>7</v>
      </c>
      <c r="C34" s="3">
        <v>19699</v>
      </c>
    </row>
    <row r="35" spans="1:3" x14ac:dyDescent="0.35">
      <c r="A35" s="7" t="s">
        <v>24</v>
      </c>
      <c r="B35" s="3" t="s">
        <v>8</v>
      </c>
      <c r="C35" s="3">
        <v>18207</v>
      </c>
    </row>
    <row r="36" spans="1:3" x14ac:dyDescent="0.35">
      <c r="A36" s="7" t="s">
        <v>24</v>
      </c>
      <c r="B36" s="3" t="s">
        <v>9</v>
      </c>
      <c r="C36" s="3">
        <v>17688</v>
      </c>
    </row>
    <row r="37" spans="1:3" x14ac:dyDescent="0.35">
      <c r="A37" s="7" t="s">
        <v>24</v>
      </c>
      <c r="B37" s="3" t="s">
        <v>10</v>
      </c>
      <c r="C37" s="3">
        <v>15150</v>
      </c>
    </row>
    <row r="38" spans="1:3" x14ac:dyDescent="0.35">
      <c r="A38" s="7" t="s">
        <v>24</v>
      </c>
      <c r="B38" s="3" t="s">
        <v>11</v>
      </c>
      <c r="C38" s="3">
        <v>15125</v>
      </c>
    </row>
    <row r="39" spans="1:3" x14ac:dyDescent="0.35">
      <c r="A39" s="7" t="s">
        <v>24</v>
      </c>
      <c r="B39" s="3" t="s">
        <v>12</v>
      </c>
      <c r="C39" s="3">
        <v>14758</v>
      </c>
    </row>
    <row r="40" spans="1:3" x14ac:dyDescent="0.35">
      <c r="A40" s="7" t="s">
        <v>24</v>
      </c>
      <c r="B40" s="3" t="s">
        <v>13</v>
      </c>
      <c r="C40" s="3">
        <v>13618</v>
      </c>
    </row>
    <row r="41" spans="1:3" x14ac:dyDescent="0.35">
      <c r="A41" s="7" t="s">
        <v>24</v>
      </c>
      <c r="B41" s="3" t="s">
        <v>14</v>
      </c>
      <c r="C41" s="3">
        <v>13174</v>
      </c>
    </row>
    <row r="42" spans="1:3" x14ac:dyDescent="0.35">
      <c r="A42" s="7" t="s">
        <v>24</v>
      </c>
      <c r="B42" s="3" t="s">
        <v>15</v>
      </c>
      <c r="C42" s="3">
        <v>13993</v>
      </c>
    </row>
    <row r="43" spans="1:3" x14ac:dyDescent="0.35">
      <c r="A43" s="7" t="s">
        <v>24</v>
      </c>
      <c r="B43" s="3" t="s">
        <v>16</v>
      </c>
      <c r="C43" s="3">
        <v>13145</v>
      </c>
    </row>
    <row r="44" spans="1:3" x14ac:dyDescent="0.35">
      <c r="A44" s="7" t="s">
        <v>24</v>
      </c>
      <c r="B44" s="3" t="s">
        <v>17</v>
      </c>
      <c r="C44" s="3">
        <v>12413</v>
      </c>
    </row>
    <row r="45" spans="1:3" x14ac:dyDescent="0.35">
      <c r="A45" s="7" t="s">
        <v>24</v>
      </c>
      <c r="B45" s="3" t="s">
        <v>18</v>
      </c>
      <c r="C45" s="3">
        <v>11093</v>
      </c>
    </row>
    <row r="46" spans="1:3" x14ac:dyDescent="0.35">
      <c r="A46" s="7" t="s">
        <v>24</v>
      </c>
      <c r="B46" s="3" t="s">
        <v>19</v>
      </c>
      <c r="C46" s="3">
        <v>10536</v>
      </c>
    </row>
    <row r="47" spans="1:3" x14ac:dyDescent="0.35">
      <c r="A47" s="7" t="s">
        <v>24</v>
      </c>
      <c r="B47" s="3" t="s">
        <v>20</v>
      </c>
      <c r="C47" s="3">
        <v>10641</v>
      </c>
    </row>
    <row r="48" spans="1:3" x14ac:dyDescent="0.35">
      <c r="A48" s="7" t="s">
        <v>24</v>
      </c>
      <c r="B48" s="3" t="s">
        <v>21</v>
      </c>
      <c r="C48" s="3">
        <v>11013</v>
      </c>
    </row>
    <row r="49" spans="1:3" x14ac:dyDescent="0.35">
      <c r="A49" s="7" t="s">
        <v>24</v>
      </c>
      <c r="B49" s="3" t="s">
        <v>22</v>
      </c>
      <c r="C49" s="3">
        <v>10906</v>
      </c>
    </row>
    <row r="50" spans="1:3" x14ac:dyDescent="0.35">
      <c r="A50" s="7" t="s">
        <v>24</v>
      </c>
      <c r="B50" s="3" t="s">
        <v>23</v>
      </c>
      <c r="C50" s="3">
        <v>10686</v>
      </c>
    </row>
    <row r="51" spans="1:3" x14ac:dyDescent="0.35">
      <c r="A51" s="7" t="s">
        <v>24</v>
      </c>
      <c r="B51" s="7" t="s">
        <v>79</v>
      </c>
      <c r="C51" s="3">
        <v>10450</v>
      </c>
    </row>
    <row r="52" spans="1:3" x14ac:dyDescent="0.35">
      <c r="A52" s="7" t="s">
        <v>25</v>
      </c>
      <c r="B52" s="3" t="s">
        <v>27</v>
      </c>
      <c r="C52" s="3">
        <v>10201</v>
      </c>
    </row>
    <row r="53" spans="1:3" x14ac:dyDescent="0.35">
      <c r="A53" s="7" t="s">
        <v>25</v>
      </c>
      <c r="B53" s="7" t="s">
        <v>28</v>
      </c>
      <c r="C53" s="3">
        <v>10828</v>
      </c>
    </row>
    <row r="54" spans="1:3" x14ac:dyDescent="0.35">
      <c r="A54" s="7" t="s">
        <v>25</v>
      </c>
      <c r="B54" s="7" t="s">
        <v>29</v>
      </c>
      <c r="C54" s="3">
        <v>11231</v>
      </c>
    </row>
    <row r="55" spans="1:3" x14ac:dyDescent="0.35">
      <c r="A55" s="7" t="s">
        <v>25</v>
      </c>
      <c r="B55" s="7" t="s">
        <v>30</v>
      </c>
      <c r="C55" s="3">
        <v>11335</v>
      </c>
    </row>
    <row r="56" spans="1:3" x14ac:dyDescent="0.35">
      <c r="A56" s="7" t="s">
        <v>25</v>
      </c>
      <c r="B56" s="7" t="s">
        <v>31</v>
      </c>
      <c r="C56" s="3">
        <v>11961</v>
      </c>
    </row>
    <row r="57" spans="1:3" x14ac:dyDescent="0.35">
      <c r="A57" s="7" t="s">
        <v>25</v>
      </c>
      <c r="B57" s="3" t="s">
        <v>4</v>
      </c>
      <c r="C57" s="3">
        <v>13151</v>
      </c>
    </row>
    <row r="58" spans="1:3" x14ac:dyDescent="0.35">
      <c r="A58" s="7" t="s">
        <v>25</v>
      </c>
      <c r="B58" s="3" t="s">
        <v>6</v>
      </c>
      <c r="C58" s="3">
        <v>12175</v>
      </c>
    </row>
    <row r="59" spans="1:3" x14ac:dyDescent="0.35">
      <c r="A59" s="7" t="s">
        <v>25</v>
      </c>
      <c r="B59" s="3" t="s">
        <v>7</v>
      </c>
      <c r="C59">
        <v>12722</v>
      </c>
    </row>
    <row r="60" spans="1:3" x14ac:dyDescent="0.35">
      <c r="A60" s="7" t="s">
        <v>25</v>
      </c>
      <c r="B60" s="3" t="s">
        <v>8</v>
      </c>
      <c r="C60">
        <v>12030</v>
      </c>
    </row>
    <row r="61" spans="1:3" x14ac:dyDescent="0.35">
      <c r="A61" s="7" t="s">
        <v>25</v>
      </c>
      <c r="B61" s="3" t="s">
        <v>9</v>
      </c>
      <c r="C61">
        <v>11802</v>
      </c>
    </row>
    <row r="62" spans="1:3" x14ac:dyDescent="0.35">
      <c r="A62" s="7" t="s">
        <v>25</v>
      </c>
      <c r="B62" s="3" t="s">
        <v>10</v>
      </c>
      <c r="C62">
        <v>9633</v>
      </c>
    </row>
    <row r="63" spans="1:3" x14ac:dyDescent="0.35">
      <c r="A63" s="7" t="s">
        <v>25</v>
      </c>
      <c r="B63" s="3" t="s">
        <v>11</v>
      </c>
      <c r="C63">
        <v>9017</v>
      </c>
    </row>
    <row r="64" spans="1:3" x14ac:dyDescent="0.35">
      <c r="A64" s="7" t="s">
        <v>25</v>
      </c>
      <c r="B64" s="3" t="s">
        <v>12</v>
      </c>
      <c r="C64">
        <v>8587</v>
      </c>
    </row>
    <row r="65" spans="1:3" x14ac:dyDescent="0.35">
      <c r="A65" s="7" t="s">
        <v>25</v>
      </c>
      <c r="B65" s="3" t="s">
        <v>13</v>
      </c>
      <c r="C65">
        <v>7689</v>
      </c>
    </row>
    <row r="66" spans="1:3" x14ac:dyDescent="0.35">
      <c r="A66" s="7" t="s">
        <v>25</v>
      </c>
      <c r="B66" s="3" t="s">
        <v>14</v>
      </c>
      <c r="C66">
        <v>6985</v>
      </c>
    </row>
    <row r="67" spans="1:3" x14ac:dyDescent="0.35">
      <c r="A67" s="7" t="s">
        <v>25</v>
      </c>
      <c r="B67" s="3" t="s">
        <v>15</v>
      </c>
      <c r="C67">
        <v>6800</v>
      </c>
    </row>
    <row r="68" spans="1:3" x14ac:dyDescent="0.35">
      <c r="A68" s="7" t="s">
        <v>25</v>
      </c>
      <c r="B68" s="3" t="s">
        <v>16</v>
      </c>
      <c r="C68">
        <v>6414</v>
      </c>
    </row>
    <row r="69" spans="1:3" x14ac:dyDescent="0.35">
      <c r="A69" s="7" t="s">
        <v>25</v>
      </c>
      <c r="B69" s="3" t="s">
        <v>17</v>
      </c>
      <c r="C69">
        <v>5689</v>
      </c>
    </row>
    <row r="70" spans="1:3" x14ac:dyDescent="0.35">
      <c r="A70" s="7" t="s">
        <v>25</v>
      </c>
      <c r="B70" s="3" t="s">
        <v>18</v>
      </c>
      <c r="C70">
        <v>4745</v>
      </c>
    </row>
    <row r="71" spans="1:3" x14ac:dyDescent="0.35">
      <c r="A71" s="7" t="s">
        <v>25</v>
      </c>
      <c r="B71" s="3" t="s">
        <v>19</v>
      </c>
      <c r="C71">
        <v>4790</v>
      </c>
    </row>
    <row r="72" spans="1:3" x14ac:dyDescent="0.35">
      <c r="A72" s="7" t="s">
        <v>25</v>
      </c>
      <c r="B72" s="3" t="s">
        <v>20</v>
      </c>
      <c r="C72">
        <v>4561</v>
      </c>
    </row>
    <row r="73" spans="1:3" x14ac:dyDescent="0.35">
      <c r="A73" s="7" t="s">
        <v>25</v>
      </c>
      <c r="B73" s="3" t="s">
        <v>21</v>
      </c>
      <c r="C73">
        <v>4678</v>
      </c>
    </row>
    <row r="74" spans="1:3" x14ac:dyDescent="0.35">
      <c r="A74" s="7" t="s">
        <v>25</v>
      </c>
      <c r="B74" s="3" t="s">
        <v>22</v>
      </c>
      <c r="C74">
        <v>4757</v>
      </c>
    </row>
    <row r="75" spans="1:3" x14ac:dyDescent="0.35">
      <c r="A75" s="7" t="s">
        <v>25</v>
      </c>
      <c r="B75" s="3" t="s">
        <v>23</v>
      </c>
      <c r="C75">
        <v>4316</v>
      </c>
    </row>
    <row r="76" spans="1:3" x14ac:dyDescent="0.35">
      <c r="A76" s="7" t="s">
        <v>25</v>
      </c>
      <c r="B76" s="7" t="s">
        <v>79</v>
      </c>
      <c r="C76">
        <v>4392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
  <sheetViews>
    <sheetView workbookViewId="0"/>
  </sheetViews>
  <sheetFormatPr defaultColWidth="15.6328125" defaultRowHeight="14.5" x14ac:dyDescent="0.35"/>
  <cols>
    <col min="1" max="16384" width="15.6328125" style="48"/>
  </cols>
  <sheetData>
    <row r="1" spans="1:5" x14ac:dyDescent="0.35">
      <c r="A1" s="10" t="s">
        <v>33</v>
      </c>
      <c r="B1" s="20" t="s">
        <v>5</v>
      </c>
      <c r="C1" s="20" t="s">
        <v>24</v>
      </c>
      <c r="D1" s="20" t="s">
        <v>25</v>
      </c>
      <c r="E1" s="34" t="s">
        <v>34</v>
      </c>
    </row>
    <row r="2" spans="1:5" x14ac:dyDescent="0.35">
      <c r="A2" s="49">
        <v>1981</v>
      </c>
      <c r="B2" s="50">
        <v>46820800</v>
      </c>
      <c r="C2" s="51">
        <v>5180200</v>
      </c>
      <c r="D2" s="50">
        <v>2813500</v>
      </c>
      <c r="E2" s="52">
        <v>54814500</v>
      </c>
    </row>
    <row r="3" spans="1:5" x14ac:dyDescent="0.35">
      <c r="A3" s="49">
        <v>1982</v>
      </c>
      <c r="B3" s="50">
        <v>46777300</v>
      </c>
      <c r="C3" s="51">
        <v>5164500</v>
      </c>
      <c r="D3" s="50">
        <v>2804300</v>
      </c>
      <c r="E3" s="52">
        <v>54746100</v>
      </c>
    </row>
    <row r="4" spans="1:5" x14ac:dyDescent="0.35">
      <c r="A4" s="49">
        <v>1983</v>
      </c>
      <c r="B4" s="50">
        <v>46813700</v>
      </c>
      <c r="C4" s="51">
        <v>5148100</v>
      </c>
      <c r="D4" s="50">
        <v>2803300</v>
      </c>
      <c r="E4" s="52">
        <v>54765100</v>
      </c>
    </row>
    <row r="5" spans="1:5" x14ac:dyDescent="0.35">
      <c r="A5" s="49">
        <v>1984</v>
      </c>
      <c r="B5" s="50">
        <v>46912400</v>
      </c>
      <c r="C5" s="51">
        <v>5138900</v>
      </c>
      <c r="D5" s="50">
        <v>2800700</v>
      </c>
      <c r="E5" s="52">
        <v>54852000</v>
      </c>
    </row>
    <row r="6" spans="1:5" x14ac:dyDescent="0.35">
      <c r="A6" s="49">
        <v>1985</v>
      </c>
      <c r="B6" s="50">
        <v>47057400</v>
      </c>
      <c r="C6" s="51">
        <v>5127900</v>
      </c>
      <c r="D6" s="50">
        <v>2803400</v>
      </c>
      <c r="E6" s="52">
        <v>54988700</v>
      </c>
    </row>
    <row r="7" spans="1:5" x14ac:dyDescent="0.35">
      <c r="A7" s="49">
        <v>1986</v>
      </c>
      <c r="B7" s="50">
        <v>47187600</v>
      </c>
      <c r="C7" s="51">
        <v>5111800</v>
      </c>
      <c r="D7" s="50">
        <v>2810900</v>
      </c>
      <c r="E7" s="52">
        <v>55110300</v>
      </c>
    </row>
    <row r="8" spans="1:5" x14ac:dyDescent="0.35">
      <c r="A8" s="49">
        <v>1987</v>
      </c>
      <c r="B8" s="50">
        <v>47300400</v>
      </c>
      <c r="C8" s="51">
        <v>5099000</v>
      </c>
      <c r="D8" s="50">
        <v>2822600</v>
      </c>
      <c r="E8" s="52">
        <v>55222000</v>
      </c>
    </row>
    <row r="9" spans="1:5" x14ac:dyDescent="0.35">
      <c r="A9" s="49">
        <v>1988</v>
      </c>
      <c r="B9" s="50">
        <v>47412300</v>
      </c>
      <c r="C9" s="51">
        <v>5077400</v>
      </c>
      <c r="D9" s="50">
        <v>2841200</v>
      </c>
      <c r="E9" s="52">
        <v>55330900</v>
      </c>
    </row>
    <row r="10" spans="1:5" x14ac:dyDescent="0.35">
      <c r="A10" s="49">
        <v>1989</v>
      </c>
      <c r="B10" s="50">
        <v>47552700</v>
      </c>
      <c r="C10" s="51">
        <v>5078200</v>
      </c>
      <c r="D10" s="50">
        <v>2855200</v>
      </c>
      <c r="E10" s="52">
        <v>55486100</v>
      </c>
    </row>
    <row r="11" spans="1:5" x14ac:dyDescent="0.35">
      <c r="A11" s="49">
        <v>1990</v>
      </c>
      <c r="B11" s="50">
        <v>47699100</v>
      </c>
      <c r="C11" s="51">
        <v>5081300</v>
      </c>
      <c r="D11" s="50">
        <v>2861500</v>
      </c>
      <c r="E11" s="52">
        <v>55641900</v>
      </c>
    </row>
    <row r="12" spans="1:5" x14ac:dyDescent="0.35">
      <c r="A12" s="49">
        <v>1991</v>
      </c>
      <c r="B12" s="50">
        <v>47875000</v>
      </c>
      <c r="C12" s="51">
        <v>5083300</v>
      </c>
      <c r="D12" s="50">
        <v>2873000</v>
      </c>
      <c r="E12" s="52">
        <v>55831300</v>
      </c>
    </row>
    <row r="13" spans="1:5" x14ac:dyDescent="0.35">
      <c r="A13" s="49">
        <v>1992</v>
      </c>
      <c r="B13" s="50">
        <v>47998000</v>
      </c>
      <c r="C13" s="51">
        <v>5085600</v>
      </c>
      <c r="D13" s="50">
        <v>2877700</v>
      </c>
      <c r="E13" s="52">
        <v>55961300</v>
      </c>
    </row>
    <row r="14" spans="1:5" x14ac:dyDescent="0.35">
      <c r="A14" s="49">
        <v>1993</v>
      </c>
      <c r="B14" s="50">
        <v>48102300</v>
      </c>
      <c r="C14" s="51">
        <v>5092500</v>
      </c>
      <c r="D14" s="50">
        <v>2883600</v>
      </c>
      <c r="E14" s="52">
        <v>56078400</v>
      </c>
    </row>
    <row r="15" spans="1:5" x14ac:dyDescent="0.35">
      <c r="A15" s="49">
        <v>1994</v>
      </c>
      <c r="B15" s="50">
        <v>48228800</v>
      </c>
      <c r="C15" s="51">
        <v>5102200</v>
      </c>
      <c r="D15" s="50">
        <v>2887400</v>
      </c>
      <c r="E15" s="52">
        <v>56218400</v>
      </c>
    </row>
    <row r="16" spans="1:5" x14ac:dyDescent="0.35">
      <c r="A16" s="49">
        <v>1995</v>
      </c>
      <c r="B16" s="50">
        <v>48383500</v>
      </c>
      <c r="C16" s="51">
        <v>5103700</v>
      </c>
      <c r="D16" s="50">
        <v>2888500</v>
      </c>
      <c r="E16" s="52">
        <v>56375700</v>
      </c>
    </row>
    <row r="17" spans="1:5" x14ac:dyDescent="0.35">
      <c r="A17" s="49">
        <v>1996</v>
      </c>
      <c r="B17" s="50">
        <v>48519100</v>
      </c>
      <c r="C17" s="51">
        <v>5092200</v>
      </c>
      <c r="D17" s="50">
        <v>2891300</v>
      </c>
      <c r="E17" s="52">
        <v>56502600</v>
      </c>
    </row>
    <row r="18" spans="1:5" x14ac:dyDescent="0.35">
      <c r="A18" s="49">
        <v>1997</v>
      </c>
      <c r="B18" s="50">
        <v>48664800</v>
      </c>
      <c r="C18" s="51">
        <v>5083300</v>
      </c>
      <c r="D18" s="50">
        <v>2894900</v>
      </c>
      <c r="E18" s="52">
        <v>56643000</v>
      </c>
    </row>
    <row r="19" spans="1:5" x14ac:dyDescent="0.35">
      <c r="A19" s="49">
        <v>1998</v>
      </c>
      <c r="B19" s="50">
        <v>48820600</v>
      </c>
      <c r="C19" s="51">
        <v>5077100</v>
      </c>
      <c r="D19" s="50">
        <v>2899500</v>
      </c>
      <c r="E19" s="52">
        <v>56797200</v>
      </c>
    </row>
    <row r="20" spans="1:5" x14ac:dyDescent="0.35">
      <c r="A20" s="49">
        <v>1999</v>
      </c>
      <c r="B20" s="50">
        <v>49032900</v>
      </c>
      <c r="C20" s="51">
        <v>5072000</v>
      </c>
      <c r="D20" s="50">
        <v>2900600</v>
      </c>
      <c r="E20" s="52">
        <v>57005500</v>
      </c>
    </row>
    <row r="21" spans="1:5" x14ac:dyDescent="0.35">
      <c r="A21" s="49">
        <v>2000</v>
      </c>
      <c r="B21" s="50">
        <v>49233300</v>
      </c>
      <c r="C21" s="51">
        <v>5062900</v>
      </c>
      <c r="D21" s="50">
        <v>2906900</v>
      </c>
      <c r="E21" s="52">
        <v>57203100</v>
      </c>
    </row>
    <row r="22" spans="1:5" x14ac:dyDescent="0.35">
      <c r="A22" s="49">
        <v>2001</v>
      </c>
      <c r="B22" s="50">
        <v>49449700</v>
      </c>
      <c r="C22" s="51">
        <v>5064200</v>
      </c>
      <c r="D22" s="50">
        <v>2910200</v>
      </c>
      <c r="E22" s="52">
        <v>57424200</v>
      </c>
    </row>
    <row r="23" spans="1:5" x14ac:dyDescent="0.35">
      <c r="A23" s="49">
        <v>2002</v>
      </c>
      <c r="B23" s="50">
        <v>49679300</v>
      </c>
      <c r="C23" s="50">
        <v>5066000</v>
      </c>
      <c r="D23" s="50">
        <v>2922900</v>
      </c>
      <c r="E23" s="52">
        <v>57668100</v>
      </c>
    </row>
    <row r="24" spans="1:5" x14ac:dyDescent="0.35">
      <c r="A24" s="49">
        <v>2003</v>
      </c>
      <c r="B24" s="50">
        <v>49925500</v>
      </c>
      <c r="C24" s="50">
        <v>5068500</v>
      </c>
      <c r="D24" s="50">
        <v>2937700</v>
      </c>
      <c r="E24" s="52">
        <v>57931700</v>
      </c>
    </row>
    <row r="25" spans="1:5" x14ac:dyDescent="0.35">
      <c r="A25" s="49">
        <v>2004</v>
      </c>
      <c r="B25" s="50">
        <v>50194600</v>
      </c>
      <c r="C25" s="50">
        <v>5084300</v>
      </c>
      <c r="D25" s="50">
        <v>2957400</v>
      </c>
      <c r="E25" s="52">
        <v>58236300</v>
      </c>
    </row>
    <row r="26" spans="1:5" x14ac:dyDescent="0.35">
      <c r="A26" s="49">
        <v>2005</v>
      </c>
      <c r="B26" s="50">
        <v>50606000</v>
      </c>
      <c r="C26" s="50">
        <v>5110200</v>
      </c>
      <c r="D26" s="50">
        <v>2969300</v>
      </c>
      <c r="E26" s="52">
        <v>58685500</v>
      </c>
    </row>
    <row r="27" spans="1:5" x14ac:dyDescent="0.35">
      <c r="A27" s="49">
        <v>2006</v>
      </c>
      <c r="B27" s="50">
        <v>50965200</v>
      </c>
      <c r="C27" s="50">
        <v>5133100</v>
      </c>
      <c r="D27" s="50">
        <v>2985700</v>
      </c>
      <c r="E27" s="52">
        <v>59084000</v>
      </c>
    </row>
    <row r="28" spans="1:5" x14ac:dyDescent="0.35">
      <c r="A28" s="49">
        <v>2007</v>
      </c>
      <c r="B28" s="50">
        <v>51381100</v>
      </c>
      <c r="C28" s="50">
        <v>5170000</v>
      </c>
      <c r="D28" s="50">
        <v>3006300</v>
      </c>
      <c r="E28" s="52">
        <v>59557400</v>
      </c>
    </row>
    <row r="29" spans="1:5" x14ac:dyDescent="0.35">
      <c r="A29" s="49">
        <v>2008</v>
      </c>
      <c r="B29" s="50">
        <v>51815900</v>
      </c>
      <c r="C29" s="50">
        <v>5202900</v>
      </c>
      <c r="D29" s="50">
        <v>3025900</v>
      </c>
      <c r="E29" s="52">
        <v>60044600</v>
      </c>
    </row>
    <row r="30" spans="1:5" x14ac:dyDescent="0.35">
      <c r="A30" s="49">
        <v>2009</v>
      </c>
      <c r="B30" s="50">
        <v>52196400</v>
      </c>
      <c r="C30" s="50">
        <v>5231900</v>
      </c>
      <c r="D30" s="50">
        <v>3038900</v>
      </c>
      <c r="E30" s="52">
        <v>60467200</v>
      </c>
    </row>
    <row r="31" spans="1:5" x14ac:dyDescent="0.35">
      <c r="A31" s="49">
        <v>2010</v>
      </c>
      <c r="B31" s="50">
        <v>52642500</v>
      </c>
      <c r="C31" s="50">
        <v>5262200</v>
      </c>
      <c r="D31" s="50">
        <v>3050000</v>
      </c>
      <c r="E31" s="52">
        <v>60954600</v>
      </c>
    </row>
    <row r="32" spans="1:5" x14ac:dyDescent="0.35">
      <c r="A32" s="49">
        <v>2011</v>
      </c>
      <c r="B32" s="50">
        <v>53107200</v>
      </c>
      <c r="C32" s="50">
        <v>5299900</v>
      </c>
      <c r="D32" s="50">
        <v>3063800</v>
      </c>
      <c r="E32" s="52">
        <v>61470800</v>
      </c>
    </row>
    <row r="33" spans="1:5" x14ac:dyDescent="0.35">
      <c r="A33" s="49">
        <v>2012</v>
      </c>
      <c r="B33" s="50">
        <v>53493700</v>
      </c>
      <c r="C33" s="50">
        <v>5313600</v>
      </c>
      <c r="D33" s="50">
        <v>3074100</v>
      </c>
      <c r="E33" s="52">
        <v>61881400</v>
      </c>
    </row>
    <row r="34" spans="1:5" x14ac:dyDescent="0.35">
      <c r="A34" s="49">
        <v>2013</v>
      </c>
      <c r="B34" s="50">
        <v>53865800</v>
      </c>
      <c r="C34" s="50">
        <v>5327700</v>
      </c>
      <c r="D34" s="50">
        <v>3082400</v>
      </c>
      <c r="E34" s="52">
        <v>62275900</v>
      </c>
    </row>
    <row r="35" spans="1:5" x14ac:dyDescent="0.35">
      <c r="A35" s="49">
        <v>2014</v>
      </c>
      <c r="B35" s="50">
        <v>54316600</v>
      </c>
      <c r="C35" s="50">
        <v>5347600</v>
      </c>
      <c r="D35" s="50">
        <v>3092000</v>
      </c>
      <c r="E35" s="52">
        <v>62756300</v>
      </c>
    </row>
    <row r="36" spans="1:5" x14ac:dyDescent="0.35">
      <c r="A36" s="49">
        <v>2015</v>
      </c>
      <c r="B36" s="51">
        <v>54786300</v>
      </c>
      <c r="C36" s="51">
        <v>5373000</v>
      </c>
      <c r="D36" s="51">
        <v>3099100</v>
      </c>
      <c r="E36" s="52">
        <v>63258400</v>
      </c>
    </row>
    <row r="37" spans="1:5" x14ac:dyDescent="0.35">
      <c r="A37" s="49">
        <v>2016</v>
      </c>
      <c r="B37" s="51">
        <v>55268100</v>
      </c>
      <c r="C37" s="51">
        <v>5404700</v>
      </c>
      <c r="D37" s="51">
        <v>3113200</v>
      </c>
      <c r="E37" s="53">
        <v>63785900</v>
      </c>
    </row>
    <row r="38" spans="1:5" x14ac:dyDescent="0.35">
      <c r="A38" s="49">
        <v>2017</v>
      </c>
      <c r="B38" s="51">
        <v>55619400</v>
      </c>
      <c r="C38" s="51">
        <v>5424800</v>
      </c>
      <c r="D38" s="51">
        <v>3125200</v>
      </c>
      <c r="E38" s="53">
        <v>64169400</v>
      </c>
    </row>
    <row r="39" spans="1:5" ht="15" thickBot="1" x14ac:dyDescent="0.4">
      <c r="A39" s="58">
        <v>2018</v>
      </c>
      <c r="B39" s="59">
        <v>55977200</v>
      </c>
      <c r="C39" s="59">
        <v>5438100</v>
      </c>
      <c r="D39" s="59">
        <v>3138600</v>
      </c>
      <c r="E39" s="60">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FIRE0103</vt:lpstr>
      <vt:lpstr>FIRE0103_working</vt:lpstr>
      <vt:lpstr>Data - hidden</vt:lpstr>
      <vt:lpstr>Data fires</vt:lpstr>
      <vt:lpstr>Data primary fires</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nation, population, 2020</cp:keywords>
  <cp:lastModifiedBy/>
  <dcterms:created xsi:type="dcterms:W3CDTF">2020-05-11T08:59:44Z</dcterms:created>
  <dcterms:modified xsi:type="dcterms:W3CDTF">2020-05-11T09:03:13Z</dcterms:modified>
</cp:coreProperties>
</file>