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8050"/>
  </bookViews>
  <sheets>
    <sheet name="Cover page" sheetId="43" r:id="rId1"/>
    <sheet name="Contents" sheetId="3" r:id="rId2"/>
    <sheet name="Ready Reckoner" sheetId="2" r:id="rId3"/>
    <sheet name="Ready Reckoner info" sheetId="21" r:id="rId4"/>
    <sheet name="A1" sheetId="4" r:id="rId5"/>
    <sheet name="A2" sheetId="101" r:id="rId6"/>
    <sheet name="A3" sheetId="96" r:id="rId7"/>
    <sheet name="A4" sheetId="98" r:id="rId8"/>
    <sheet name="A5" sheetId="44" r:id="rId9"/>
    <sheet name="A6" sheetId="37" r:id="rId10"/>
    <sheet name="A7" sheetId="95" r:id="rId11"/>
    <sheet name="A8" sheetId="36" r:id="rId12"/>
    <sheet name="B1" sheetId="6" r:id="rId13"/>
    <sheet name="B2" sheetId="40" r:id="rId14"/>
    <sheet name="B3" sheetId="7" r:id="rId15"/>
    <sheet name="B4" sheetId="8" r:id="rId16"/>
    <sheet name="B5" sheetId="50" r:id="rId17"/>
    <sheet name="B6" sheetId="10" r:id="rId18"/>
    <sheet name="B7" sheetId="9" r:id="rId19"/>
    <sheet name="B8" sheetId="23" r:id="rId20"/>
    <sheet name="B9" sheetId="13" r:id="rId21"/>
    <sheet name="B10" sheetId="5" r:id="rId22"/>
    <sheet name="B11" sheetId="14" r:id="rId23"/>
    <sheet name="C1" sheetId="16" r:id="rId24"/>
    <sheet name="C2" sheetId="24" r:id="rId25"/>
    <sheet name="C3" sheetId="25" r:id="rId26"/>
    <sheet name="C4" sheetId="17" r:id="rId27"/>
    <sheet name="C5" sheetId="18" r:id="rId28"/>
    <sheet name="C6" sheetId="26" r:id="rId29"/>
    <sheet name="C7" sheetId="100" r:id="rId30"/>
    <sheet name="C8" sheetId="99" r:id="rId31"/>
    <sheet name="C9" sheetId="34" r:id="rId32"/>
    <sheet name="C10" sheetId="72" r:id="rId33"/>
    <sheet name="D1 " sheetId="88" r:id="rId34"/>
    <sheet name="D2" sheetId="89" r:id="rId35"/>
    <sheet name="D3" sheetId="90" r:id="rId36"/>
    <sheet name="D4" sheetId="30" r:id="rId37"/>
    <sheet name="D5" sheetId="32" r:id="rId38"/>
    <sheet name="D6" sheetId="33" r:id="rId39"/>
    <sheet name="D7" sheetId="39" r:id="rId40"/>
    <sheet name="D8" sheetId="91" r:id="rId41"/>
    <sheet name="D9" sheetId="92" r:id="rId42"/>
    <sheet name="D10" sheetId="93" r:id="rId43"/>
    <sheet name="X1" sheetId="97" r:id="rId44"/>
    <sheet name="X2" sheetId="102" r:id="rId45"/>
  </sheets>
  <externalReferences>
    <externalReference r:id="rId46"/>
    <externalReference r:id="rId4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6" i="6" l="1"/>
  <c r="N26" i="6"/>
  <c r="J26" i="6"/>
  <c r="I13" i="13" l="1"/>
  <c r="T26" i="2" l="1"/>
  <c r="T25" i="2" s="1"/>
  <c r="N26" i="2"/>
  <c r="N25" i="2" s="1"/>
  <c r="S25" i="2"/>
  <c r="R25" i="2"/>
  <c r="M25" i="2"/>
  <c r="L25" i="2"/>
  <c r="O25" i="2" l="1"/>
  <c r="P25" i="2" s="1"/>
  <c r="X25" i="2"/>
  <c r="U25" i="2"/>
  <c r="V25" i="2" s="1"/>
  <c r="W25" i="2" l="1"/>
  <c r="Y25" i="2" s="1"/>
  <c r="Z25" i="2" l="1"/>
  <c r="AA25" i="2" s="1"/>
  <c r="F19" i="2" s="1"/>
</calcChain>
</file>

<file path=xl/sharedStrings.xml><?xml version="1.0" encoding="utf-8"?>
<sst xmlns="http://schemas.openxmlformats.org/spreadsheetml/2006/main" count="2886" uniqueCount="579">
  <si>
    <t>Your community</t>
  </si>
  <si>
    <t>Percentage</t>
  </si>
  <si>
    <t xml:space="preserve">Respondents </t>
  </si>
  <si>
    <t>2016/17</t>
  </si>
  <si>
    <t>2017/18</t>
  </si>
  <si>
    <t>Definitely agree</t>
  </si>
  <si>
    <t>Tend to agree</t>
  </si>
  <si>
    <t>Tend to disagree</t>
  </si>
  <si>
    <t>Definitely disagree</t>
  </si>
  <si>
    <t>Percentages</t>
  </si>
  <si>
    <t>Extent to which people agree people in their neighbourhood pull together to improve the neighbourhood</t>
  </si>
  <si>
    <t>2013-14</t>
  </si>
  <si>
    <t>2014-15</t>
  </si>
  <si>
    <t>2015-16</t>
  </si>
  <si>
    <t>2016-17</t>
  </si>
  <si>
    <t>Agree</t>
  </si>
  <si>
    <t>Disagree</t>
  </si>
  <si>
    <t>Respondents</t>
  </si>
  <si>
    <t>Male</t>
  </si>
  <si>
    <t>Female</t>
  </si>
  <si>
    <t>Age</t>
  </si>
  <si>
    <t>16 to 24</t>
  </si>
  <si>
    <t>25 to 34</t>
  </si>
  <si>
    <t>35 to 49</t>
  </si>
  <si>
    <t>50 to 64</t>
  </si>
  <si>
    <t>65 to 74</t>
  </si>
  <si>
    <t>75 and over</t>
  </si>
  <si>
    <t>Ethnicity</t>
  </si>
  <si>
    <t>White</t>
  </si>
  <si>
    <t>Region</t>
  </si>
  <si>
    <t>North East</t>
  </si>
  <si>
    <t>North West</t>
  </si>
  <si>
    <t>Yorkshire and the Humber</t>
  </si>
  <si>
    <t>East Midlands</t>
  </si>
  <si>
    <t>West Midlands</t>
  </si>
  <si>
    <t>East of England</t>
  </si>
  <si>
    <t>London</t>
  </si>
  <si>
    <t>South East</t>
  </si>
  <si>
    <t>South West</t>
  </si>
  <si>
    <t>People feeling they belong strongly to their neighbourhood</t>
  </si>
  <si>
    <t xml:space="preserve">2013-14 </t>
  </si>
  <si>
    <t>Very strongly</t>
  </si>
  <si>
    <t>Fairly strongly</t>
  </si>
  <si>
    <t>Not very strongly</t>
  </si>
  <si>
    <t>Not at all strongly</t>
  </si>
  <si>
    <t>All responding strongly</t>
  </si>
  <si>
    <t xml:space="preserve">2014-15 </t>
  </si>
  <si>
    <t xml:space="preserve">2015-16 </t>
  </si>
  <si>
    <t xml:space="preserve">2016-17 </t>
  </si>
  <si>
    <t>Very satisfied</t>
  </si>
  <si>
    <t>Fairly satisfied</t>
  </si>
  <si>
    <t>Fairly dissatisfied</t>
  </si>
  <si>
    <t>Very dissatisfied</t>
  </si>
  <si>
    <r>
      <t>All satisfied</t>
    </r>
    <r>
      <rPr>
        <vertAlign val="superscript"/>
        <sz val="8"/>
        <rFont val="Arial"/>
        <family val="2"/>
      </rPr>
      <t>2</t>
    </r>
  </si>
  <si>
    <t>Percentage agreeing that their local area is a place where people from different backgrounds get on well together</t>
  </si>
  <si>
    <t>People agreeing they can influence decisions affecting local area</t>
  </si>
  <si>
    <t xml:space="preserve">Important </t>
  </si>
  <si>
    <t>Not important</t>
  </si>
  <si>
    <t xml:space="preserve">2013-14  </t>
  </si>
  <si>
    <t xml:space="preserve">2014-15  </t>
  </si>
  <si>
    <t>Yes</t>
  </si>
  <si>
    <t>No</t>
  </si>
  <si>
    <t>Depends on the issue</t>
  </si>
  <si>
    <t xml:space="preserve">Whether people think that over the past two years this area has got better or worse to live in </t>
  </si>
  <si>
    <t>Has got better</t>
  </si>
  <si>
    <t>Has got worse</t>
  </si>
  <si>
    <t>Trust in people living in neighbourhood</t>
  </si>
  <si>
    <t>Many of the people can be trusted</t>
  </si>
  <si>
    <t>Some of the people can be trusted</t>
  </si>
  <si>
    <t>A few of the people can be trusted</t>
  </si>
  <si>
    <t>None of the people can be trusted</t>
  </si>
  <si>
    <t>A1</t>
  </si>
  <si>
    <t>B1</t>
  </si>
  <si>
    <t>B2</t>
  </si>
  <si>
    <t>B3</t>
  </si>
  <si>
    <t>B4</t>
  </si>
  <si>
    <t>B5</t>
  </si>
  <si>
    <t>B6</t>
  </si>
  <si>
    <t>B7</t>
  </si>
  <si>
    <t>B8</t>
  </si>
  <si>
    <t>B9</t>
  </si>
  <si>
    <t>C1</t>
  </si>
  <si>
    <t>C2</t>
  </si>
  <si>
    <t>C3</t>
  </si>
  <si>
    <t>C4</t>
  </si>
  <si>
    <t>D1</t>
  </si>
  <si>
    <t>D2</t>
  </si>
  <si>
    <t>D3</t>
  </si>
  <si>
    <t>D4</t>
  </si>
  <si>
    <t>D5</t>
  </si>
  <si>
    <t>LTLI/Disability</t>
  </si>
  <si>
    <t>No LTLI/Disability</t>
  </si>
  <si>
    <t>Volunteering and Charitable giving</t>
  </si>
  <si>
    <t>2017-18</t>
  </si>
  <si>
    <t>Examples</t>
  </si>
  <si>
    <t>% agreeing</t>
  </si>
  <si>
    <t>Ethnic minority groups</t>
  </si>
  <si>
    <t>2009-10</t>
  </si>
  <si>
    <t>For further information please contact:</t>
  </si>
  <si>
    <r>
      <rPr>
        <i/>
        <vertAlign val="superscript"/>
        <sz val="10"/>
        <rFont val="Arial"/>
        <family val="2"/>
      </rPr>
      <t xml:space="preserve">1 </t>
    </r>
    <r>
      <rPr>
        <i/>
        <sz val="10"/>
        <rFont val="Arial"/>
        <family val="2"/>
      </rPr>
      <t>Caution should be taken when interpreting statistical significance on 2014-15 and 2015-16 subgroup data (age, sex, ethnicity, region, disabilities and employment status) due to the small sample size of these groups</t>
    </r>
  </si>
  <si>
    <t>Ready Reckoner</t>
  </si>
  <si>
    <r>
      <t>Instructions:</t>
    </r>
    <r>
      <rPr>
        <b/>
        <u/>
        <sz val="16"/>
        <rFont val="Arial"/>
        <family val="2"/>
      </rPr>
      <t xml:space="preserve">
</t>
    </r>
    <r>
      <rPr>
        <sz val="11"/>
        <rFont val="Arial"/>
        <family val="2"/>
      </rPr>
      <t xml:space="preserve">To test whether the difference between two percentages are statistically significant, please enter the
- </t>
    </r>
    <r>
      <rPr>
        <u/>
        <sz val="11"/>
        <rFont val="Arial"/>
        <family val="2"/>
      </rPr>
      <t>percentage</t>
    </r>
    <r>
      <rPr>
        <sz val="11"/>
        <rFont val="Arial"/>
        <family val="2"/>
      </rPr>
      <t xml:space="preserve">, please copy values directly from the table so correct formatting (please do not use percentage symbol) and decimal places are used
- survey </t>
    </r>
    <r>
      <rPr>
        <u/>
        <sz val="11"/>
        <rFont val="Arial"/>
        <family val="2"/>
      </rPr>
      <t>year</t>
    </r>
    <r>
      <rPr>
        <sz val="11"/>
        <rFont val="Arial"/>
        <family val="2"/>
      </rPr>
      <t xml:space="preserve"> the figure is from
- </t>
    </r>
    <r>
      <rPr>
        <u/>
        <sz val="11"/>
        <rFont val="Arial"/>
        <family val="2"/>
      </rPr>
      <t>number of respondents (who answered that question)</t>
    </r>
    <r>
      <rPr>
        <sz val="11"/>
        <rFont val="Arial"/>
        <family val="2"/>
      </rPr>
      <t xml:space="preserve">
for the two figures you want to test the difference between.
</t>
    </r>
  </si>
  <si>
    <t>Figure A</t>
  </si>
  <si>
    <t>Figure B</t>
  </si>
  <si>
    <t>Survey Year</t>
  </si>
  <si>
    <t>2015-16 online/postal</t>
  </si>
  <si>
    <t>2016-17 online/postal</t>
  </si>
  <si>
    <t>2013-14 online/postal</t>
  </si>
  <si>
    <t>2014-15 online/postal</t>
  </si>
  <si>
    <t>Statistically significant difference</t>
  </si>
  <si>
    <t>Prop (weighted)</t>
  </si>
  <si>
    <t>n(unweighted)</t>
  </si>
  <si>
    <t>Design factor</t>
  </si>
  <si>
    <t>SE</t>
  </si>
  <si>
    <t>SE(Adj)</t>
  </si>
  <si>
    <t>Obs difference</t>
  </si>
  <si>
    <t>Low</t>
  </si>
  <si>
    <t>High</t>
  </si>
  <si>
    <t>significant @ .05</t>
  </si>
  <si>
    <t>No Change</t>
  </si>
  <si>
    <t>Urban</t>
  </si>
  <si>
    <t>Rural</t>
  </si>
  <si>
    <t>Index of Multiple deprivation Quintile</t>
  </si>
  <si>
    <t>1 (least deprived)</t>
  </si>
  <si>
    <t>5 (most deprived)</t>
  </si>
  <si>
    <t>Disability</t>
  </si>
  <si>
    <t>Responsible statistician</t>
  </si>
  <si>
    <t>Statistical enquiries</t>
  </si>
  <si>
    <t>@DCMSInsight</t>
  </si>
  <si>
    <t>Media enquiries</t>
  </si>
  <si>
    <t>020 7211 2210</t>
  </si>
  <si>
    <t>Date of publication</t>
  </si>
  <si>
    <t>Further information</t>
  </si>
  <si>
    <t>evidence@culture.gov.uk</t>
  </si>
  <si>
    <t>Community Life Survey website</t>
  </si>
  <si>
    <t>2015/16</t>
  </si>
  <si>
    <t>2014/15</t>
  </si>
  <si>
    <t>2013/14</t>
  </si>
  <si>
    <t>A2</t>
  </si>
  <si>
    <t>People agreeing they it is important to be able to influence decisions in their local area</t>
  </si>
  <si>
    <t>In employment</t>
  </si>
  <si>
    <t>Unemployed</t>
  </si>
  <si>
    <t>Economically inactive</t>
  </si>
  <si>
    <t>…</t>
  </si>
  <si>
    <t>I wanted to improve things/help people</t>
  </si>
  <si>
    <t>I wanted to meet people/make friends</t>
  </si>
  <si>
    <t>The cause was really important to me</t>
  </si>
  <si>
    <t>My friends/family did it</t>
  </si>
  <si>
    <t>It was connected to the needs of my family/friends</t>
  </si>
  <si>
    <t>I felt there was a need in my community</t>
  </si>
  <si>
    <t>I thought it would give me a chance to learn new skills</t>
  </si>
  <si>
    <t>I thought it would give me a chance to use my existing skills</t>
  </si>
  <si>
    <t>It helps me get on in my career</t>
  </si>
  <si>
    <t>Its part of my religious belief to help people</t>
  </si>
  <si>
    <t>Its part of my philosophy of life to help people</t>
  </si>
  <si>
    <t>it gave me a chance to get a recognised qualification</t>
  </si>
  <si>
    <t>I had spare time to do it</t>
  </si>
  <si>
    <t>I felt there was no one else to do it</t>
  </si>
  <si>
    <t>None of these</t>
  </si>
  <si>
    <t xml:space="preserve">I have to study </t>
  </si>
  <si>
    <t xml:space="preserve">I do other things with my spare time </t>
  </si>
  <si>
    <t xml:space="preserve">I don't know any groups that need help </t>
  </si>
  <si>
    <t xml:space="preserve">I haven't heard about opportunities to give help/ I couldn’t find opportunities </t>
  </si>
  <si>
    <t xml:space="preserve">I'm new to the area </t>
  </si>
  <si>
    <t>£0 - £4</t>
  </si>
  <si>
    <t>£5- £9</t>
  </si>
  <si>
    <t>£10 - £19</t>
  </si>
  <si>
    <t>£20 - £49</t>
  </si>
  <si>
    <t>Over £50</t>
  </si>
  <si>
    <r>
      <t>Average amount given</t>
    </r>
    <r>
      <rPr>
        <vertAlign val="superscript"/>
        <sz val="8"/>
        <rFont val="Arial"/>
        <family val="2"/>
      </rPr>
      <t>2</t>
    </r>
  </si>
  <si>
    <r>
      <t>2013-14</t>
    </r>
    <r>
      <rPr>
        <vertAlign val="superscript"/>
        <sz val="8"/>
        <rFont val="Arial"/>
        <family val="2"/>
      </rPr>
      <t>2</t>
    </r>
  </si>
  <si>
    <t>How satisfied people felt with their life</t>
  </si>
  <si>
    <t>Rating out of 10</t>
  </si>
  <si>
    <t>How happy people felt yesterday</t>
  </si>
  <si>
    <t>How anxious people felt yesterday</t>
  </si>
  <si>
    <t>Whether people felt the things they did in their life were worthwhile</t>
  </si>
  <si>
    <t>How often do you feel lonely?</t>
  </si>
  <si>
    <t>Often/always</t>
  </si>
  <si>
    <t>Some of the time</t>
  </si>
  <si>
    <t>Occasionally</t>
  </si>
  <si>
    <t>Hardly ever</t>
  </si>
  <si>
    <t>Never</t>
  </si>
  <si>
    <t>Total</t>
  </si>
  <si>
    <t>Extent to which people agree that they borrow and exchange favours with their neighbours</t>
  </si>
  <si>
    <t>B10</t>
  </si>
  <si>
    <t>Table contents</t>
  </si>
  <si>
    <t>C5</t>
  </si>
  <si>
    <t>C6</t>
  </si>
  <si>
    <t>020 7211 6219</t>
  </si>
  <si>
    <t>Rosanna White</t>
  </si>
  <si>
    <t>Black</t>
  </si>
  <si>
    <t>Asian</t>
  </si>
  <si>
    <t>Mixed</t>
  </si>
  <si>
    <t>Other</t>
  </si>
  <si>
    <t>England 2013-14 to 2017-18</t>
  </si>
  <si>
    <t>Amount given to charity in the 4 weeks prior to interview</t>
  </si>
  <si>
    <t>Average rating for Well-being measures</t>
  </si>
  <si>
    <t/>
  </si>
  <si>
    <t>2017/18 Lower estimate</t>
  </si>
  <si>
    <t>2017/18 Upper estimate</t>
  </si>
  <si>
    <t>About a half are the same as me</t>
  </si>
  <si>
    <t>Less than a half are the same as me</t>
  </si>
  <si>
    <t>More than half are the same as me</t>
  </si>
  <si>
    <t>All are the same as me</t>
  </si>
  <si>
    <t>1. Tables exclude respondents who do not have any friends or answered 'don't know' and those with missing answers.</t>
  </si>
  <si>
    <t>2. Tables exclude respondents who answered via a paper survey</t>
  </si>
  <si>
    <t>What proportion of your friends are of the same ethnic group as you?</t>
  </si>
  <si>
    <t>What proportion of your friends are of the same religious group as you?</t>
  </si>
  <si>
    <t>What proportion of your friends are of the same age group as you?</t>
  </si>
  <si>
    <t>What proportion of your friends have a similar level of education to you?</t>
  </si>
  <si>
    <t>Speaking on the phone or video or audio call via the internet with family members or friends once a week or more</t>
  </si>
  <si>
    <t>2017-18 Lower estimate</t>
  </si>
  <si>
    <t>2017-18 Upper estimate</t>
  </si>
  <si>
    <t>A3</t>
  </si>
  <si>
    <t>Whether people think that their local area has got better or worse to live in over the past two years</t>
  </si>
  <si>
    <t>2017-18 Lower Estimate</t>
  </si>
  <si>
    <t>2017-18 Upper Estimate</t>
  </si>
  <si>
    <t>.</t>
  </si>
  <si>
    <t>1. Table excludes respondents who answered 'don't know' and those with missing answers.</t>
  </si>
  <si>
    <r>
      <t>People feeling they belong strongly to Britain</t>
    </r>
    <r>
      <rPr>
        <vertAlign val="superscript"/>
        <sz val="8"/>
        <rFont val="Arial"/>
        <family val="2"/>
      </rPr>
      <t>2</t>
    </r>
  </si>
  <si>
    <t>Total Agree</t>
  </si>
  <si>
    <t>Total Disagree</t>
  </si>
  <si>
    <t xml:space="preserve">Black </t>
  </si>
  <si>
    <t>1 (most deprived)</t>
  </si>
  <si>
    <t>5 (least deprived)</t>
  </si>
  <si>
    <t>1 (Most deprived)</t>
  </si>
  <si>
    <t>5 (Least deprived)</t>
  </si>
  <si>
    <t>1 ( most deprived)</t>
  </si>
  <si>
    <t>5 ( least deprived)</t>
  </si>
  <si>
    <t>2017-18 lower estimate</t>
  </si>
  <si>
    <t>2017-18 upper estimate</t>
  </si>
  <si>
    <t>..</t>
  </si>
  <si>
    <t>5  (least deprived)</t>
  </si>
  <si>
    <t xml:space="preserve">2017-18 </t>
  </si>
  <si>
    <t>Formal Volunteering</t>
  </si>
  <si>
    <r>
      <t xml:space="preserve">At least </t>
    </r>
    <r>
      <rPr>
        <b/>
        <sz val="8"/>
        <rFont val="Arial"/>
        <family val="2"/>
      </rPr>
      <t>once a month</t>
    </r>
  </si>
  <si>
    <r>
      <t xml:space="preserve">At least once in the </t>
    </r>
    <r>
      <rPr>
        <b/>
        <sz val="8"/>
        <rFont val="Arial"/>
        <family val="2"/>
      </rPr>
      <t>last year</t>
    </r>
  </si>
  <si>
    <t>Informal Volunteering</t>
  </si>
  <si>
    <r>
      <t xml:space="preserve">At least </t>
    </r>
    <r>
      <rPr>
        <b/>
        <sz val="9"/>
        <rFont val="Arial"/>
        <family val="2"/>
      </rPr>
      <t>once a month</t>
    </r>
  </si>
  <si>
    <r>
      <t xml:space="preserve">At least once in the </t>
    </r>
    <r>
      <rPr>
        <b/>
        <sz val="9"/>
        <rFont val="Arial"/>
        <family val="2"/>
      </rPr>
      <t>last year</t>
    </r>
  </si>
  <si>
    <t>Any Formal or Informal Volunteering</t>
  </si>
  <si>
    <t>2017-18 online/postal</t>
  </si>
  <si>
    <t>Yorkshire and The Humber</t>
  </si>
  <si>
    <t>Online and paper estimates</t>
  </si>
  <si>
    <t>Online estimates only</t>
  </si>
  <si>
    <t>2. Belonging to Britain data available from online responses only</t>
  </si>
  <si>
    <r>
      <t>Table A1: How similar are you to your friends</t>
    </r>
    <r>
      <rPr>
        <b/>
        <vertAlign val="superscript"/>
        <sz val="11"/>
        <rFont val="Arial"/>
        <family val="2"/>
      </rPr>
      <t>1,2</t>
    </r>
  </si>
  <si>
    <t>1.Table excludes respondents who answered 'don't know' and those with missing answers.</t>
  </si>
  <si>
    <r>
      <t>2017-18</t>
    </r>
    <r>
      <rPr>
        <vertAlign val="superscript"/>
        <sz val="8"/>
        <rFont val="Arial"/>
        <family val="2"/>
      </rPr>
      <t>3</t>
    </r>
  </si>
  <si>
    <r>
      <t>Table B2: Percentage of adults who borrow things and exchange favours with their neighbours</t>
    </r>
    <r>
      <rPr>
        <b/>
        <vertAlign val="superscript"/>
        <sz val="11"/>
        <rFont val="Arial"/>
        <family val="2"/>
      </rPr>
      <t>1</t>
    </r>
  </si>
  <si>
    <r>
      <t>Table B3a:How strongly adults feel that they belong to their immediate neighbourhood</t>
    </r>
    <r>
      <rPr>
        <b/>
        <vertAlign val="superscript"/>
        <sz val="11"/>
        <rFont val="Arial"/>
        <family val="2"/>
      </rPr>
      <t>1</t>
    </r>
  </si>
  <si>
    <t>Given to charity in the four weeks prior to interview</t>
  </si>
  <si>
    <t>.     Data not available</t>
  </si>
  <si>
    <t>..    Figure suppressed due to small sample size or percentage based on 5 or fewer responses</t>
  </si>
  <si>
    <t>…  Not applicable</t>
  </si>
  <si>
    <r>
      <rPr>
        <sz val="8"/>
        <rFont val="Arial"/>
        <family val="2"/>
      </rPr>
      <t>2</t>
    </r>
    <r>
      <rPr>
        <vertAlign val="superscript"/>
        <sz val="8"/>
        <rFont val="Arial"/>
        <family val="2"/>
      </rPr>
      <t xml:space="preserve"> '</t>
    </r>
    <r>
      <rPr>
        <sz val="8"/>
        <rFont val="Arial"/>
        <family val="2"/>
      </rPr>
      <t>Very' or 'fairly' satisfied with local area</t>
    </r>
  </si>
  <si>
    <t>1 Table excludes respondents who answered 'don't know' and those with missing answers.</t>
  </si>
  <si>
    <r>
      <t>2017-18</t>
    </r>
    <r>
      <rPr>
        <vertAlign val="superscript"/>
        <sz val="8"/>
        <rFont val="Arial"/>
        <family val="2"/>
      </rPr>
      <t>2</t>
    </r>
  </si>
  <si>
    <r>
      <t>Disability</t>
    </r>
    <r>
      <rPr>
        <vertAlign val="superscript"/>
        <sz val="8"/>
        <rFont val="Arial"/>
        <family val="2"/>
      </rPr>
      <t>3,4</t>
    </r>
  </si>
  <si>
    <t>4. Information about respondents limiting long term illnesses/disabilities are only available for those who completed the online version of the survey</t>
  </si>
  <si>
    <t>1. Civic participation refers to engagement in democratic processes, both in person and online, including signing a petition or attending a public rally (does not include voting).</t>
  </si>
  <si>
    <r>
      <t xml:space="preserve">Civic </t>
    </r>
    <r>
      <rPr>
        <u/>
        <sz val="10"/>
        <rFont val="Arial"/>
        <family val="2"/>
      </rPr>
      <t>participation</t>
    </r>
  </si>
  <si>
    <t>1. Civic consultation refers to taking part in consultations about local service, both in person and online.</t>
  </si>
  <si>
    <r>
      <t xml:space="preserve">Table C2: Civic </t>
    </r>
    <r>
      <rPr>
        <b/>
        <u/>
        <sz val="11"/>
        <color theme="1"/>
        <rFont val="Arial"/>
        <family val="2"/>
      </rPr>
      <t>consultation</t>
    </r>
    <r>
      <rPr>
        <b/>
        <sz val="11"/>
        <color theme="1"/>
        <rFont val="Arial"/>
        <family val="2"/>
      </rPr>
      <t xml:space="preserve"> at least once in the last year </t>
    </r>
    <r>
      <rPr>
        <b/>
        <vertAlign val="superscript"/>
        <sz val="11"/>
        <color theme="1"/>
        <rFont val="Arial"/>
        <family val="2"/>
      </rPr>
      <t>1,2</t>
    </r>
  </si>
  <si>
    <r>
      <t xml:space="preserve">Table C3: Civic </t>
    </r>
    <r>
      <rPr>
        <b/>
        <u/>
        <sz val="11"/>
        <color theme="1"/>
        <rFont val="Arial"/>
        <family val="2"/>
      </rPr>
      <t>activism</t>
    </r>
    <r>
      <rPr>
        <b/>
        <sz val="11"/>
        <color theme="1"/>
        <rFont val="Arial"/>
        <family val="2"/>
      </rPr>
      <t xml:space="preserve"> at least once in the last year </t>
    </r>
    <r>
      <rPr>
        <b/>
        <vertAlign val="superscript"/>
        <sz val="11"/>
        <color theme="1"/>
        <rFont val="Arial"/>
        <family val="2"/>
      </rPr>
      <t>1,2</t>
    </r>
  </si>
  <si>
    <r>
      <t xml:space="preserve">How important ability to influence decisions in local area is </t>
    </r>
    <r>
      <rPr>
        <vertAlign val="superscript"/>
        <sz val="8"/>
        <rFont val="Arial"/>
        <family val="2"/>
      </rPr>
      <t>1</t>
    </r>
  </si>
  <si>
    <t>Table C5a: How important is it for adults to personally to feel they can influence decisions in their local area</t>
  </si>
  <si>
    <t>2. Table excludes respondents who answered via a paper survey</t>
  </si>
  <si>
    <r>
      <t>Table C6: Percentage of adults who agree it is important to be able to influence decisions in their local area</t>
    </r>
    <r>
      <rPr>
        <b/>
        <vertAlign val="superscript"/>
        <sz val="11"/>
        <color indexed="8"/>
        <rFont val="Arial"/>
        <family val="2"/>
      </rPr>
      <t>1</t>
    </r>
  </si>
  <si>
    <t>1. Formal volunteering refers to giving unpaid help through clubs or organisations</t>
  </si>
  <si>
    <t>4. Information about limiting long term illness/disability is only collected on the online version of the survey</t>
  </si>
  <si>
    <t>1. informal volunteering refers to giving unpaid help to individuals who are not a relative.</t>
  </si>
  <si>
    <t>2. Data for those who engaged in formal volunteering at least once in the last 12 months. Respondents were able to select multiple responses</t>
  </si>
  <si>
    <r>
      <t>Table D6: Percentage of adults who have given to charitable causes in the last four weeks</t>
    </r>
    <r>
      <rPr>
        <b/>
        <vertAlign val="superscript"/>
        <sz val="11"/>
        <rFont val="Arial"/>
        <family val="2"/>
      </rPr>
      <t>1</t>
    </r>
  </si>
  <si>
    <t xml:space="preserve">2. Social action is about being involved with issues affecting the local area by doing things like setting up a new service/amenity,  stopping the closure of a service/amenity, topping something happening in the local area, running a local service on a voluntary basis, helping to organise a street party or community event. 
</t>
  </si>
  <si>
    <r>
      <t xml:space="preserve">Disability </t>
    </r>
    <r>
      <rPr>
        <vertAlign val="superscript"/>
        <sz val="8"/>
        <rFont val="Arial"/>
        <family val="2"/>
      </rPr>
      <t>3,4</t>
    </r>
  </si>
  <si>
    <t>Awareness of other people being involved social action in local area in last year</t>
  </si>
  <si>
    <t xml:space="preserve">1. Table excludes respondents who answered 'don't know' and those with missing answers. </t>
  </si>
  <si>
    <r>
      <t xml:space="preserve">Table B1: Percentage of adults who chat to their neighbours at least once a month </t>
    </r>
    <r>
      <rPr>
        <b/>
        <vertAlign val="superscript"/>
        <sz val="11"/>
        <rFont val="Arial"/>
        <family val="2"/>
      </rPr>
      <t>1,2</t>
    </r>
  </si>
  <si>
    <r>
      <t>Table B6: Percentage of adults who agree that their local area is a place where people from different backgrounds get on well together</t>
    </r>
    <r>
      <rPr>
        <b/>
        <vertAlign val="superscript"/>
        <sz val="11"/>
        <rFont val="Arial"/>
        <family val="2"/>
      </rPr>
      <t>1</t>
    </r>
  </si>
  <si>
    <t>1. Table excludes respondents who answered 'don't know', spontaneous only codes and those with missing answers .</t>
  </si>
  <si>
    <r>
      <t>Table B9: Whether people think that their local area has got better or worse to live in over the past two years</t>
    </r>
    <r>
      <rPr>
        <b/>
        <vertAlign val="superscript"/>
        <sz val="11"/>
        <rFont val="Arial"/>
        <family val="2"/>
      </rPr>
      <t>1</t>
    </r>
  </si>
  <si>
    <t>Percentage of adults who borrow things and exchange favours with their neighbours</t>
  </si>
  <si>
    <t>How strongly adults feel that they belong to their immediate neighbourhood (a) and Britain (b)</t>
  </si>
  <si>
    <t>Extent to which people in their neighbourhood pull together to improve the local area</t>
  </si>
  <si>
    <t>B11</t>
  </si>
  <si>
    <r>
      <t>Table B11: The extent to which adults think people who live in their local neighbourhood can be trusted</t>
    </r>
    <r>
      <rPr>
        <b/>
        <vertAlign val="superscript"/>
        <sz val="11"/>
        <rFont val="Arial"/>
        <family val="2"/>
      </rPr>
      <t>1</t>
    </r>
  </si>
  <si>
    <t>The extent to which adults think people who live in their local neighbourhood can be trusted</t>
  </si>
  <si>
    <t>Reasons for formal volunteering</t>
  </si>
  <si>
    <t>Reasons given for not taking part in formal volunteering, or not volunteering more frequently</t>
  </si>
  <si>
    <t>D6</t>
  </si>
  <si>
    <t>D7</t>
  </si>
  <si>
    <t xml:space="preserve">Satisfaction with local area </t>
  </si>
  <si>
    <t xml:space="preserve">How similar are you to your friends </t>
  </si>
  <si>
    <r>
      <t xml:space="preserve">Support networks </t>
    </r>
    <r>
      <rPr>
        <i/>
        <sz val="11"/>
        <color theme="1"/>
        <rFont val="Arial"/>
        <family val="2"/>
      </rPr>
      <t>(includes demographic breakdowns)</t>
    </r>
  </si>
  <si>
    <r>
      <t xml:space="preserve">Percentage of adults who chat to their neighbours at least once a month </t>
    </r>
    <r>
      <rPr>
        <i/>
        <sz val="11"/>
        <color theme="1"/>
        <rFont val="Arial"/>
        <family val="2"/>
      </rPr>
      <t>(includes demographic breakdowns)</t>
    </r>
  </si>
  <si>
    <r>
      <t xml:space="preserve">Percentage who feel they very strongly or fairly strongly belong to Britain </t>
    </r>
    <r>
      <rPr>
        <i/>
        <sz val="11"/>
        <color theme="1"/>
        <rFont val="Arial"/>
        <family val="2"/>
      </rPr>
      <t>(includes demographic breakdowns)</t>
    </r>
  </si>
  <si>
    <r>
      <t xml:space="preserve">Percentage of adults who agree that their local area is a place where people from different backgrounds get on well together </t>
    </r>
    <r>
      <rPr>
        <i/>
        <sz val="11"/>
        <color theme="1"/>
        <rFont val="Arial"/>
        <family val="2"/>
      </rPr>
      <t>(includes demographic breakdowns)</t>
    </r>
  </si>
  <si>
    <r>
      <t>Percentage of adults agreeing they are satisfied with their local area</t>
    </r>
    <r>
      <rPr>
        <i/>
        <sz val="11"/>
        <color theme="1"/>
        <rFont val="Arial"/>
        <family val="2"/>
      </rPr>
      <t xml:space="preserve"> (includes demographic breakdowns)</t>
    </r>
  </si>
  <si>
    <r>
      <t xml:space="preserve">Participation in civic participation at least once in the last year </t>
    </r>
    <r>
      <rPr>
        <i/>
        <sz val="11"/>
        <color theme="1"/>
        <rFont val="Arial"/>
        <family val="2"/>
      </rPr>
      <t>(includes demographic breakdowns)</t>
    </r>
  </si>
  <si>
    <r>
      <t>Participation in civic consultation at least once in the last year</t>
    </r>
    <r>
      <rPr>
        <i/>
        <sz val="11"/>
        <color theme="1"/>
        <rFont val="Arial"/>
        <family val="2"/>
      </rPr>
      <t xml:space="preserve"> (includes demographic breakdowns)</t>
    </r>
  </si>
  <si>
    <r>
      <t>Participation in civic action at least once in the last year</t>
    </r>
    <r>
      <rPr>
        <i/>
        <sz val="11"/>
        <color theme="1"/>
        <rFont val="Arial"/>
        <family val="2"/>
      </rPr>
      <t xml:space="preserve"> (includes demographic breakdowns)</t>
    </r>
  </si>
  <si>
    <r>
      <t xml:space="preserve">Whether people feel able to influence decisions affecting their local area </t>
    </r>
    <r>
      <rPr>
        <i/>
        <sz val="11"/>
        <color theme="1"/>
        <rFont val="Arial"/>
        <family val="2"/>
      </rPr>
      <t>(includes demographic breakdowns)</t>
    </r>
  </si>
  <si>
    <r>
      <t xml:space="preserve">Percentage of adults who agree it is important to be able to influence decisions in their local area </t>
    </r>
    <r>
      <rPr>
        <i/>
        <sz val="11"/>
        <color theme="1"/>
        <rFont val="Arial"/>
        <family val="2"/>
      </rPr>
      <t>(includes demographic breakdowns)</t>
    </r>
  </si>
  <si>
    <r>
      <t xml:space="preserve">Formal volunteering </t>
    </r>
    <r>
      <rPr>
        <i/>
        <sz val="11"/>
        <color theme="1"/>
        <rFont val="Arial"/>
        <family val="2"/>
      </rPr>
      <t>(includes demographic breakdowns)</t>
    </r>
  </si>
  <si>
    <r>
      <t>Informal volunteering</t>
    </r>
    <r>
      <rPr>
        <i/>
        <sz val="11"/>
        <color theme="1"/>
        <rFont val="Arial"/>
        <family val="2"/>
      </rPr>
      <t xml:space="preserve"> (includes demographic breakdowns)</t>
    </r>
  </si>
  <si>
    <r>
      <t xml:space="preserve">Percentage of adults who have given to charitable causes in the last four weeks </t>
    </r>
    <r>
      <rPr>
        <i/>
        <sz val="11"/>
        <color theme="1"/>
        <rFont val="Arial"/>
        <family val="2"/>
      </rPr>
      <t>(includes demographic breakdowns)</t>
    </r>
  </si>
  <si>
    <r>
      <t>Percentage of adults who were personally Involved in social action in the last year</t>
    </r>
    <r>
      <rPr>
        <i/>
        <sz val="11"/>
        <color theme="1"/>
        <rFont val="Arial"/>
        <family val="2"/>
      </rPr>
      <t xml:space="preserve"> (includes demographic breakdowns)</t>
    </r>
  </si>
  <si>
    <r>
      <t>How often people feel lonely</t>
    </r>
    <r>
      <rPr>
        <i/>
        <sz val="11"/>
        <color theme="1"/>
        <rFont val="Arial"/>
        <family val="2"/>
      </rPr>
      <t xml:space="preserve"> (includes demographic breakdowns)</t>
    </r>
  </si>
  <si>
    <r>
      <t xml:space="preserve">Any formal or informal volunteering </t>
    </r>
    <r>
      <rPr>
        <i/>
        <sz val="11"/>
        <color theme="1"/>
        <rFont val="Arial"/>
        <family val="2"/>
      </rPr>
      <t>(includes demographic breakdowns)</t>
    </r>
  </si>
  <si>
    <r>
      <t xml:space="preserve">Percentage of adults who feel they very or fairly strongly to their immediate neighbourhood </t>
    </r>
    <r>
      <rPr>
        <i/>
        <sz val="11"/>
        <color theme="1"/>
        <rFont val="Arial"/>
        <family val="2"/>
      </rPr>
      <t>(includes demographic breakdowns)</t>
    </r>
  </si>
  <si>
    <r>
      <t>Percentage of adults who were aware of other people in their local area getting involved in social action</t>
    </r>
    <r>
      <rPr>
        <i/>
        <sz val="11"/>
        <color theme="1"/>
        <rFont val="Arial"/>
        <family val="2"/>
      </rPr>
      <t xml:space="preserve"> (includes demographic breakdowns)</t>
    </r>
  </si>
  <si>
    <t>For further information see overleaf</t>
  </si>
  <si>
    <t>Meet up in person with family members or friends once a week or more</t>
  </si>
  <si>
    <t>Email or write to family members or friends once a week or more</t>
  </si>
  <si>
    <t>Exchange texts or instant messages with family members or friends once a week or more</t>
  </si>
  <si>
    <t>Percentage of people who chat to their neighbours (more than just to say hello) at least once a month</t>
  </si>
  <si>
    <r>
      <t xml:space="preserve">Table B4: Percentage of adults who feel they very or fairly strongly belong to their immediate neighbourhood </t>
    </r>
    <r>
      <rPr>
        <b/>
        <vertAlign val="superscript"/>
        <sz val="11"/>
        <rFont val="Arial"/>
        <family val="2"/>
      </rPr>
      <t>1</t>
    </r>
  </si>
  <si>
    <t>2. Changes in the lay out of the 2017-18 paper questionnaire may have caused more non responses than previous years. Analysis suggests this is unlikely to have impacted the overall estimate on this measure</t>
  </si>
  <si>
    <t>3. Respondents were able to select multiple responses</t>
  </si>
  <si>
    <t>Definitely or tend to agree that If I needed help there are people who would be there for me</t>
  </si>
  <si>
    <t>2. In 2013-14, respondents were only asked about barriers to volunteering if they had previously indicated that they would like to volunteer more frequently. From 2014-15, all respondents who indicated they did no formal volunteering, or who did formal volunteering less often than once a month were asked.</t>
  </si>
  <si>
    <t>I’m not the right age</t>
  </si>
  <si>
    <t xml:space="preserve">I have to look after someone who is elderly or ill </t>
  </si>
  <si>
    <t xml:space="preserve">I have work commitments </t>
  </si>
  <si>
    <t xml:space="preserve">I have never thought about it </t>
  </si>
  <si>
    <t xml:space="preserve">I have an illness or disability that I feel prevents me from getting involved </t>
  </si>
  <si>
    <t xml:space="preserve">It is not my responsibility </t>
  </si>
  <si>
    <t>Other reason</t>
  </si>
  <si>
    <t>C5b: Whether people would like to be more involved in the decisions their local council make which affect their local area</t>
  </si>
  <si>
    <t>How important is it for you personally to feel you can influence decisions in your local area (a) &amp; Whether people would like to be more involved in the decisions their local council make which affect their local area (b)</t>
  </si>
  <si>
    <r>
      <t>Reasons for Volunteering</t>
    </r>
    <r>
      <rPr>
        <vertAlign val="superscript"/>
        <sz val="9"/>
        <rFont val="Arial"/>
        <family val="2"/>
      </rPr>
      <t>3</t>
    </r>
  </si>
  <si>
    <r>
      <t>Statistical Significance</t>
    </r>
    <r>
      <rPr>
        <sz val="10"/>
        <rFont val="Arial"/>
        <family val="2"/>
      </rPr>
      <t>: a result is called statistically significant if it is unlikely to have occurred by chance. In this case we have used the 5% significance level (this level is used most often), this means there is less than a 1 in 20 chance of a difference occurring by chance. In this test, whether the figures are significantly different depends on the size of the difference, the number of respondents the figures are based on (figures based on a large sample size are more accurate</t>
    </r>
    <r>
      <rPr>
        <vertAlign val="superscript"/>
        <sz val="10"/>
        <rFont val="Arial"/>
        <family val="2"/>
      </rPr>
      <t>1</t>
    </r>
    <r>
      <rPr>
        <sz val="10"/>
        <rFont val="Arial"/>
        <family val="2"/>
      </rPr>
      <t>) and any design effects due to sampling.</t>
    </r>
  </si>
  <si>
    <t>Urban or Rural</t>
  </si>
  <si>
    <t>2.  Chat to their neighbours 'on most days' or 'once or twice a week' or 'once or twice a month'</t>
  </si>
  <si>
    <t>5. Information about employment status collected in the  online version of the survey</t>
  </si>
  <si>
    <t xml:space="preserve">Online and paper estimates </t>
  </si>
  <si>
    <t>No LLTI/Disability</t>
  </si>
  <si>
    <t>LLTI/Disability</t>
  </si>
  <si>
    <t xml:space="preserve">LLTI/Disability </t>
  </si>
  <si>
    <r>
      <t xml:space="preserve">Meeting and communicating with family members and friends </t>
    </r>
    <r>
      <rPr>
        <i/>
        <sz val="11"/>
        <color theme="1"/>
        <rFont val="Arial"/>
        <family val="2"/>
      </rPr>
      <t xml:space="preserve">(includes demographic breakdowns) </t>
    </r>
  </si>
  <si>
    <r>
      <t xml:space="preserve">Civic </t>
    </r>
    <r>
      <rPr>
        <u/>
        <sz val="10"/>
        <rFont val="Arial"/>
        <family val="2"/>
      </rPr>
      <t>consultation</t>
    </r>
    <r>
      <rPr>
        <sz val="10"/>
        <rFont val="Arial"/>
        <family val="2"/>
      </rPr>
      <t xml:space="preserve"> at least once in the last year</t>
    </r>
  </si>
  <si>
    <r>
      <t xml:space="preserve">Civic </t>
    </r>
    <r>
      <rPr>
        <u/>
        <sz val="10"/>
        <rFont val="Arial"/>
        <family val="2"/>
      </rPr>
      <t>activism</t>
    </r>
    <r>
      <rPr>
        <sz val="10"/>
        <rFont val="Arial"/>
        <family val="2"/>
      </rPr>
      <t xml:space="preserve"> at least once in the last year</t>
    </r>
  </si>
  <si>
    <r>
      <t>Reasons for not volunteering or not volunteering more frequently</t>
    </r>
    <r>
      <rPr>
        <vertAlign val="superscript"/>
        <sz val="8"/>
        <rFont val="Arial"/>
        <family val="2"/>
      </rPr>
      <t>23</t>
    </r>
  </si>
  <si>
    <t>Online and Paper Estimates</t>
  </si>
  <si>
    <t>Collection at church, mosque, other place of worship</t>
  </si>
  <si>
    <t>Collections using a charity envelope/cheque in the post</t>
  </si>
  <si>
    <t>Direct debit or standing order</t>
  </si>
  <si>
    <t>Giving to people begging on the street</t>
  </si>
  <si>
    <t>Donation - in person or on phone (excluding online or via text message)</t>
  </si>
  <si>
    <t>Donation - online/via website</t>
  </si>
  <si>
    <t>Buying raffle tickets</t>
  </si>
  <si>
    <t>Buying goods from charity shop or catalogue</t>
  </si>
  <si>
    <t>Making a purchase where the price includes a charitable donation/or where you can add a charitable donation</t>
  </si>
  <si>
    <t>Buying tickets or spending money at fundraising events</t>
  </si>
  <si>
    <t>Sponsorship (not online)</t>
  </si>
  <si>
    <t>Sponsorship (online)</t>
  </si>
  <si>
    <t>Did not give to charity</t>
  </si>
  <si>
    <t>Schools, colleges, universities or other education</t>
  </si>
  <si>
    <t>Children or young people (outside school)</t>
  </si>
  <si>
    <t>Sports/exercise</t>
  </si>
  <si>
    <t>Religion</t>
  </si>
  <si>
    <t>Overseas Aid / Disaster Relief</t>
  </si>
  <si>
    <t>Medical Research</t>
  </si>
  <si>
    <t>Hospitals and Hospices</t>
  </si>
  <si>
    <t>Physical and Mental Healthcare/Disabled people (including blind or deaf people)</t>
  </si>
  <si>
    <t>Social Welfare</t>
  </si>
  <si>
    <t>Conservation, the environment and heritage</t>
  </si>
  <si>
    <t>Animal Welfare</t>
  </si>
  <si>
    <t>The arts and museums</t>
  </si>
  <si>
    <t>Hobbies / Recreation/ Social clubs:</t>
  </si>
  <si>
    <t>Military/armed forces/rescue services</t>
  </si>
  <si>
    <t>Having more information about the different charities or organisations that I could support</t>
  </si>
  <si>
    <t>Knowing that my money is going to be spent locally</t>
  </si>
  <si>
    <t>Receiving letter/email of thanks from the charity or organisation</t>
  </si>
  <si>
    <t>Receiving information from the charity explaining what has been done with donation</t>
  </si>
  <si>
    <t>Being asked by the charity or organisation to increase my donation</t>
  </si>
  <si>
    <t>Confidence that the charity or organisation uses the money efficiently</t>
  </si>
  <si>
    <t>Being able to give money by tax efficient methods</t>
  </si>
  <si>
    <t>More generous tax relief</t>
  </si>
  <si>
    <t>Being asked by a friend or family member</t>
  </si>
  <si>
    <t>If I had more money</t>
  </si>
  <si>
    <t>If payroll giving became available to me</t>
  </si>
  <si>
    <t>If the charity helped me or someone close to me</t>
  </si>
  <si>
    <t>D8</t>
  </si>
  <si>
    <t>D9</t>
  </si>
  <si>
    <t>D10</t>
  </si>
  <si>
    <t xml:space="preserve">Percentages </t>
  </si>
  <si>
    <t>2. Figures rounded to the nearest whole number so percentages of less than 0.5 will appear as 0.</t>
  </si>
  <si>
    <t>Money to collecting tins (e.g. door-to-door collection, in the street, in a pub, at work, on a shop counter, etc.)</t>
  </si>
  <si>
    <t>Elderly people</t>
  </si>
  <si>
    <t>Covenant or debit from salary, payroll giving</t>
  </si>
  <si>
    <t>Other method of giving</t>
  </si>
  <si>
    <t>Donation -  by text message</t>
  </si>
  <si>
    <r>
      <t>Donation -  via ATM/cash machine</t>
    </r>
    <r>
      <rPr>
        <vertAlign val="superscript"/>
        <sz val="8"/>
        <color theme="1"/>
        <rFont val="Arial"/>
        <family val="2"/>
      </rPr>
      <t>2</t>
    </r>
  </si>
  <si>
    <t>Definitely or tend to agree that If I wanted company or to socialise, there are people I can call on</t>
  </si>
  <si>
    <t>2. Demographic breakdowns exclude those with missing answers.</t>
  </si>
  <si>
    <t>1. Demographic breakdowns exclude those with missing answers.</t>
  </si>
  <si>
    <r>
      <t xml:space="preserve">Table D1: Formal Volunteering </t>
    </r>
    <r>
      <rPr>
        <b/>
        <vertAlign val="superscript"/>
        <sz val="11"/>
        <color theme="1"/>
        <rFont val="Arial"/>
        <family val="2"/>
      </rPr>
      <t>1,2</t>
    </r>
  </si>
  <si>
    <r>
      <t>Table D2: Informal Volunteering</t>
    </r>
    <r>
      <rPr>
        <b/>
        <vertAlign val="superscript"/>
        <sz val="11"/>
        <color theme="1"/>
        <rFont val="Arial"/>
        <family val="2"/>
      </rPr>
      <t>1,2</t>
    </r>
  </si>
  <si>
    <r>
      <t xml:space="preserve">Table D3: Any formal </t>
    </r>
    <r>
      <rPr>
        <b/>
        <u/>
        <sz val="11"/>
        <color theme="1"/>
        <rFont val="Arial"/>
        <family val="2"/>
      </rPr>
      <t>or</t>
    </r>
    <r>
      <rPr>
        <b/>
        <sz val="11"/>
        <color theme="1"/>
        <rFont val="Arial"/>
        <family val="2"/>
      </rPr>
      <t xml:space="preserve"> informal Volunteering</t>
    </r>
    <r>
      <rPr>
        <b/>
        <vertAlign val="superscript"/>
        <sz val="11"/>
        <color theme="1"/>
        <rFont val="Arial"/>
        <family val="2"/>
      </rPr>
      <t>1</t>
    </r>
  </si>
  <si>
    <r>
      <t>Table D4: Reasons for formal volunteering</t>
    </r>
    <r>
      <rPr>
        <b/>
        <vertAlign val="superscript"/>
        <sz val="11"/>
        <rFont val="Arial"/>
        <family val="2"/>
      </rPr>
      <t>1,2</t>
    </r>
  </si>
  <si>
    <r>
      <t xml:space="preserve">Table D5: Reasons given for not taking part in formal volunteering, or not volunteering more frequently </t>
    </r>
    <r>
      <rPr>
        <b/>
        <vertAlign val="superscript"/>
        <sz val="11"/>
        <color theme="1"/>
        <rFont val="Arial"/>
        <family val="2"/>
      </rPr>
      <t>1</t>
    </r>
  </si>
  <si>
    <t>2018-19</t>
  </si>
  <si>
    <t>2018-19 online/postal</t>
  </si>
  <si>
    <t>2018/19</t>
  </si>
  <si>
    <t>2018/19 Lower estimate</t>
  </si>
  <si>
    <t>2018/19 Upper estimate</t>
  </si>
  <si>
    <t>Community Life Survey: July 2019</t>
  </si>
  <si>
    <t>25th July 2019</t>
  </si>
  <si>
    <t>2018-19 Lower estimate</t>
  </si>
  <si>
    <t>2018-19 Upper estimate</t>
  </si>
  <si>
    <t>2018-19 Lower Estimate</t>
  </si>
  <si>
    <t>2018-19 Upper Estimate</t>
  </si>
  <si>
    <t>2018-19 lower estimate</t>
  </si>
  <si>
    <t>2018-19 upper estimate</t>
  </si>
  <si>
    <t>England, 2018-19</t>
  </si>
  <si>
    <t>What proportion of your friendship group are from the same ethnic group as you?</t>
  </si>
  <si>
    <t>All the same</t>
  </si>
  <si>
    <t>More than half</t>
  </si>
  <si>
    <t>About half</t>
  </si>
  <si>
    <t>Less than half</t>
  </si>
  <si>
    <t>Ethnic Minority Groups</t>
  </si>
  <si>
    <t>England, 2013-14 to 2018-19</t>
  </si>
  <si>
    <t>Lower estimate</t>
  </si>
  <si>
    <t>Upper estimate</t>
  </si>
  <si>
    <t>England 2013-14 to 2018-19</t>
  </si>
  <si>
    <t>England: 2013-14 to 2018-19</t>
  </si>
  <si>
    <t>Community Life Survey: 2017-18 to 2018-19</t>
  </si>
  <si>
    <t>England 2018-19</t>
  </si>
  <si>
    <t>Online Estimates Only</t>
  </si>
  <si>
    <t>Community Life Survey: 2018-19</t>
  </si>
  <si>
    <t>Something else</t>
  </si>
  <si>
    <t xml:space="preserve"> Contact the council/ a council official</t>
  </si>
  <si>
    <t xml:space="preserve"> Contact my councillor</t>
  </si>
  <si>
    <t xml:space="preserve"> Contact my MP</t>
  </si>
  <si>
    <t xml:space="preserve"> Sign a paper petition</t>
  </si>
  <si>
    <t xml:space="preserve"> Sign an online petition</t>
  </si>
  <si>
    <t xml:space="preserve"> Organise a paper petition</t>
  </si>
  <si>
    <t xml:space="preserve"> Organise an e-petition/ online petition</t>
  </si>
  <si>
    <t xml:space="preserve"> Attend a council meeting</t>
  </si>
  <si>
    <t xml:space="preserve"> Attend a public meeting</t>
  </si>
  <si>
    <t xml:space="preserve"> Contact local media or journalist</t>
  </si>
  <si>
    <t xml:space="preserve"> Organise a group</t>
  </si>
  <si>
    <t xml:space="preserve"> Other: Overall</t>
  </si>
  <si>
    <t>Table C7: If you wanted to influence decisions in your local area how would you go about it?</t>
  </si>
  <si>
    <t>Table C8: What would make it easier to influence local decisions</t>
  </si>
  <si>
    <t>England: 2018-19</t>
  </si>
  <si>
    <t>C7</t>
  </si>
  <si>
    <t>C8</t>
  </si>
  <si>
    <r>
      <t>Agree that there is one person or more you can really count on to listen to you when you need to talk (online estimates only</t>
    </r>
    <r>
      <rPr>
        <vertAlign val="superscript"/>
        <sz val="8"/>
        <rFont val="Arial"/>
        <family val="2"/>
      </rPr>
      <t>2</t>
    </r>
    <r>
      <rPr>
        <sz val="8"/>
        <rFont val="Arial"/>
        <family val="2"/>
      </rPr>
      <t>)</t>
    </r>
  </si>
  <si>
    <t>2.  Figures for this measure exclude respondents who answered via a paper survey</t>
  </si>
  <si>
    <r>
      <t>If you wanted to influence decisions in your local area how would you go about it?</t>
    </r>
    <r>
      <rPr>
        <vertAlign val="superscript"/>
        <sz val="10"/>
        <color theme="1"/>
        <rFont val="Arial"/>
        <family val="2"/>
      </rPr>
      <t>1,2</t>
    </r>
  </si>
  <si>
    <t>3. Figures presented for those living in London only (base size 1,698).</t>
  </si>
  <si>
    <r>
      <t>Table B7: Satisfaction with local area as a place to live</t>
    </r>
    <r>
      <rPr>
        <b/>
        <vertAlign val="superscript"/>
        <sz val="11"/>
        <rFont val="Arial"/>
        <family val="2"/>
      </rPr>
      <t>1</t>
    </r>
  </si>
  <si>
    <r>
      <t>Table B10: Extent to which people agree that people in their neighbourhood pull together to improve the neighbourhood</t>
    </r>
    <r>
      <rPr>
        <b/>
        <vertAlign val="superscript"/>
        <sz val="11"/>
        <rFont val="Arial"/>
        <family val="2"/>
      </rPr>
      <t>1</t>
    </r>
  </si>
  <si>
    <t>Any civic engagement in the last 12 months</t>
  </si>
  <si>
    <t>England  2018-19</t>
  </si>
  <si>
    <r>
      <t xml:space="preserve"> Contact my Assembly member (London only)</t>
    </r>
    <r>
      <rPr>
        <vertAlign val="superscript"/>
        <sz val="8"/>
        <color theme="1"/>
        <rFont val="Arial"/>
        <family val="2"/>
      </rPr>
      <t>3</t>
    </r>
  </si>
  <si>
    <t xml:space="preserve">4. In 2018-19 response option 'I have to look after children/ the home was changed to 'I have to look after children'. </t>
  </si>
  <si>
    <t>levels of satisfaction with local area as a place to live</t>
  </si>
  <si>
    <r>
      <t>Table C4: To what extent people agree that they personally can influence decisions affecting their local area</t>
    </r>
    <r>
      <rPr>
        <b/>
        <vertAlign val="superscript"/>
        <sz val="11"/>
        <rFont val="Arial"/>
        <family val="2"/>
      </rPr>
      <t>1</t>
    </r>
  </si>
  <si>
    <t xml:space="preserve">Neither satisfied nor dissatisfied </t>
  </si>
  <si>
    <t>Has not changed much</t>
  </si>
  <si>
    <t>1. Table excludes respondents who answered 'don't know', those who answered 'have not lived here long enough to say' and those with missing answers.</t>
  </si>
  <si>
    <r>
      <t xml:space="preserve">Table C1: Civic </t>
    </r>
    <r>
      <rPr>
        <b/>
        <u/>
        <sz val="11"/>
        <rFont val="Arial"/>
        <family val="2"/>
      </rPr>
      <t>participation</t>
    </r>
    <r>
      <rPr>
        <sz val="11"/>
        <rFont val="Arial"/>
        <family val="2"/>
      </rPr>
      <t xml:space="preserve"> at least once in the last 12 months</t>
    </r>
    <r>
      <rPr>
        <vertAlign val="superscript"/>
        <sz val="11"/>
        <rFont val="Arial"/>
        <family val="2"/>
      </rPr>
      <t>1,2</t>
    </r>
  </si>
  <si>
    <t>Involvement in social action in local area at least once in last 12 months</t>
  </si>
  <si>
    <r>
      <t>Table A4: Support networks time series</t>
    </r>
    <r>
      <rPr>
        <b/>
        <vertAlign val="superscript"/>
        <sz val="11"/>
        <rFont val="Arial"/>
        <family val="2"/>
      </rPr>
      <t>1</t>
    </r>
  </si>
  <si>
    <r>
      <t>Table C9: Percentage of adults who were personally Involved in social action in the last 12 months</t>
    </r>
    <r>
      <rPr>
        <b/>
        <vertAlign val="superscript"/>
        <sz val="11"/>
        <rFont val="Arial"/>
        <family val="2"/>
      </rPr>
      <t>1,2</t>
    </r>
  </si>
  <si>
    <t>Table X2: Any Civic engagement</t>
  </si>
  <si>
    <t>A4</t>
  </si>
  <si>
    <t>A5</t>
  </si>
  <si>
    <t>A6</t>
  </si>
  <si>
    <t>A7</t>
  </si>
  <si>
    <t>A8</t>
  </si>
  <si>
    <t>If you wanted to influence decisions in your local area how would you go about it</t>
  </si>
  <si>
    <t xml:space="preserve"> What would make it easier to influence local decisions</t>
  </si>
  <si>
    <t>Civic engagement and social action</t>
  </si>
  <si>
    <t>C9</t>
  </si>
  <si>
    <t>C10</t>
  </si>
  <si>
    <t>figure revised to align with banded response sample size.</t>
  </si>
  <si>
    <t xml:space="preserve">3. A limiting long term illness or disability is classified as someone having any physical or mental health conditions or illnesses lasting, or which are expected to last for 12 months or more and their condition and/or illness reduces their ability to carry out day to day activities. </t>
  </si>
  <si>
    <t xml:space="preserve">The Community Life Survey is a household online/paper self-completion study of adults aged 16+ in England.  The survey is a key evidence source on social cohesion, community engagement and social action.
These tables include data collected in 2013-14 to 2018-19. All data included in these tables are from the self-completion online/paper 'push to web' methodology. Previous data conducted using the face to face method can be found on the Community Life Survey website (see link at bottom of this page).
Not all questions are included in the paper version of the survey so some findings are from the online survey only. The source of the data is indicated on each table. 
Upper and lower estimates refer to the 95% confidence intervals. These are available for estimates from 2017-18.
</t>
  </si>
  <si>
    <t>Additional tables</t>
  </si>
  <si>
    <t>X1</t>
  </si>
  <si>
    <t>Ethnic diversity of friendship groups (includes ethnicity breakdown)</t>
  </si>
  <si>
    <t xml:space="preserve">X2 </t>
  </si>
  <si>
    <t xml:space="preserve">Any civic engagement, </t>
  </si>
  <si>
    <t xml:space="preserve"> Factors that would encourage people to start giving or to increase the amount given</t>
  </si>
  <si>
    <t>Causes given to in the last four weeks</t>
  </si>
  <si>
    <t>Methods of giving to charitable causes in the last four weeks</t>
  </si>
  <si>
    <t>Men</t>
  </si>
  <si>
    <t>Women</t>
  </si>
  <si>
    <t>Figure revised due to update in reporting method for this response</t>
  </si>
  <si>
    <r>
      <t>Table A3: Meeting and communicating with family members and friends by demographic characteristics</t>
    </r>
    <r>
      <rPr>
        <b/>
        <vertAlign val="superscript"/>
        <sz val="11"/>
        <color theme="1"/>
        <rFont val="Arial"/>
        <family val="2"/>
      </rPr>
      <t>1</t>
    </r>
  </si>
  <si>
    <r>
      <t>Table A5: Support networks</t>
    </r>
    <r>
      <rPr>
        <b/>
        <vertAlign val="superscript"/>
        <sz val="11"/>
        <rFont val="Arial"/>
        <family val="2"/>
      </rPr>
      <t>1</t>
    </r>
  </si>
  <si>
    <r>
      <t>Table A6: How often people feel lonely</t>
    </r>
    <r>
      <rPr>
        <b/>
        <vertAlign val="superscript"/>
        <sz val="11"/>
        <rFont val="Arial"/>
        <family val="2"/>
      </rPr>
      <t>1</t>
    </r>
  </si>
  <si>
    <r>
      <t>Table A7: How often people feel lonely by demographic groups</t>
    </r>
    <r>
      <rPr>
        <b/>
        <vertAlign val="superscript"/>
        <sz val="11"/>
        <rFont val="Arial"/>
        <family val="2"/>
      </rPr>
      <t>1</t>
    </r>
  </si>
  <si>
    <r>
      <t>Table A8: Average rating for well-being measures</t>
    </r>
    <r>
      <rPr>
        <b/>
        <vertAlign val="superscript"/>
        <sz val="11"/>
        <rFont val="Arial"/>
        <family val="2"/>
      </rPr>
      <t>1</t>
    </r>
  </si>
  <si>
    <r>
      <t>Table B3b: How strongly adults feel that they belong to Britain</t>
    </r>
    <r>
      <rPr>
        <b/>
        <vertAlign val="superscript"/>
        <sz val="11"/>
        <rFont val="Arial"/>
        <family val="2"/>
      </rPr>
      <t>1,2</t>
    </r>
  </si>
  <si>
    <r>
      <t xml:space="preserve">Whether people would like to be more involved in decisions made by their local council that affect their local area </t>
    </r>
    <r>
      <rPr>
        <vertAlign val="superscript"/>
        <sz val="8"/>
        <rFont val="Arial"/>
        <family val="2"/>
      </rPr>
      <t>1,2</t>
    </r>
  </si>
  <si>
    <t>If I could get involved in an online group making decisions about my local area</t>
  </si>
  <si>
    <t>If I could get involved in a group (not online) making decisions about my local area</t>
  </si>
  <si>
    <t>If I knew who my local councillor was</t>
  </si>
  <si>
    <t>If it was easy to contact my local councillor</t>
  </si>
  <si>
    <t>If I knew what issues were being considered</t>
  </si>
  <si>
    <t>If I could give my opinion online/ by email</t>
  </si>
  <si>
    <t>If the council got in touch with me and asked me</t>
  </si>
  <si>
    <t>If I had more time</t>
  </si>
  <si>
    <t xml:space="preserve"> Nothing</t>
  </si>
  <si>
    <t>1. Respondents were able to select multiple responses</t>
  </si>
  <si>
    <t>figures for 2017-18 have been updated to correct for a coding error, however figures remain the same to 0dp.</t>
  </si>
  <si>
    <r>
      <t>Table D7: Amount given to charity in the 4 weeks prior to interview</t>
    </r>
    <r>
      <rPr>
        <b/>
        <vertAlign val="superscript"/>
        <sz val="11"/>
        <rFont val="Arial"/>
        <family val="2"/>
      </rPr>
      <t>1</t>
    </r>
  </si>
  <si>
    <r>
      <t>Respondents</t>
    </r>
    <r>
      <rPr>
        <i/>
        <vertAlign val="superscript"/>
        <sz val="8"/>
        <rFont val="Arial"/>
        <family val="2"/>
      </rPr>
      <t>3</t>
    </r>
  </si>
  <si>
    <t>3. Sample size given for banded responses.</t>
  </si>
  <si>
    <r>
      <t xml:space="preserve">1. Table includes only respondents where amount given to charity is known. When comparing over time, please note that historic figures have </t>
    </r>
    <r>
      <rPr>
        <u/>
        <sz val="8"/>
        <rFont val="Arial"/>
        <family val="2"/>
      </rPr>
      <t>not</t>
    </r>
    <r>
      <rPr>
        <sz val="8"/>
        <rFont val="Arial"/>
        <family val="2"/>
      </rPr>
      <t xml:space="preserve"> been adjusted so do not account for inflation. </t>
    </r>
  </si>
  <si>
    <r>
      <t>Table B5: Percentage who feel they very strongly or fairly strongly belong to Britain</t>
    </r>
    <r>
      <rPr>
        <b/>
        <vertAlign val="superscript"/>
        <sz val="11"/>
        <color theme="1"/>
        <rFont val="Arial"/>
        <family val="2"/>
      </rPr>
      <t>1,2</t>
    </r>
    <r>
      <rPr>
        <b/>
        <sz val="11"/>
        <color theme="1"/>
        <rFont val="Arial"/>
        <family val="2"/>
      </rPr>
      <t xml:space="preserve"> </t>
    </r>
  </si>
  <si>
    <r>
      <t>Table C10:  Percentage of adults who were aware of other people in their local area getting involved in social action</t>
    </r>
    <r>
      <rPr>
        <b/>
        <vertAlign val="superscript"/>
        <sz val="11"/>
        <color theme="1"/>
        <rFont val="Arial"/>
        <family val="2"/>
      </rPr>
      <t>1,2</t>
    </r>
  </si>
  <si>
    <t>2. Table exclude respondents who answered via a paper survey</t>
  </si>
  <si>
    <r>
      <t xml:space="preserve">Employment status </t>
    </r>
    <r>
      <rPr>
        <vertAlign val="superscript"/>
        <sz val="8"/>
        <rFont val="Arial"/>
        <family val="2"/>
      </rPr>
      <t>5</t>
    </r>
  </si>
  <si>
    <r>
      <t>Causes given to in the last four weeks</t>
    </r>
    <r>
      <rPr>
        <vertAlign val="superscript"/>
        <sz val="10"/>
        <color theme="1"/>
        <rFont val="Arial"/>
        <family val="2"/>
      </rPr>
      <t>3,4</t>
    </r>
  </si>
  <si>
    <t>3. Respondents were invited to select all that apply</t>
  </si>
  <si>
    <t>4. Responses for those who indicated they had donated to charitable causes in the past four weeks only</t>
  </si>
  <si>
    <t>4. Figures rounded to the nearest whole number so percentages of less than 0.5 will appear as 0.</t>
  </si>
  <si>
    <r>
      <t>Table D8: Methods of giving to charitable causes in the last four weeks</t>
    </r>
    <r>
      <rPr>
        <b/>
        <vertAlign val="superscript"/>
        <sz val="11"/>
        <color theme="1"/>
        <rFont val="Arial"/>
        <family val="2"/>
      </rPr>
      <t>1,2</t>
    </r>
  </si>
  <si>
    <r>
      <t>Methods of giving to charitable causes in the last four weeks</t>
    </r>
    <r>
      <rPr>
        <vertAlign val="superscript"/>
        <sz val="10"/>
        <color theme="1"/>
        <rFont val="Arial"/>
        <family val="2"/>
      </rPr>
      <t>3,4</t>
    </r>
  </si>
  <si>
    <t>2. Respondents were invited to select all that apply</t>
  </si>
  <si>
    <r>
      <t>Table D10: Factors that would encourage people to start giving or to increase the amount given</t>
    </r>
    <r>
      <rPr>
        <b/>
        <vertAlign val="superscript"/>
        <sz val="11"/>
        <color theme="1"/>
        <rFont val="Arial"/>
        <family val="2"/>
      </rPr>
      <t>1</t>
    </r>
  </si>
  <si>
    <t>2. Table excludes those who responded via a paper survey</t>
  </si>
  <si>
    <r>
      <t>LLTI/Disability</t>
    </r>
    <r>
      <rPr>
        <vertAlign val="superscript"/>
        <sz val="8"/>
        <color theme="1"/>
        <rFont val="Arial"/>
        <family val="2"/>
      </rPr>
      <t>3,4</t>
    </r>
  </si>
  <si>
    <r>
      <t>Gender</t>
    </r>
    <r>
      <rPr>
        <vertAlign val="superscript"/>
        <sz val="8"/>
        <rFont val="Arial"/>
        <family val="2"/>
      </rPr>
      <t>2</t>
    </r>
  </si>
  <si>
    <t xml:space="preserve">2. In 2018-19, respondents were asked to select either male female or other. Estimates broken down by gender do not include those who selected other due to small sample sizes. </t>
  </si>
  <si>
    <t>5.  Figures for this measure exclude respondents who answered via a paper survey</t>
  </si>
  <si>
    <t>2. In 2018-19, respondents were asked to select either male female or other. Estimates broken down by gender do not include those who selected other due to small sample sizes.</t>
  </si>
  <si>
    <t xml:space="preserve">4. A limiting long term illness or disability is classified as someone having any physical or mental health conditions or illnesses lasting, or which are expected to last for 12 months or more and their condition and/or illness reduces their ability to carry out day to day activities. </t>
  </si>
  <si>
    <t>5. Information about respondents limiting long term illnesses/disabilities are only available for those who completed the online version of the survey</t>
  </si>
  <si>
    <t>3. In 2018-19, respondents were asked to select either male female or other. Estimates broken down by gender do not include those who selected other due to small sample sizes.</t>
  </si>
  <si>
    <r>
      <t>Gender</t>
    </r>
    <r>
      <rPr>
        <vertAlign val="superscript"/>
        <sz val="8"/>
        <rFont val="Arial"/>
        <family val="2"/>
      </rPr>
      <t>3</t>
    </r>
  </si>
  <si>
    <r>
      <t xml:space="preserve">Disability </t>
    </r>
    <r>
      <rPr>
        <vertAlign val="superscript"/>
        <sz val="8"/>
        <rFont val="Arial"/>
        <family val="2"/>
      </rPr>
      <t>4,5</t>
    </r>
  </si>
  <si>
    <r>
      <t>LLTI/Disability</t>
    </r>
    <r>
      <rPr>
        <vertAlign val="superscript"/>
        <sz val="8"/>
        <rFont val="Arial"/>
        <family val="2"/>
      </rPr>
      <t>4</t>
    </r>
  </si>
  <si>
    <r>
      <t>Disability</t>
    </r>
    <r>
      <rPr>
        <vertAlign val="superscript"/>
        <sz val="8"/>
        <rFont val="Arial"/>
        <family val="2"/>
      </rPr>
      <t>4,5</t>
    </r>
  </si>
  <si>
    <t xml:space="preserve">3. In 2018-19, respondents were asked to select either male female or other. Estimates broken down by gender do not include those who selected other due to small sample sizes. </t>
  </si>
  <si>
    <t>5. Information about limiting long term illness/disability is only collected on the online version of the survey</t>
  </si>
  <si>
    <t>Identity, social networks, loneliness and well-being</t>
  </si>
  <si>
    <t>Support networks 2013-14 to 2018-19</t>
  </si>
  <si>
    <t>Meeting and communicating with family members and friends 2013-14 to 2018-19</t>
  </si>
  <si>
    <t>How often people feel lonely 2013-14 to 2018-19</t>
  </si>
  <si>
    <t>6. Information about employment status collected in the online version of the survey</t>
  </si>
  <si>
    <r>
      <t xml:space="preserve">Employment status </t>
    </r>
    <r>
      <rPr>
        <vertAlign val="superscript"/>
        <sz val="8"/>
        <rFont val="Arial"/>
        <family val="2"/>
      </rPr>
      <t>6</t>
    </r>
  </si>
  <si>
    <t xml:space="preserve">3. A limiting long term illness or disability is classified as someone having any physical or mental health conditions or illnesses which are expected to last for 12 months or more and their condition and/or illness reduces their ability to carry out day to day activities. </t>
  </si>
  <si>
    <t>5. Figures from 2013-14 to 2017-18 include a small very number of respondents who had only indicated they had given to charitable causes by donating goods or prizes. 2018-19 only includes those who gave money to charitable causes. This will have a minimal effect on the overall estimates.</t>
  </si>
  <si>
    <r>
      <t>2018-19</t>
    </r>
    <r>
      <rPr>
        <vertAlign val="superscript"/>
        <sz val="8"/>
        <rFont val="Arial"/>
        <family val="2"/>
      </rPr>
      <t>5</t>
    </r>
  </si>
  <si>
    <r>
      <t>Table A2:Meeting and communicating with family members and friends</t>
    </r>
    <r>
      <rPr>
        <b/>
        <vertAlign val="superscript"/>
        <sz val="11"/>
        <rFont val="Arial"/>
        <family val="2"/>
      </rPr>
      <t>1</t>
    </r>
  </si>
  <si>
    <r>
      <t>Agree that there is one person or more you can really count on to listen to you when you need to talk (</t>
    </r>
    <r>
      <rPr>
        <i/>
        <sz val="8"/>
        <rFont val="Arial"/>
        <family val="2"/>
      </rPr>
      <t>online estimates only</t>
    </r>
    <r>
      <rPr>
        <i/>
        <vertAlign val="superscript"/>
        <sz val="8"/>
        <rFont val="Arial"/>
        <family val="2"/>
      </rPr>
      <t>5</t>
    </r>
    <r>
      <rPr>
        <i/>
        <sz val="8"/>
        <rFont val="Arial"/>
        <family val="2"/>
      </rPr>
      <t>)</t>
    </r>
  </si>
  <si>
    <t>3. Changes in the layout of the 2017-18 paper questionnaire may have caused more non-responses than other years. Analysis suggests this is unlikely to have impacted the overall estimate on this measure. See 2018-19 technical report for more information.</t>
  </si>
  <si>
    <t>1. Respondents were able to select multiple responses. Table excludes those who answered via a paper questionnaire</t>
  </si>
  <si>
    <r>
      <t>Which, if any, of these might make it easier for you to influence decisions in your local area?</t>
    </r>
    <r>
      <rPr>
        <vertAlign val="superscript"/>
        <sz val="9"/>
        <color theme="1"/>
        <rFont val="Arial"/>
        <family val="2"/>
      </rPr>
      <t>1,2</t>
    </r>
    <r>
      <rPr>
        <sz val="9"/>
        <color theme="1"/>
        <rFont val="Arial"/>
        <family val="2"/>
      </rPr>
      <t xml:space="preserve"> </t>
    </r>
  </si>
  <si>
    <r>
      <t>I have to look after children/the home</t>
    </r>
    <r>
      <rPr>
        <vertAlign val="superscript"/>
        <sz val="8"/>
        <rFont val="Arial"/>
        <family val="2"/>
      </rPr>
      <t>4</t>
    </r>
    <r>
      <rPr>
        <sz val="8"/>
        <rFont val="Arial"/>
        <family val="2"/>
      </rPr>
      <t xml:space="preserve"> </t>
    </r>
  </si>
  <si>
    <r>
      <t>I have to look after children</t>
    </r>
    <r>
      <rPr>
        <vertAlign val="superscript"/>
        <sz val="8"/>
        <rFont val="Arial"/>
        <family val="2"/>
      </rPr>
      <t>4</t>
    </r>
  </si>
  <si>
    <r>
      <t>Table D9: Causes given to in the last four weeks</t>
    </r>
    <r>
      <rPr>
        <b/>
        <vertAlign val="superscript"/>
        <sz val="11"/>
        <color theme="1"/>
        <rFont val="Arial"/>
        <family val="2"/>
      </rPr>
      <t>1,2</t>
    </r>
  </si>
  <si>
    <r>
      <t>X1: Diversity of friendship groups by ethnicity</t>
    </r>
    <r>
      <rPr>
        <b/>
        <vertAlign val="superscript"/>
        <sz val="8"/>
        <color theme="1"/>
        <rFont val="Arial"/>
        <family val="2"/>
      </rPr>
      <t>1,2</t>
    </r>
  </si>
  <si>
    <r>
      <t>Factors which would encourage people to give to charitable causes or to increase the amount given</t>
    </r>
    <r>
      <rPr>
        <vertAlign val="superscript"/>
        <sz val="10"/>
        <color theme="1"/>
        <rFont val="Arial"/>
        <family val="2"/>
      </rPr>
      <t>2</t>
    </r>
  </si>
  <si>
    <t xml:space="preserve">Percentage who feel they belong very strongly or fairly strongly to Britain </t>
  </si>
  <si>
    <t>2. Figures exclude those who answered via a paper survey</t>
  </si>
  <si>
    <t>1. Civic activism refers to Involvement in decision-making about local services, both in person and online. Some responses options, such as being a local councillor or school governor, were not presented as options to those aged under 18</t>
  </si>
  <si>
    <r>
      <t>2.</t>
    </r>
    <r>
      <rPr>
        <vertAlign val="superscript"/>
        <sz val="8"/>
        <rFont val="Arial"/>
        <family val="2"/>
      </rPr>
      <t xml:space="preserve"> </t>
    </r>
    <r>
      <rPr>
        <sz val="8"/>
        <rFont val="Arial"/>
        <family val="2"/>
      </rPr>
      <t xml:space="preserve"> Average amount given calculations exclude those who donated £300 or more </t>
    </r>
  </si>
  <si>
    <t>Percentage who feel they belong strongly or fairly strongly  to their immediate neighbourhood</t>
  </si>
  <si>
    <r>
      <t>Table B8: Percentage of adults who are satisfied with their local area as a place to live</t>
    </r>
    <r>
      <rPr>
        <b/>
        <vertAlign val="superscript"/>
        <sz val="11"/>
        <rFont val="Arial"/>
        <family val="2"/>
      </rPr>
      <t>1</t>
    </r>
  </si>
  <si>
    <t>Percentage who are satisfied with their local area as a place to live</t>
  </si>
  <si>
    <t xml:space="preserve">                           </t>
  </si>
  <si>
    <r>
      <t xml:space="preserve">Ethnicity </t>
    </r>
    <r>
      <rPr>
        <vertAlign val="superscript"/>
        <sz val="8"/>
        <rFont val="Arial"/>
        <family val="2"/>
      </rPr>
      <t>4</t>
    </r>
  </si>
  <si>
    <r>
      <t>Disability</t>
    </r>
    <r>
      <rPr>
        <vertAlign val="superscript"/>
        <sz val="8"/>
        <rFont val="Arial"/>
        <family val="2"/>
      </rPr>
      <t>5,6</t>
    </r>
  </si>
  <si>
    <t xml:space="preserve">5. A limiting long term illness or disability is classified as someone having any physical or mental health conditions or illnesses lasting, or which are expected to last for 12 months or more and their condition and/or illness reduces their ability to carry out day to day activities. </t>
  </si>
  <si>
    <t>6. Information about limiting long term illness/disability is only collected on the online version of the survey</t>
  </si>
  <si>
    <r>
      <t>Ethnicity</t>
    </r>
    <r>
      <rPr>
        <vertAlign val="superscript"/>
        <sz val="8"/>
        <rFont val="Arial"/>
        <family val="2"/>
      </rPr>
      <t xml:space="preserve"> 4</t>
    </r>
  </si>
  <si>
    <r>
      <t>Disability</t>
    </r>
    <r>
      <rPr>
        <vertAlign val="superscript"/>
        <sz val="8"/>
        <rFont val="Arial"/>
        <family val="2"/>
      </rPr>
      <t>5</t>
    </r>
  </si>
  <si>
    <t>4. Labels corrected July 2020</t>
  </si>
  <si>
    <t>4. Labels updated July 2020</t>
  </si>
  <si>
    <t>Correction notice: Tables C9 and C10 were updated in July 2020 to correctly label demographic breakdowns by ethnicity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</si>
</sst>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0"/>
    <numFmt numFmtId="165" formatCode="#,##0.0"/>
    <numFmt numFmtId="166" formatCode="0.0"/>
    <numFmt numFmtId="167" formatCode="0.0000"/>
    <numFmt numFmtId="168" formatCode="0.0000000"/>
    <numFmt numFmtId="169" formatCode="&quot;£&quot;#,##0"/>
    <numFmt numFmtId="170" formatCode="###0.0"/>
    <numFmt numFmtId="171" formatCode="_-* #,##0_-;\-* #,##0_-;_-* &quot;-&quot;??_-;_-@_-"/>
  </numFmts>
  <fonts count="115">
    <font>
      <sz val="11"/>
      <color theme="1"/>
      <name val="Calibri"/>
      <family val="2"/>
      <scheme val="minor"/>
    </font>
    <font>
      <b/>
      <sz val="8"/>
      <name val="Arial"/>
      <family val="2"/>
    </font>
    <font>
      <sz val="8"/>
      <name val="Arial"/>
      <family val="2"/>
    </font>
    <font>
      <i/>
      <sz val="8"/>
      <name val="Arial"/>
      <family val="2"/>
    </font>
    <font>
      <sz val="10"/>
      <name val="Arial"/>
      <family val="2"/>
    </font>
    <font>
      <u/>
      <sz val="10"/>
      <color indexed="12"/>
      <name val="Arial"/>
      <family val="2"/>
    </font>
    <font>
      <sz val="8"/>
      <color indexed="8"/>
      <name val="Arial"/>
      <family val="2"/>
    </font>
    <font>
      <i/>
      <sz val="8"/>
      <color indexed="8"/>
      <name val="Arial"/>
      <family val="2"/>
    </font>
    <font>
      <vertAlign val="superscript"/>
      <sz val="8"/>
      <name val="Arial"/>
      <family val="2"/>
    </font>
    <font>
      <b/>
      <i/>
      <sz val="8"/>
      <name val="Arial"/>
      <family val="2"/>
    </font>
    <font>
      <b/>
      <sz val="8"/>
      <color indexed="8"/>
      <name val="Arial"/>
      <family val="2"/>
    </font>
    <font>
      <sz val="8"/>
      <color rgb="FFFF0000"/>
      <name val="Arial"/>
      <family val="2"/>
    </font>
    <font>
      <vertAlign val="superscript"/>
      <sz val="8"/>
      <color indexed="8"/>
      <name val="Arial"/>
      <family val="2"/>
    </font>
    <font>
      <sz val="8"/>
      <color indexed="9"/>
      <name val="Arial"/>
      <family val="2"/>
    </font>
    <font>
      <b/>
      <i/>
      <sz val="8"/>
      <color indexed="8"/>
      <name val="Arial"/>
      <family val="2"/>
    </font>
    <font>
      <i/>
      <sz val="8"/>
      <color rgb="FFFF0000"/>
      <name val="Arial"/>
      <family val="2"/>
    </font>
    <font>
      <b/>
      <sz val="8"/>
      <color rgb="FFFF0000"/>
      <name val="Arial"/>
      <family val="2"/>
    </font>
    <font>
      <sz val="8"/>
      <color theme="1" tint="0.34998626667073579"/>
      <name val="Arial"/>
      <family val="2"/>
    </font>
    <font>
      <i/>
      <sz val="8"/>
      <color theme="1" tint="0.34998626667073579"/>
      <name val="Arial"/>
      <family val="2"/>
    </font>
    <font>
      <b/>
      <u/>
      <sz val="10"/>
      <name val="Arial"/>
      <family val="2"/>
    </font>
    <font>
      <vertAlign val="superscript"/>
      <sz val="10"/>
      <name val="Arial"/>
      <family val="2"/>
    </font>
    <font>
      <i/>
      <sz val="10"/>
      <name val="Arial"/>
      <family val="2"/>
    </font>
    <font>
      <sz val="9"/>
      <name val="Arial"/>
      <family val="2"/>
    </font>
    <font>
      <i/>
      <vertAlign val="superscript"/>
      <sz val="10"/>
      <name val="Arial"/>
      <family val="2"/>
    </font>
    <font>
      <b/>
      <u/>
      <sz val="14"/>
      <name val="Arial"/>
      <family val="2"/>
    </font>
    <font>
      <b/>
      <u/>
      <sz val="12"/>
      <name val="Arial"/>
      <family val="2"/>
    </font>
    <font>
      <b/>
      <u/>
      <sz val="16"/>
      <name val="Arial"/>
      <family val="2"/>
    </font>
    <font>
      <sz val="11"/>
      <name val="Arial"/>
      <family val="2"/>
    </font>
    <font>
      <u/>
      <sz val="11"/>
      <name val="Arial"/>
      <family val="2"/>
    </font>
    <font>
      <sz val="12"/>
      <name val="Arial"/>
      <family val="2"/>
    </font>
    <font>
      <u/>
      <sz val="10"/>
      <name val="Arial"/>
      <family val="2"/>
    </font>
    <font>
      <sz val="11"/>
      <color theme="1"/>
      <name val="Calibri"/>
      <family val="2"/>
      <scheme val="minor"/>
    </font>
    <font>
      <i/>
      <sz val="11"/>
      <color rgb="FF7F7F7F"/>
      <name val="Calibri"/>
      <family val="2"/>
      <scheme val="minor"/>
    </font>
    <font>
      <sz val="12"/>
      <color theme="1"/>
      <name val="Calibri"/>
      <family val="2"/>
    </font>
    <font>
      <sz val="12"/>
      <name val="Bliss"/>
    </font>
    <font>
      <sz val="12"/>
      <color indexed="8"/>
      <name val="Calibri"/>
      <family val="2"/>
    </font>
    <font>
      <u/>
      <sz val="12"/>
      <color indexed="12"/>
      <name val="Bliss"/>
    </font>
    <font>
      <u/>
      <sz val="10.8"/>
      <color indexed="12"/>
      <name val="Calibri"/>
      <family val="2"/>
    </font>
    <font>
      <sz val="10"/>
      <color theme="1"/>
      <name val="Verdana"/>
      <family val="2"/>
    </font>
    <font>
      <sz val="11"/>
      <color theme="1"/>
      <name val="Arial"/>
      <family val="2"/>
    </font>
    <font>
      <u/>
      <sz val="11"/>
      <color theme="10"/>
      <name val="Calibri"/>
      <family val="2"/>
      <scheme val="minor"/>
    </font>
    <font>
      <u/>
      <sz val="11"/>
      <color theme="10"/>
      <name val="Arial"/>
      <family val="2"/>
    </font>
    <font>
      <b/>
      <sz val="11"/>
      <color theme="1"/>
      <name val="Arial"/>
      <family val="2"/>
    </font>
    <font>
      <b/>
      <sz val="18"/>
      <color rgb="FF262626"/>
      <name val="Arial"/>
      <family val="2"/>
    </font>
    <font>
      <sz val="8"/>
      <color theme="1"/>
      <name val="Arial"/>
      <family val="2"/>
    </font>
    <font>
      <sz val="10"/>
      <color theme="1"/>
      <name val="Arial"/>
      <family val="2"/>
    </font>
    <font>
      <sz val="9"/>
      <color theme="1"/>
      <name val="Arial"/>
      <family val="2"/>
    </font>
    <font>
      <b/>
      <sz val="9"/>
      <name val="Arial"/>
      <family val="2"/>
    </font>
    <font>
      <i/>
      <sz val="9"/>
      <name val="Arial"/>
      <family val="2"/>
    </font>
    <font>
      <sz val="9"/>
      <color indexed="8"/>
      <name val="Arial"/>
      <family val="2"/>
    </font>
    <font>
      <sz val="9"/>
      <color theme="1" tint="0.499984740745262"/>
      <name val="Arial"/>
      <family val="2"/>
    </font>
    <font>
      <sz val="8"/>
      <color theme="2" tint="-0.499984740745262"/>
      <name val="Arial"/>
      <family val="2"/>
    </font>
    <font>
      <b/>
      <i/>
      <sz val="8"/>
      <color theme="2" tint="-0.499984740745262"/>
      <name val="Arial"/>
      <family val="2"/>
    </font>
    <font>
      <i/>
      <sz val="8"/>
      <color theme="2" tint="-0.499984740745262"/>
      <name val="Arial"/>
      <family val="2"/>
    </font>
    <font>
      <b/>
      <sz val="8"/>
      <color theme="1"/>
      <name val="Arial"/>
      <family val="2"/>
    </font>
    <font>
      <i/>
      <sz val="8"/>
      <color theme="2" tint="-0.749992370372631"/>
      <name val="Arial"/>
      <family val="2"/>
    </font>
    <font>
      <b/>
      <i/>
      <sz val="8"/>
      <color theme="2" tint="-0.749992370372631"/>
      <name val="Arial"/>
      <family val="2"/>
    </font>
    <font>
      <sz val="8"/>
      <color theme="2" tint="-0.89999084444715716"/>
      <name val="Arial"/>
      <family val="2"/>
    </font>
    <font>
      <strike/>
      <sz val="8"/>
      <color rgb="FFFF0000"/>
      <name val="Arial"/>
      <family val="2"/>
    </font>
    <font>
      <sz val="10"/>
      <name val="MS Sans Serif"/>
      <family val="2"/>
    </font>
    <font>
      <u/>
      <sz val="10"/>
      <color indexed="12"/>
      <name val="MS Sans Serif"/>
      <family val="2"/>
    </font>
    <font>
      <sz val="8"/>
      <color theme="2" tint="-0.749992370372631"/>
      <name val="Arial"/>
      <family val="2"/>
    </font>
    <font>
      <b/>
      <u/>
      <sz val="11"/>
      <color theme="1"/>
      <name val="Arial"/>
      <family val="2"/>
    </font>
    <font>
      <i/>
      <sz val="11"/>
      <color theme="1"/>
      <name val="Arial"/>
      <family val="2"/>
    </font>
    <font>
      <i/>
      <sz val="8"/>
      <color theme="1"/>
      <name val="Arial"/>
      <family val="2"/>
    </font>
    <font>
      <i/>
      <sz val="10"/>
      <color theme="1"/>
      <name val="Arial"/>
      <family val="2"/>
    </font>
    <font>
      <vertAlign val="superscript"/>
      <sz val="8"/>
      <color theme="1"/>
      <name val="Arial"/>
      <family val="2"/>
    </font>
    <font>
      <b/>
      <u/>
      <sz val="11"/>
      <name val="Arial"/>
      <family val="2"/>
    </font>
    <font>
      <b/>
      <sz val="11"/>
      <name val="Arial"/>
      <family val="2"/>
    </font>
    <font>
      <b/>
      <sz val="12"/>
      <name val="Arial"/>
      <family val="2"/>
    </font>
    <font>
      <b/>
      <vertAlign val="superscript"/>
      <sz val="11"/>
      <name val="Arial"/>
      <family val="2"/>
    </font>
    <font>
      <b/>
      <sz val="11"/>
      <color indexed="8"/>
      <name val="Arial"/>
      <family val="2"/>
    </font>
    <font>
      <b/>
      <sz val="12"/>
      <color indexed="8"/>
      <name val="Arial"/>
      <family val="2"/>
    </font>
    <font>
      <sz val="12"/>
      <color indexed="8"/>
      <name val="Arial"/>
      <family val="2"/>
    </font>
    <font>
      <b/>
      <vertAlign val="superscript"/>
      <sz val="11"/>
      <color theme="1"/>
      <name val="Arial"/>
      <family val="2"/>
    </font>
    <font>
      <vertAlign val="superscript"/>
      <sz val="11"/>
      <name val="Arial"/>
      <family val="2"/>
    </font>
    <font>
      <i/>
      <sz val="8"/>
      <color theme="1" tint="0.249977111117893"/>
      <name val="Arial"/>
      <family val="2"/>
    </font>
    <font>
      <b/>
      <vertAlign val="superscript"/>
      <sz val="11"/>
      <color indexed="8"/>
      <name val="Arial"/>
      <family val="2"/>
    </font>
    <font>
      <i/>
      <sz val="11"/>
      <color theme="2" tint="-0.749992370372631"/>
      <name val="Arial"/>
      <family val="2"/>
    </font>
    <font>
      <i/>
      <sz val="8"/>
      <color theme="2" tint="-0.89999084444715716"/>
      <name val="Arial"/>
      <family val="2"/>
    </font>
    <font>
      <vertAlign val="superscript"/>
      <sz val="9"/>
      <name val="Arial"/>
      <family val="2"/>
    </font>
    <font>
      <sz val="11"/>
      <color theme="2" tint="-0.89999084444715716"/>
      <name val="Arial"/>
      <family val="2"/>
    </font>
    <font>
      <sz val="10"/>
      <color indexed="8"/>
      <name val="Arial"/>
      <family val="2"/>
    </font>
    <font>
      <b/>
      <i/>
      <sz val="8"/>
      <color theme="1"/>
      <name val="Arial"/>
      <family val="2"/>
    </font>
    <font>
      <sz val="11"/>
      <color rgb="FFFF0000"/>
      <name val="Calibri"/>
      <family val="2"/>
      <scheme val="minor"/>
    </font>
    <font>
      <b/>
      <i/>
      <sz val="8"/>
      <color theme="1" tint="0.14999847407452621"/>
      <name val="Arial"/>
      <family val="2"/>
    </font>
    <font>
      <i/>
      <sz val="8"/>
      <color theme="1" tint="0.14999847407452621"/>
      <name val="Arial"/>
      <family val="2"/>
    </font>
    <font>
      <i/>
      <sz val="9"/>
      <color theme="2" tint="-0.749992370372631"/>
      <name val="Arial"/>
      <family val="2"/>
    </font>
    <font>
      <sz val="8"/>
      <color theme="1" tint="0.14999847407452621"/>
      <name val="Arial"/>
      <family val="2"/>
    </font>
    <font>
      <sz val="9"/>
      <color theme="2" tint="-0.749992370372631"/>
      <name val="Arial"/>
      <family val="2"/>
    </font>
    <font>
      <vertAlign val="superscript"/>
      <sz val="10"/>
      <color theme="1"/>
      <name val="Arial"/>
      <family val="2"/>
    </font>
    <font>
      <i/>
      <sz val="9"/>
      <color theme="1" tint="0.14999847407452621"/>
      <name val="Arial"/>
      <family val="2"/>
    </font>
    <font>
      <sz val="10"/>
      <color theme="1" tint="0.14999847407452621"/>
      <name val="Arial"/>
      <family val="2"/>
    </font>
    <font>
      <i/>
      <sz val="9"/>
      <color theme="1" tint="0.499984740745262"/>
      <name val="Arial"/>
      <family val="2"/>
    </font>
    <font>
      <i/>
      <sz val="9"/>
      <color theme="1"/>
      <name val="Arial"/>
      <family val="2"/>
    </font>
    <font>
      <i/>
      <sz val="9"/>
      <color indexed="8"/>
      <name val="Arial"/>
      <family val="2"/>
    </font>
    <font>
      <i/>
      <vertAlign val="superscript"/>
      <sz val="8"/>
      <name val="Arial"/>
      <family val="2"/>
    </font>
    <font>
      <sz val="9"/>
      <color rgb="FF000000"/>
      <name val="Arial"/>
      <family val="2"/>
    </font>
    <font>
      <sz val="8"/>
      <color theme="1"/>
      <name val="Calibri"/>
      <family val="2"/>
      <scheme val="minor"/>
    </font>
    <font>
      <b/>
      <sz val="9"/>
      <color rgb="FF000000"/>
      <name val="Arial Bold"/>
      <family val="2"/>
    </font>
    <font>
      <sz val="10"/>
      <name val="Arial"/>
      <family val="2"/>
    </font>
    <font>
      <i/>
      <sz val="12"/>
      <color indexed="8"/>
      <name val="Arial"/>
      <family val="2"/>
    </font>
    <font>
      <i/>
      <sz val="12"/>
      <color theme="2" tint="-0.749992370372631"/>
      <name val="Arial"/>
      <family val="2"/>
    </font>
    <font>
      <i/>
      <sz val="10"/>
      <color theme="2" tint="-0.749992370372631"/>
      <name val="Arial"/>
      <family val="2"/>
    </font>
    <font>
      <u/>
      <sz val="8"/>
      <name val="Arial"/>
      <family val="2"/>
    </font>
    <font>
      <vertAlign val="superscript"/>
      <sz val="9"/>
      <color theme="1"/>
      <name val="Arial"/>
      <family val="2"/>
    </font>
    <font>
      <sz val="11"/>
      <color theme="1" tint="0.14999847407452621"/>
      <name val="Arial"/>
      <family val="2"/>
    </font>
    <font>
      <i/>
      <sz val="11"/>
      <color theme="1" tint="0.14999847407452621"/>
      <name val="Arial"/>
      <family val="2"/>
    </font>
    <font>
      <b/>
      <sz val="8"/>
      <color theme="1" tint="0.14999847407452621"/>
      <name val="Arial"/>
      <family val="2"/>
    </font>
    <font>
      <i/>
      <sz val="10"/>
      <color theme="1" tint="0.14999847407452621"/>
      <name val="Arial"/>
      <family val="2"/>
    </font>
    <font>
      <sz val="9"/>
      <color theme="1" tint="0.14999847407452621"/>
      <name val="Arial"/>
      <family val="2"/>
    </font>
    <font>
      <i/>
      <u val="singleAccounting"/>
      <sz val="8"/>
      <color theme="1"/>
      <name val="Arial"/>
      <family val="2"/>
    </font>
    <font>
      <sz val="12"/>
      <color rgb="FFFF0000"/>
      <name val="Arial"/>
      <family val="2"/>
    </font>
    <font>
      <b/>
      <vertAlign val="superscript"/>
      <sz val="8"/>
      <color theme="1"/>
      <name val="Arial"/>
      <family val="2"/>
    </font>
    <font>
      <sz val="11"/>
      <color rgb="FFFF0000"/>
      <name val="Arial"/>
      <family val="2"/>
    </font>
  </fonts>
  <fills count="5">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rgb="FFFFFFCC"/>
        <bgColor indexed="64"/>
      </patternFill>
    </fill>
  </fills>
  <borders count="33">
    <border>
      <left/>
      <right/>
      <top/>
      <bottom/>
      <diagonal/>
    </border>
    <border>
      <left/>
      <right/>
      <top/>
      <bottom style="thin">
        <color indexed="64"/>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auto="1"/>
      </top>
      <bottom style="thin">
        <color auto="1"/>
      </bottom>
      <diagonal/>
    </border>
    <border>
      <left/>
      <right/>
      <top style="thin">
        <color indexed="64"/>
      </top>
      <bottom/>
      <diagonal/>
    </border>
    <border>
      <left/>
      <right/>
      <top style="thin">
        <color auto="1"/>
      </top>
      <bottom style="thin">
        <color auto="1"/>
      </bottom>
      <diagonal/>
    </border>
    <border>
      <left/>
      <right/>
      <top style="thin">
        <color auto="1"/>
      </top>
      <bottom/>
      <diagonal/>
    </border>
  </borders>
  <cellStyleXfs count="4688">
    <xf numFmtId="0" fontId="0" fillId="0" borderId="0"/>
    <xf numFmtId="0" fontId="4" fillId="0" borderId="0"/>
    <xf numFmtId="0" fontId="4" fillId="0" borderId="0"/>
    <xf numFmtId="0" fontId="5" fillId="0" borderId="0" applyNumberFormat="0" applyFill="0" applyBorder="0" applyAlignment="0" applyProtection="0">
      <alignment vertical="top"/>
      <protection locked="0"/>
    </xf>
    <xf numFmtId="0" fontId="4" fillId="0" borderId="0"/>
    <xf numFmtId="0" fontId="4" fillId="0" borderId="0"/>
    <xf numFmtId="0" fontId="33" fillId="0" borderId="0"/>
    <xf numFmtId="43" fontId="35" fillId="0" borderId="0" applyFont="0" applyFill="0" applyBorder="0" applyAlignment="0" applyProtection="0"/>
    <xf numFmtId="43" fontId="34" fillId="0" borderId="0" applyFont="0" applyFill="0" applyBorder="0" applyAlignment="0" applyProtection="0"/>
    <xf numFmtId="0" fontId="32" fillId="0" borderId="0" applyNumberFormat="0" applyFill="0" applyBorder="0" applyAlignment="0" applyProtection="0"/>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4" fillId="0" borderId="0"/>
    <xf numFmtId="0" fontId="38" fillId="0" borderId="0"/>
    <xf numFmtId="0" fontId="4" fillId="0" borderId="0"/>
    <xf numFmtId="0" fontId="4" fillId="0" borderId="0"/>
    <xf numFmtId="0" fontId="3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0" fontId="40" fillId="0" borderId="0" applyNumberFormat="0" applyFill="0" applyBorder="0" applyAlignment="0" applyProtection="0"/>
    <xf numFmtId="43" fontId="35"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4" fillId="0" borderId="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9" fillId="0" borderId="0"/>
    <xf numFmtId="0" fontId="60" fillId="0" borderId="0" applyNumberFormat="0" applyFill="0" applyBorder="0" applyAlignment="0" applyProtection="0"/>
    <xf numFmtId="0" fontId="59" fillId="0" borderId="0"/>
    <xf numFmtId="0" fontId="59" fillId="0" borderId="0"/>
    <xf numFmtId="0" fontId="5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xf numFmtId="0" fontId="100" fillId="0" borderId="0"/>
    <xf numFmtId="0" fontId="31" fillId="0" borderId="0"/>
    <xf numFmtId="0" fontId="31" fillId="0" borderId="0"/>
    <xf numFmtId="0" fontId="31" fillId="0" borderId="0"/>
  </cellStyleXfs>
  <cellXfs count="1235">
    <xf numFmtId="0" fontId="0" fillId="0" borderId="0" xfId="0"/>
    <xf numFmtId="0" fontId="0" fillId="2" borderId="0" xfId="0" applyFill="1"/>
    <xf numFmtId="0" fontId="19" fillId="2" borderId="0" xfId="0" applyFont="1" applyFill="1" applyAlignment="1">
      <alignment wrapText="1"/>
    </xf>
    <xf numFmtId="0" fontId="19" fillId="2" borderId="0" xfId="0" applyFont="1" applyFill="1"/>
    <xf numFmtId="0" fontId="0" fillId="2" borderId="4" xfId="0" applyFill="1" applyBorder="1"/>
    <xf numFmtId="0" fontId="0" fillId="2" borderId="3" xfId="0" applyFill="1" applyBorder="1"/>
    <xf numFmtId="0" fontId="0" fillId="2" borderId="5" xfId="0" applyFill="1" applyBorder="1"/>
    <xf numFmtId="0" fontId="0" fillId="2" borderId="6" xfId="0" applyFill="1" applyBorder="1"/>
    <xf numFmtId="0" fontId="0" fillId="2" borderId="2" xfId="0" applyFill="1" applyBorder="1" applyAlignment="1">
      <alignment horizontal="center"/>
    </xf>
    <xf numFmtId="3" fontId="21" fillId="2" borderId="7" xfId="0" applyNumberFormat="1" applyFont="1" applyFill="1" applyBorder="1" applyAlignment="1">
      <alignment horizontal="center"/>
    </xf>
    <xf numFmtId="0" fontId="22" fillId="2" borderId="6" xfId="0" applyFont="1" applyFill="1" applyBorder="1" applyAlignment="1">
      <alignment horizontal="left"/>
    </xf>
    <xf numFmtId="0" fontId="0" fillId="2" borderId="2" xfId="0" applyFill="1" applyBorder="1" applyAlignment="1">
      <alignment horizontal="right"/>
    </xf>
    <xf numFmtId="0" fontId="0" fillId="2" borderId="8" xfId="0" applyFill="1" applyBorder="1"/>
    <xf numFmtId="0" fontId="0" fillId="2" borderId="1" xfId="0" applyFill="1" applyBorder="1" applyAlignment="1">
      <alignment horizontal="center"/>
    </xf>
    <xf numFmtId="3" fontId="21" fillId="2" borderId="9" xfId="0" applyNumberFormat="1" applyFont="1" applyFill="1" applyBorder="1" applyAlignment="1">
      <alignment horizontal="center"/>
    </xf>
    <xf numFmtId="0" fontId="0" fillId="2" borderId="8" xfId="0" applyFill="1" applyBorder="1" applyAlignment="1">
      <alignment horizontal="right"/>
    </xf>
    <xf numFmtId="0" fontId="0" fillId="2" borderId="8" xfId="0" applyFill="1" applyBorder="1" applyAlignment="1">
      <alignment horizontal="left"/>
    </xf>
    <xf numFmtId="0" fontId="0" fillId="2" borderId="1" xfId="0" applyFill="1" applyBorder="1" applyAlignment="1">
      <alignment horizontal="right"/>
    </xf>
    <xf numFmtId="0" fontId="5" fillId="2" borderId="0" xfId="3" applyFill="1" applyAlignment="1" applyProtection="1"/>
    <xf numFmtId="0" fontId="21" fillId="2" borderId="0" xfId="0" applyFont="1" applyFill="1"/>
    <xf numFmtId="1" fontId="6" fillId="2" borderId="0" xfId="0" applyNumberFormat="1" applyFont="1" applyFill="1" applyAlignment="1">
      <alignment horizontal="center"/>
    </xf>
    <xf numFmtId="3" fontId="3" fillId="2" borderId="0" xfId="0" applyNumberFormat="1" applyFont="1" applyFill="1" applyAlignment="1">
      <alignment horizontal="center"/>
    </xf>
    <xf numFmtId="0" fontId="1" fillId="2" borderId="0" xfId="0" applyFont="1" applyFill="1" applyBorder="1" applyAlignment="1"/>
    <xf numFmtId="0" fontId="2" fillId="2" borderId="0" xfId="0" applyFont="1" applyFill="1" applyBorder="1" applyAlignment="1"/>
    <xf numFmtId="0" fontId="6" fillId="2" borderId="0" xfId="0" applyFont="1" applyFill="1" applyBorder="1" applyAlignment="1"/>
    <xf numFmtId="0" fontId="3" fillId="2" borderId="0" xfId="0" applyFont="1" applyFill="1" applyAlignment="1">
      <alignment horizontal="right"/>
    </xf>
    <xf numFmtId="0" fontId="2" fillId="2" borderId="0" xfId="0" applyFont="1" applyFill="1" applyBorder="1" applyAlignment="1">
      <alignment wrapText="1"/>
    </xf>
    <xf numFmtId="0" fontId="2" fillId="2" borderId="2" xfId="0" applyFont="1" applyFill="1" applyBorder="1" applyAlignment="1"/>
    <xf numFmtId="0" fontId="6" fillId="2" borderId="0" xfId="0" applyFont="1" applyFill="1" applyBorder="1" applyAlignment="1">
      <alignment wrapText="1"/>
    </xf>
    <xf numFmtId="0" fontId="2" fillId="2" borderId="2" xfId="2" applyFont="1" applyFill="1" applyBorder="1" applyAlignment="1"/>
    <xf numFmtId="1" fontId="6" fillId="2" borderId="0" xfId="0" applyNumberFormat="1" applyFont="1" applyFill="1" applyBorder="1" applyAlignment="1">
      <alignment horizontal="center"/>
    </xf>
    <xf numFmtId="1" fontId="2" fillId="2" borderId="0" xfId="0" applyNumberFormat="1" applyFont="1" applyFill="1" applyAlignment="1">
      <alignment horizontal="center"/>
    </xf>
    <xf numFmtId="0" fontId="2" fillId="2" borderId="0" xfId="2" applyFont="1" applyFill="1" applyAlignment="1"/>
    <xf numFmtId="0" fontId="8" fillId="2" borderId="0" xfId="0" applyFont="1" applyFill="1" applyAlignment="1"/>
    <xf numFmtId="0" fontId="1" fillId="2" borderId="1" xfId="2" applyFont="1" applyFill="1" applyBorder="1" applyAlignment="1"/>
    <xf numFmtId="1" fontId="1" fillId="2" borderId="1" xfId="0" applyNumberFormat="1" applyFont="1" applyFill="1" applyBorder="1" applyAlignment="1">
      <alignment horizontal="center"/>
    </xf>
    <xf numFmtId="3" fontId="9" fillId="2" borderId="1" xfId="0" applyNumberFormat="1" applyFont="1" applyFill="1" applyBorder="1" applyAlignment="1">
      <alignment horizontal="center"/>
    </xf>
    <xf numFmtId="0" fontId="2" fillId="2" borderId="0" xfId="0" applyFont="1" applyFill="1" applyBorder="1" applyAlignment="1">
      <alignment horizontal="left"/>
    </xf>
    <xf numFmtId="1" fontId="1" fillId="2" borderId="0" xfId="0" applyNumberFormat="1" applyFont="1" applyFill="1" applyBorder="1" applyAlignment="1">
      <alignment horizontal="center"/>
    </xf>
    <xf numFmtId="0" fontId="2" fillId="2" borderId="0" xfId="0" applyFont="1" applyFill="1" applyAlignment="1">
      <alignment horizontal="left"/>
    </xf>
    <xf numFmtId="0" fontId="2" fillId="2" borderId="0" xfId="0" applyFont="1" applyFill="1" applyAlignment="1">
      <alignment wrapText="1"/>
    </xf>
    <xf numFmtId="0" fontId="42" fillId="2" borderId="0" xfId="0" applyFont="1" applyFill="1"/>
    <xf numFmtId="0" fontId="39" fillId="2" borderId="0" xfId="0" applyFont="1" applyFill="1"/>
    <xf numFmtId="0" fontId="41" fillId="2" borderId="0" xfId="365" applyFont="1" applyFill="1"/>
    <xf numFmtId="0" fontId="41" fillId="2" borderId="0" xfId="365" applyFont="1" applyFill="1" applyAlignment="1">
      <alignment horizontal="justify" vertical="center"/>
    </xf>
    <xf numFmtId="0" fontId="43" fillId="2" borderId="0" xfId="0" applyFont="1" applyFill="1" applyAlignment="1">
      <alignment horizontal="left" vertical="center" readingOrder="1"/>
    </xf>
    <xf numFmtId="2" fontId="1" fillId="2" borderId="0" xfId="0" applyNumberFormat="1" applyFont="1" applyFill="1" applyAlignment="1"/>
    <xf numFmtId="0" fontId="2" fillId="2" borderId="1" xfId="0" applyFont="1" applyFill="1" applyBorder="1" applyAlignment="1"/>
    <xf numFmtId="0" fontId="2" fillId="2" borderId="3" xfId="0" applyFont="1" applyFill="1" applyBorder="1" applyAlignment="1"/>
    <xf numFmtId="164" fontId="2" fillId="2" borderId="0" xfId="1" applyNumberFormat="1" applyFont="1" applyFill="1" applyBorder="1" applyAlignment="1">
      <alignment horizontal="center"/>
    </xf>
    <xf numFmtId="0" fontId="3" fillId="2" borderId="1" xfId="0" applyFont="1" applyFill="1" applyBorder="1" applyAlignment="1"/>
    <xf numFmtId="3" fontId="3" fillId="2" borderId="1" xfId="0" applyNumberFormat="1" applyFont="1" applyFill="1" applyBorder="1" applyAlignment="1">
      <alignment horizontal="center"/>
    </xf>
    <xf numFmtId="0" fontId="2" fillId="2" borderId="0" xfId="2" applyFont="1" applyFill="1" applyBorder="1" applyAlignment="1"/>
    <xf numFmtId="0" fontId="1" fillId="2" borderId="0" xfId="0" applyFont="1" applyFill="1" applyAlignment="1"/>
    <xf numFmtId="0" fontId="1" fillId="2" borderId="0" xfId="0" applyFont="1" applyFill="1" applyAlignment="1">
      <alignment shrinkToFit="1"/>
    </xf>
    <xf numFmtId="0" fontId="6" fillId="2" borderId="0" xfId="0" applyFont="1" applyFill="1" applyBorder="1" applyAlignment="1">
      <alignment horizontal="center" wrapText="1"/>
    </xf>
    <xf numFmtId="164" fontId="2" fillId="2" borderId="0" xfId="0" applyNumberFormat="1" applyFont="1" applyFill="1" applyBorder="1" applyAlignment="1">
      <alignment horizontal="center"/>
    </xf>
    <xf numFmtId="164" fontId="2" fillId="2" borderId="0" xfId="0" applyNumberFormat="1" applyFont="1" applyFill="1" applyAlignment="1">
      <alignment horizontal="center"/>
    </xf>
    <xf numFmtId="0" fontId="3" fillId="2" borderId="1" xfId="0" applyFont="1" applyFill="1" applyBorder="1" applyAlignment="1">
      <alignment horizontal="left" wrapText="1"/>
    </xf>
    <xf numFmtId="0" fontId="7" fillId="2" borderId="0" xfId="0" applyFont="1" applyFill="1" applyBorder="1" applyAlignment="1">
      <alignment horizontal="center" wrapText="1"/>
    </xf>
    <xf numFmtId="0" fontId="6" fillId="2" borderId="0" xfId="0" applyFont="1" applyFill="1" applyAlignment="1"/>
    <xf numFmtId="2" fontId="1" fillId="2" borderId="0" xfId="2" applyNumberFormat="1" applyFont="1" applyFill="1" applyAlignment="1"/>
    <xf numFmtId="2" fontId="10" fillId="2" borderId="0" xfId="2" applyNumberFormat="1" applyFont="1" applyFill="1" applyAlignment="1"/>
    <xf numFmtId="0" fontId="6" fillId="2" borderId="0" xfId="2" applyFont="1" applyFill="1" applyAlignment="1"/>
    <xf numFmtId="0" fontId="6" fillId="2" borderId="0" xfId="2" applyFont="1" applyFill="1" applyAlignment="1">
      <alignment horizontal="left"/>
    </xf>
    <xf numFmtId="0" fontId="2" fillId="2" borderId="0" xfId="2" applyFont="1" applyFill="1" applyAlignment="1">
      <alignment horizontal="left"/>
    </xf>
    <xf numFmtId="0" fontId="2" fillId="2" borderId="1" xfId="2" applyFont="1" applyFill="1" applyBorder="1" applyAlignment="1"/>
    <xf numFmtId="0" fontId="2" fillId="2" borderId="0" xfId="2" applyFont="1" applyFill="1" applyBorder="1" applyAlignment="1">
      <alignment wrapText="1"/>
    </xf>
    <xf numFmtId="0" fontId="2" fillId="2" borderId="2" xfId="2" applyFont="1" applyFill="1" applyBorder="1" applyAlignment="1">
      <alignment horizontal="left"/>
    </xf>
    <xf numFmtId="1" fontId="2" fillId="2" borderId="0" xfId="2" applyNumberFormat="1" applyFont="1" applyFill="1" applyBorder="1" applyAlignment="1">
      <alignment horizontal="center"/>
    </xf>
    <xf numFmtId="3" fontId="3" fillId="2" borderId="0" xfId="2" applyNumberFormat="1" applyFont="1" applyFill="1" applyBorder="1" applyAlignment="1">
      <alignment horizontal="center"/>
    </xf>
    <xf numFmtId="0" fontId="13" fillId="2" borderId="0" xfId="2" applyFont="1" applyFill="1" applyAlignment="1">
      <alignment horizontal="left"/>
    </xf>
    <xf numFmtId="3" fontId="1" fillId="2" borderId="1" xfId="0" applyNumberFormat="1" applyFont="1" applyFill="1" applyBorder="1" applyAlignment="1">
      <alignment horizontal="center"/>
    </xf>
    <xf numFmtId="3" fontId="1" fillId="2" borderId="0" xfId="0" applyNumberFormat="1" applyFont="1" applyFill="1" applyBorder="1" applyAlignment="1">
      <alignment horizontal="center"/>
    </xf>
    <xf numFmtId="1" fontId="2" fillId="2" borderId="0" xfId="0" applyNumberFormat="1" applyFont="1" applyFill="1" applyBorder="1" applyAlignment="1">
      <alignment horizontal="center"/>
    </xf>
    <xf numFmtId="3" fontId="3" fillId="2" borderId="0" xfId="0" applyNumberFormat="1" applyFont="1" applyFill="1" applyBorder="1" applyAlignment="1">
      <alignment horizontal="center"/>
    </xf>
    <xf numFmtId="0" fontId="2" fillId="2" borderId="0" xfId="2" applyFont="1" applyFill="1" applyBorder="1" applyAlignment="1">
      <alignment horizontal="left"/>
    </xf>
    <xf numFmtId="0" fontId="4" fillId="2" borderId="0" xfId="4" applyNumberFormat="1" applyFill="1" applyAlignment="1"/>
    <xf numFmtId="3" fontId="6" fillId="2" borderId="0" xfId="0" applyNumberFormat="1" applyFont="1" applyFill="1" applyBorder="1" applyAlignment="1">
      <alignment horizontal="center"/>
    </xf>
    <xf numFmtId="3" fontId="2" fillId="2" borderId="0" xfId="0" applyNumberFormat="1" applyFont="1" applyFill="1" applyBorder="1" applyAlignment="1">
      <alignment horizontal="center"/>
    </xf>
    <xf numFmtId="3" fontId="10" fillId="2" borderId="0" xfId="0" applyNumberFormat="1" applyFont="1" applyFill="1" applyBorder="1" applyAlignment="1">
      <alignment horizontal="center"/>
    </xf>
    <xf numFmtId="3" fontId="7" fillId="2" borderId="0" xfId="0" applyNumberFormat="1" applyFont="1" applyFill="1" applyBorder="1" applyAlignment="1">
      <alignment horizontal="center"/>
    </xf>
    <xf numFmtId="0" fontId="10" fillId="2" borderId="0" xfId="0" applyFont="1" applyFill="1" applyBorder="1" applyAlignment="1"/>
    <xf numFmtId="3" fontId="14" fillId="2" borderId="0" xfId="0" applyNumberFormat="1" applyFont="1" applyFill="1" applyBorder="1" applyAlignment="1">
      <alignment horizontal="center"/>
    </xf>
    <xf numFmtId="3" fontId="9" fillId="2" borderId="0" xfId="0" applyNumberFormat="1" applyFont="1" applyFill="1" applyBorder="1" applyAlignment="1">
      <alignment horizontal="center"/>
    </xf>
    <xf numFmtId="0" fontId="10" fillId="2" borderId="0" xfId="0" applyFont="1" applyFill="1" applyAlignment="1"/>
    <xf numFmtId="0" fontId="12" fillId="2" borderId="0" xfId="0" applyFont="1" applyFill="1" applyBorder="1" applyAlignment="1"/>
    <xf numFmtId="0" fontId="12" fillId="2" borderId="0" xfId="2" applyFont="1" applyFill="1" applyBorder="1" applyAlignment="1">
      <alignment horizontal="left"/>
    </xf>
    <xf numFmtId="0" fontId="2" fillId="2" borderId="0" xfId="0" applyFont="1" applyFill="1"/>
    <xf numFmtId="0" fontId="6" fillId="2" borderId="0" xfId="0" applyFont="1" applyFill="1"/>
    <xf numFmtId="0" fontId="2" fillId="2" borderId="0" xfId="0" applyFont="1" applyFill="1" applyBorder="1"/>
    <xf numFmtId="0" fontId="6" fillId="2" borderId="0" xfId="0" applyFont="1" applyFill="1" applyBorder="1"/>
    <xf numFmtId="0" fontId="2" fillId="2" borderId="1" xfId="0" applyFont="1" applyFill="1" applyBorder="1"/>
    <xf numFmtId="3" fontId="2" fillId="2" borderId="0" xfId="0" applyNumberFormat="1" applyFont="1" applyFill="1" applyAlignment="1">
      <alignment horizontal="center"/>
    </xf>
    <xf numFmtId="0" fontId="8" fillId="2" borderId="0" xfId="0" applyFont="1" applyFill="1"/>
    <xf numFmtId="0" fontId="3" fillId="2" borderId="1" xfId="0" applyFont="1" applyFill="1" applyBorder="1"/>
    <xf numFmtId="3" fontId="6" fillId="2" borderId="0" xfId="0" applyNumberFormat="1" applyFont="1" applyFill="1" applyAlignment="1">
      <alignment horizontal="center"/>
    </xf>
    <xf numFmtId="167" fontId="6" fillId="2" borderId="0" xfId="0" applyNumberFormat="1" applyFont="1" applyFill="1" applyBorder="1" applyAlignment="1">
      <alignment horizontal="center"/>
    </xf>
    <xf numFmtId="1" fontId="7" fillId="2" borderId="0" xfId="0" applyNumberFormat="1" applyFont="1" applyFill="1" applyBorder="1" applyAlignment="1">
      <alignment horizontal="center"/>
    </xf>
    <xf numFmtId="168" fontId="6" fillId="2" borderId="0" xfId="0" applyNumberFormat="1" applyFont="1" applyFill="1" applyBorder="1" applyAlignment="1">
      <alignment horizontal="center"/>
    </xf>
    <xf numFmtId="0" fontId="17" fillId="2" borderId="0" xfId="0" applyFont="1" applyFill="1" applyAlignment="1"/>
    <xf numFmtId="0" fontId="18" fillId="2" borderId="0" xfId="0" applyFont="1" applyFill="1" applyAlignment="1">
      <alignment horizontal="right"/>
    </xf>
    <xf numFmtId="0" fontId="2" fillId="2" borderId="0" xfId="0" applyFont="1" applyFill="1" applyBorder="1" applyAlignment="1">
      <alignment horizontal="center" wrapText="1"/>
    </xf>
    <xf numFmtId="0" fontId="3" fillId="2" borderId="0" xfId="0" applyFont="1" applyFill="1" applyBorder="1" applyAlignment="1">
      <alignment horizontal="center" wrapText="1"/>
    </xf>
    <xf numFmtId="3" fontId="2" fillId="2" borderId="0" xfId="2" applyNumberFormat="1" applyFont="1" applyFill="1" applyAlignment="1"/>
    <xf numFmtId="0" fontId="3" fillId="2" borderId="0" xfId="0" applyFont="1" applyFill="1" applyBorder="1" applyAlignment="1">
      <alignment horizontal="left" wrapText="1"/>
    </xf>
    <xf numFmtId="0" fontId="3" fillId="2" borderId="0" xfId="0" applyFont="1" applyFill="1" applyBorder="1" applyAlignment="1">
      <alignment horizontal="right"/>
    </xf>
    <xf numFmtId="3" fontId="2" fillId="2" borderId="0" xfId="0" applyNumberFormat="1" applyFont="1" applyFill="1" applyAlignment="1"/>
    <xf numFmtId="167" fontId="11" fillId="2" borderId="0" xfId="0" applyNumberFormat="1" applyFont="1" applyFill="1" applyBorder="1" applyAlignment="1">
      <alignment horizontal="center"/>
    </xf>
    <xf numFmtId="167" fontId="11" fillId="2" borderId="0" xfId="0" applyNumberFormat="1" applyFont="1" applyFill="1" applyBorder="1" applyAlignment="1">
      <alignment horizontal="center" wrapText="1"/>
    </xf>
    <xf numFmtId="3" fontId="2" fillId="2" borderId="0" xfId="0" applyNumberFormat="1" applyFont="1" applyFill="1" applyBorder="1" applyAlignment="1">
      <alignment wrapText="1"/>
    </xf>
    <xf numFmtId="0" fontId="11" fillId="2" borderId="0" xfId="0" applyFont="1" applyFill="1" applyAlignment="1"/>
    <xf numFmtId="0" fontId="1" fillId="2" borderId="1" xfId="0" applyFont="1" applyFill="1" applyBorder="1" applyAlignment="1"/>
    <xf numFmtId="3" fontId="1" fillId="2" borderId="1" xfId="0" applyNumberFormat="1" applyFont="1" applyFill="1" applyBorder="1" applyAlignment="1"/>
    <xf numFmtId="3" fontId="1" fillId="2" borderId="0" xfId="0" applyNumberFormat="1" applyFont="1" applyFill="1" applyBorder="1" applyAlignment="1"/>
    <xf numFmtId="1" fontId="1" fillId="2" borderId="0" xfId="0" applyNumberFormat="1" applyFont="1" applyFill="1" applyAlignment="1">
      <alignment horizontal="center"/>
    </xf>
    <xf numFmtId="167" fontId="16" fillId="2" borderId="0" xfId="2" applyNumberFormat="1" applyFont="1" applyFill="1" applyBorder="1" applyAlignment="1">
      <alignment horizontal="center" wrapText="1"/>
    </xf>
    <xf numFmtId="1" fontId="2" fillId="2" borderId="0" xfId="0" applyNumberFormat="1" applyFont="1" applyFill="1" applyAlignment="1"/>
    <xf numFmtId="2" fontId="10" fillId="2" borderId="0" xfId="0" applyNumberFormat="1" applyFont="1" applyFill="1" applyAlignment="1"/>
    <xf numFmtId="1" fontId="6" fillId="2" borderId="0" xfId="0" applyNumberFormat="1" applyFont="1" applyFill="1" applyAlignment="1"/>
    <xf numFmtId="1" fontId="11" fillId="2" borderId="0" xfId="0" applyNumberFormat="1" applyFont="1" applyFill="1" applyAlignment="1">
      <alignment horizontal="center"/>
    </xf>
    <xf numFmtId="1" fontId="10" fillId="2" borderId="0" xfId="0" applyNumberFormat="1" applyFont="1" applyFill="1" applyBorder="1" applyAlignment="1"/>
    <xf numFmtId="0" fontId="6" fillId="2" borderId="2" xfId="0" applyFont="1" applyFill="1" applyBorder="1" applyAlignment="1"/>
    <xf numFmtId="0" fontId="3" fillId="2" borderId="1" xfId="0" applyFont="1" applyFill="1" applyBorder="1" applyAlignment="1">
      <alignment horizontal="left"/>
    </xf>
    <xf numFmtId="0" fontId="3" fillId="2" borderId="0" xfId="0" applyFont="1" applyFill="1" applyBorder="1" applyAlignment="1"/>
    <xf numFmtId="0" fontId="44" fillId="2" borderId="0" xfId="0" applyFont="1" applyFill="1"/>
    <xf numFmtId="0" fontId="6" fillId="2" borderId="0" xfId="0" applyFont="1" applyFill="1" applyAlignment="1">
      <alignment horizontal="center"/>
    </xf>
    <xf numFmtId="0" fontId="12" fillId="2" borderId="0" xfId="0" applyFont="1" applyFill="1" applyAlignment="1"/>
    <xf numFmtId="3" fontId="9" fillId="2" borderId="0" xfId="2" applyNumberFormat="1" applyFont="1" applyFill="1" applyBorder="1" applyAlignment="1">
      <alignment horizontal="center"/>
    </xf>
    <xf numFmtId="0" fontId="1" fillId="2" borderId="0" xfId="2" applyFont="1" applyFill="1" applyBorder="1" applyAlignment="1"/>
    <xf numFmtId="0" fontId="6" fillId="2" borderId="1" xfId="2" applyFont="1" applyFill="1" applyBorder="1" applyAlignment="1">
      <alignment horizontal="left"/>
    </xf>
    <xf numFmtId="0" fontId="2" fillId="2" borderId="0" xfId="0" applyFont="1" applyFill="1" applyAlignment="1">
      <alignment horizontal="center"/>
    </xf>
    <xf numFmtId="0" fontId="2" fillId="2" borderId="0" xfId="2" applyFont="1" applyFill="1" applyAlignment="1">
      <alignment wrapText="1"/>
    </xf>
    <xf numFmtId="0" fontId="2" fillId="2" borderId="1" xfId="2" applyFont="1" applyFill="1" applyBorder="1" applyAlignment="1">
      <alignment wrapText="1"/>
    </xf>
    <xf numFmtId="0" fontId="2" fillId="2" borderId="2" xfId="2" applyFont="1" applyFill="1" applyBorder="1" applyAlignment="1">
      <alignment wrapText="1"/>
    </xf>
    <xf numFmtId="3" fontId="2" fillId="2" borderId="0" xfId="0" applyNumberFormat="1" applyFont="1" applyFill="1" applyAlignment="1">
      <alignment horizontal="left"/>
    </xf>
    <xf numFmtId="3" fontId="1" fillId="2" borderId="0" xfId="0" applyNumberFormat="1" applyFont="1" applyFill="1" applyAlignment="1">
      <alignment horizontal="center"/>
    </xf>
    <xf numFmtId="0" fontId="7" fillId="2" borderId="0" xfId="0" applyFont="1" applyFill="1" applyAlignment="1"/>
    <xf numFmtId="0" fontId="2" fillId="2" borderId="0" xfId="16" applyFont="1" applyFill="1" applyAlignment="1"/>
    <xf numFmtId="0" fontId="3" fillId="2" borderId="1" xfId="16" applyFont="1" applyFill="1" applyBorder="1" applyAlignment="1">
      <alignment horizontal="right"/>
    </xf>
    <xf numFmtId="0" fontId="2" fillId="2" borderId="1" xfId="16" applyFont="1" applyFill="1" applyBorder="1" applyAlignment="1"/>
    <xf numFmtId="0" fontId="2" fillId="2" borderId="0" xfId="16" applyFont="1" applyFill="1" applyBorder="1" applyAlignment="1"/>
    <xf numFmtId="1" fontId="2" fillId="2" borderId="0" xfId="16" applyNumberFormat="1" applyFont="1" applyFill="1" applyAlignment="1">
      <alignment horizontal="center"/>
    </xf>
    <xf numFmtId="0" fontId="3" fillId="2" borderId="1" xfId="16" applyFont="1" applyFill="1" applyBorder="1" applyAlignment="1"/>
    <xf numFmtId="0" fontId="1" fillId="2" borderId="0" xfId="16" applyFont="1" applyFill="1" applyBorder="1" applyAlignment="1">
      <alignment horizontal="center" wrapText="1"/>
    </xf>
    <xf numFmtId="0" fontId="3" fillId="2" borderId="1" xfId="0" applyFont="1" applyFill="1" applyBorder="1" applyAlignment="1">
      <alignment horizontal="right"/>
    </xf>
    <xf numFmtId="0" fontId="1" fillId="2" borderId="0" xfId="0" applyFont="1" applyFill="1" applyBorder="1" applyAlignment="1">
      <alignment horizontal="left" wrapText="1"/>
    </xf>
    <xf numFmtId="0" fontId="1" fillId="2" borderId="0" xfId="0" applyFont="1" applyFill="1" applyBorder="1" applyAlignment="1">
      <alignment horizontal="center" wrapText="1"/>
    </xf>
    <xf numFmtId="0" fontId="10" fillId="2" borderId="0" xfId="0" applyFont="1" applyFill="1" applyBorder="1" applyAlignment="1">
      <alignment horizontal="center" wrapText="1"/>
    </xf>
    <xf numFmtId="0" fontId="7" fillId="2" borderId="0" xfId="0" applyFont="1" applyFill="1" applyBorder="1" applyAlignment="1">
      <alignment horizontal="left" wrapText="1"/>
    </xf>
    <xf numFmtId="0" fontId="2" fillId="2" borderId="0" xfId="2" applyFont="1" applyFill="1" applyBorder="1" applyAlignment="1">
      <alignment horizontal="left" wrapText="1"/>
    </xf>
    <xf numFmtId="3" fontId="3" fillId="2" borderId="1" xfId="2" applyNumberFormat="1" applyFont="1" applyFill="1" applyBorder="1" applyAlignment="1">
      <alignment horizontal="center"/>
    </xf>
    <xf numFmtId="0" fontId="2" fillId="2" borderId="3" xfId="2" applyFont="1" applyFill="1" applyBorder="1" applyAlignment="1"/>
    <xf numFmtId="164" fontId="1" fillId="2" borderId="1" xfId="0" applyNumberFormat="1" applyFont="1" applyFill="1" applyBorder="1" applyAlignment="1">
      <alignment horizontal="center"/>
    </xf>
    <xf numFmtId="1" fontId="2" fillId="2" borderId="0" xfId="0" applyNumberFormat="1" applyFont="1" applyFill="1" applyBorder="1" applyAlignment="1">
      <alignment horizontal="left" wrapText="1"/>
    </xf>
    <xf numFmtId="1" fontId="2" fillId="2" borderId="0" xfId="2" applyNumberFormat="1" applyFont="1" applyFill="1" applyAlignment="1"/>
    <xf numFmtId="0" fontId="6" fillId="2" borderId="0" xfId="0" applyFont="1" applyFill="1" applyAlignment="1">
      <alignment horizontal="left"/>
    </xf>
    <xf numFmtId="0" fontId="6" fillId="2" borderId="0" xfId="0" applyFont="1" applyFill="1" applyBorder="1" applyAlignment="1">
      <alignment horizontal="left"/>
    </xf>
    <xf numFmtId="0" fontId="7" fillId="2" borderId="0" xfId="0" applyFont="1" applyFill="1" applyAlignment="1">
      <alignment horizontal="left"/>
    </xf>
    <xf numFmtId="0" fontId="2" fillId="2" borderId="1" xfId="2" applyFont="1" applyFill="1" applyBorder="1" applyAlignment="1">
      <alignment horizontal="center"/>
    </xf>
    <xf numFmtId="0" fontId="2" fillId="2" borderId="0" xfId="0" applyFont="1" applyFill="1" applyAlignment="1"/>
    <xf numFmtId="0" fontId="22" fillId="2" borderId="0" xfId="0" applyFont="1" applyFill="1" applyBorder="1" applyAlignment="1"/>
    <xf numFmtId="0" fontId="6" fillId="2" borderId="0" xfId="2" applyFont="1" applyFill="1" applyBorder="1" applyAlignment="1">
      <alignment horizontal="left"/>
    </xf>
    <xf numFmtId="167" fontId="11" fillId="2" borderId="1" xfId="0" applyNumberFormat="1" applyFont="1" applyFill="1" applyBorder="1" applyAlignment="1">
      <alignment horizontal="center"/>
    </xf>
    <xf numFmtId="0" fontId="44" fillId="2" borderId="0" xfId="0" applyFont="1" applyFill="1" applyAlignment="1">
      <alignment horizontal="left"/>
    </xf>
    <xf numFmtId="0" fontId="11" fillId="2" borderId="0" xfId="0" applyFont="1" applyFill="1" applyBorder="1" applyAlignment="1">
      <alignment horizontal="center" vertical="center"/>
    </xf>
    <xf numFmtId="0" fontId="2" fillId="2" borderId="0" xfId="0" applyFont="1" applyFill="1" applyBorder="1" applyAlignment="1">
      <alignment vertical="center" wrapText="1"/>
    </xf>
    <xf numFmtId="2" fontId="47" fillId="2" borderId="0" xfId="0" applyNumberFormat="1" applyFont="1" applyFill="1" applyAlignment="1"/>
    <xf numFmtId="0" fontId="22" fillId="2" borderId="0" xfId="0" applyFont="1" applyFill="1" applyAlignment="1"/>
    <xf numFmtId="0" fontId="48" fillId="2" borderId="0" xfId="0" applyFont="1" applyFill="1" applyBorder="1" applyAlignment="1">
      <alignment horizontal="right"/>
    </xf>
    <xf numFmtId="0" fontId="22" fillId="2" borderId="0" xfId="0" applyFont="1" applyFill="1" applyBorder="1" applyAlignment="1">
      <alignment horizontal="center"/>
    </xf>
    <xf numFmtId="0" fontId="22" fillId="2" borderId="2" xfId="0" applyFont="1" applyFill="1" applyBorder="1" applyAlignment="1"/>
    <xf numFmtId="164" fontId="22" fillId="2" borderId="0" xfId="1" applyNumberFormat="1" applyFont="1" applyFill="1" applyBorder="1" applyAlignment="1">
      <alignment horizontal="center"/>
    </xf>
    <xf numFmtId="0" fontId="48" fillId="2" borderId="1" xfId="0" applyFont="1" applyFill="1" applyBorder="1" applyAlignment="1"/>
    <xf numFmtId="3" fontId="48" fillId="2" borderId="1" xfId="1" applyNumberFormat="1" applyFont="1" applyFill="1" applyBorder="1" applyAlignment="1">
      <alignment horizontal="center"/>
    </xf>
    <xf numFmtId="3" fontId="48" fillId="2" borderId="0" xfId="0" applyNumberFormat="1" applyFont="1" applyFill="1" applyBorder="1" applyAlignment="1">
      <alignment horizontal="center"/>
    </xf>
    <xf numFmtId="0" fontId="22" fillId="2" borderId="0" xfId="2" applyFont="1" applyFill="1" applyBorder="1" applyAlignment="1"/>
    <xf numFmtId="0" fontId="50" fillId="2" borderId="0" xfId="0" applyFont="1" applyFill="1"/>
    <xf numFmtId="0" fontId="50" fillId="2" borderId="0" xfId="0" applyFont="1" applyFill="1" applyAlignment="1"/>
    <xf numFmtId="0" fontId="50" fillId="2" borderId="0" xfId="0" applyFont="1" applyFill="1" applyBorder="1" applyAlignment="1"/>
    <xf numFmtId="0" fontId="50" fillId="2" borderId="2" xfId="0" applyFont="1" applyFill="1" applyBorder="1" applyAlignment="1"/>
    <xf numFmtId="171" fontId="44" fillId="2" borderId="0" xfId="369" applyNumberFormat="1" applyFont="1" applyFill="1"/>
    <xf numFmtId="171" fontId="2" fillId="2" borderId="0" xfId="369" applyNumberFormat="1" applyFont="1" applyFill="1" applyAlignment="1"/>
    <xf numFmtId="171" fontId="44" fillId="2" borderId="1" xfId="369" applyNumberFormat="1" applyFont="1" applyFill="1" applyBorder="1"/>
    <xf numFmtId="0" fontId="2" fillId="2" borderId="26" xfId="0" applyFont="1" applyFill="1" applyBorder="1" applyAlignment="1"/>
    <xf numFmtId="171" fontId="44" fillId="2" borderId="0" xfId="369" applyNumberFormat="1" applyFont="1" applyFill="1" applyBorder="1"/>
    <xf numFmtId="171" fontId="2" fillId="2" borderId="0" xfId="369" applyNumberFormat="1" applyFont="1" applyFill="1" applyBorder="1" applyAlignment="1">
      <alignment horizontal="center"/>
    </xf>
    <xf numFmtId="1" fontId="6" fillId="2" borderId="1" xfId="0" applyNumberFormat="1" applyFont="1" applyFill="1" applyBorder="1" applyAlignment="1">
      <alignment horizontal="center"/>
    </xf>
    <xf numFmtId="171" fontId="2" fillId="2" borderId="0" xfId="369" applyNumberFormat="1" applyFont="1" applyFill="1" applyBorder="1" applyAlignment="1">
      <alignment horizontal="center" wrapText="1"/>
    </xf>
    <xf numFmtId="0" fontId="44" fillId="2" borderId="0" xfId="0" applyFont="1" applyFill="1" applyAlignment="1"/>
    <xf numFmtId="0" fontId="44" fillId="2" borderId="1" xfId="0" applyFont="1" applyFill="1" applyBorder="1" applyAlignment="1"/>
    <xf numFmtId="0" fontId="44" fillId="2" borderId="0" xfId="0" applyFont="1" applyFill="1" applyBorder="1" applyAlignment="1"/>
    <xf numFmtId="164" fontId="44" fillId="2" borderId="1" xfId="1" applyNumberFormat="1" applyFont="1" applyFill="1" applyBorder="1" applyAlignment="1">
      <alignment horizontal="center"/>
    </xf>
    <xf numFmtId="0" fontId="6" fillId="2" borderId="1" xfId="0" applyFont="1" applyFill="1" applyBorder="1" applyAlignment="1"/>
    <xf numFmtId="171" fontId="2" fillId="2" borderId="1" xfId="369" applyNumberFormat="1" applyFont="1" applyFill="1" applyBorder="1" applyAlignment="1"/>
    <xf numFmtId="171" fontId="2" fillId="2" borderId="0" xfId="369" applyNumberFormat="1" applyFont="1" applyFill="1" applyBorder="1" applyAlignment="1"/>
    <xf numFmtId="0" fontId="55" fillId="2" borderId="27" xfId="0" applyFont="1" applyFill="1" applyBorder="1" applyAlignment="1">
      <alignment horizontal="center" vertical="center" wrapText="1"/>
    </xf>
    <xf numFmtId="0" fontId="55" fillId="2" borderId="0" xfId="0" applyFont="1" applyFill="1" applyBorder="1" applyAlignment="1">
      <alignment horizontal="center" vertical="center" wrapText="1"/>
    </xf>
    <xf numFmtId="0" fontId="55" fillId="2" borderId="0" xfId="0" applyFont="1" applyFill="1" applyBorder="1" applyAlignment="1"/>
    <xf numFmtId="171" fontId="3" fillId="2" borderId="0" xfId="369" applyNumberFormat="1" applyFont="1" applyFill="1" applyBorder="1" applyAlignment="1">
      <alignment horizontal="center" wrapText="1"/>
    </xf>
    <xf numFmtId="0" fontId="2" fillId="2" borderId="1" xfId="2" applyFont="1" applyFill="1" applyBorder="1" applyAlignment="1">
      <alignment horizontal="left"/>
    </xf>
    <xf numFmtId="0" fontId="17" fillId="2" borderId="1" xfId="0" applyFont="1" applyFill="1" applyBorder="1" applyAlignment="1"/>
    <xf numFmtId="171" fontId="6" fillId="2" borderId="0" xfId="369" applyNumberFormat="1" applyFont="1" applyFill="1" applyAlignment="1"/>
    <xf numFmtId="1" fontId="55" fillId="2" borderId="0" xfId="0" applyNumberFormat="1" applyFont="1" applyFill="1" applyAlignment="1">
      <alignment horizontal="center"/>
    </xf>
    <xf numFmtId="0" fontId="55" fillId="2" borderId="0" xfId="0" applyFont="1" applyFill="1" applyAlignment="1"/>
    <xf numFmtId="0" fontId="3" fillId="2" borderId="0" xfId="0" applyFont="1" applyFill="1" applyBorder="1"/>
    <xf numFmtId="0" fontId="6" fillId="2" borderId="2" xfId="0" applyFont="1" applyFill="1" applyBorder="1"/>
    <xf numFmtId="171" fontId="3" fillId="2" borderId="0" xfId="369" applyNumberFormat="1" applyFont="1" applyFill="1" applyBorder="1" applyAlignment="1">
      <alignment horizontal="right"/>
    </xf>
    <xf numFmtId="0" fontId="55" fillId="2" borderId="0" xfId="0" applyFont="1" applyFill="1" applyBorder="1" applyAlignment="1">
      <alignment horizontal="center" wrapText="1"/>
    </xf>
    <xf numFmtId="0" fontId="53" fillId="2" borderId="0" xfId="0" applyFont="1" applyFill="1" applyAlignment="1"/>
    <xf numFmtId="0" fontId="6" fillId="2" borderId="2" xfId="0" applyFont="1" applyFill="1" applyBorder="1" applyAlignment="1">
      <alignment horizontal="center" wrapText="1"/>
    </xf>
    <xf numFmtId="171" fontId="3" fillId="2" borderId="0" xfId="369" applyNumberFormat="1" applyFont="1" applyFill="1" applyBorder="1" applyAlignment="1">
      <alignment horizontal="center"/>
    </xf>
    <xf numFmtId="171" fontId="3" fillId="2" borderId="0" xfId="369" applyNumberFormat="1" applyFont="1" applyFill="1" applyAlignment="1">
      <alignment horizontal="center"/>
    </xf>
    <xf numFmtId="0" fontId="2" fillId="2" borderId="0" xfId="0" applyFont="1" applyFill="1" applyBorder="1" applyAlignment="1">
      <alignment vertical="center"/>
    </xf>
    <xf numFmtId="171" fontId="3" fillId="2" borderId="1" xfId="369" applyNumberFormat="1" applyFont="1" applyFill="1" applyBorder="1" applyAlignment="1">
      <alignment horizontal="center"/>
    </xf>
    <xf numFmtId="3" fontId="2" fillId="2" borderId="0" xfId="0" applyNumberFormat="1" applyFont="1" applyFill="1" applyBorder="1" applyAlignment="1">
      <alignment horizontal="left"/>
    </xf>
    <xf numFmtId="0" fontId="58" fillId="2" borderId="0" xfId="0" applyFont="1" applyFill="1" applyAlignment="1"/>
    <xf numFmtId="0" fontId="53" fillId="2" borderId="0" xfId="0" applyFont="1" applyFill="1" applyBorder="1" applyAlignment="1">
      <alignment horizontal="center" wrapText="1"/>
    </xf>
    <xf numFmtId="0" fontId="6" fillId="2" borderId="0" xfId="0" applyFont="1" applyFill="1" applyAlignment="1">
      <alignment wrapText="1"/>
    </xf>
    <xf numFmtId="171" fontId="6" fillId="2" borderId="0" xfId="369" applyNumberFormat="1" applyFont="1" applyFill="1" applyBorder="1" applyAlignment="1">
      <alignment wrapText="1"/>
    </xf>
    <xf numFmtId="171" fontId="6" fillId="2" borderId="0" xfId="369" applyNumberFormat="1" applyFont="1" applyFill="1" applyBorder="1" applyAlignment="1"/>
    <xf numFmtId="171" fontId="0" fillId="2" borderId="0" xfId="369" applyNumberFormat="1" applyFont="1" applyFill="1" applyAlignment="1"/>
    <xf numFmtId="1" fontId="10" fillId="2" borderId="1" xfId="0" applyNumberFormat="1" applyFont="1" applyFill="1" applyBorder="1" applyAlignment="1"/>
    <xf numFmtId="0" fontId="10" fillId="2" borderId="1" xfId="0" applyFont="1" applyFill="1" applyBorder="1" applyAlignment="1"/>
    <xf numFmtId="171" fontId="10" fillId="2" borderId="1" xfId="369" applyNumberFormat="1" applyFont="1" applyFill="1" applyBorder="1" applyAlignment="1"/>
    <xf numFmtId="1" fontId="2" fillId="2" borderId="0" xfId="0" applyNumberFormat="1" applyFont="1" applyFill="1" applyBorder="1" applyAlignment="1"/>
    <xf numFmtId="1" fontId="53" fillId="2" borderId="0" xfId="0" applyNumberFormat="1" applyFont="1" applyFill="1" applyBorder="1" applyAlignment="1"/>
    <xf numFmtId="0" fontId="53" fillId="2" borderId="0" xfId="0" applyFont="1" applyFill="1" applyBorder="1" applyAlignment="1"/>
    <xf numFmtId="0" fontId="52" fillId="2" borderId="0" xfId="0" applyFont="1" applyFill="1" applyBorder="1" applyAlignment="1"/>
    <xf numFmtId="0" fontId="53" fillId="2" borderId="3" xfId="0" applyFont="1" applyFill="1" applyBorder="1" applyAlignment="1"/>
    <xf numFmtId="1" fontId="6" fillId="2" borderId="1" xfId="0" applyNumberFormat="1" applyFont="1" applyFill="1" applyBorder="1" applyAlignment="1">
      <alignment horizontal="center" wrapText="1"/>
    </xf>
    <xf numFmtId="0" fontId="16" fillId="2" borderId="1" xfId="0" applyFont="1" applyFill="1" applyBorder="1" applyAlignment="1"/>
    <xf numFmtId="0" fontId="2" fillId="2" borderId="0" xfId="0" applyFont="1" applyFill="1" applyBorder="1" applyAlignment="1">
      <alignment horizontal="left" wrapText="1"/>
    </xf>
    <xf numFmtId="0" fontId="0" fillId="2" borderId="0" xfId="0" applyFill="1"/>
    <xf numFmtId="0" fontId="2" fillId="2" borderId="1" xfId="16" applyFont="1" applyFill="1" applyBorder="1" applyAlignment="1">
      <alignment wrapText="1"/>
    </xf>
    <xf numFmtId="0" fontId="11" fillId="2" borderId="0" xfId="16" applyFont="1" applyFill="1" applyAlignment="1"/>
    <xf numFmtId="49" fontId="2" fillId="2" borderId="3" xfId="0" applyNumberFormat="1" applyFont="1" applyFill="1" applyBorder="1" applyAlignment="1">
      <alignment horizontal="center" vertical="center" wrapText="1"/>
    </xf>
    <xf numFmtId="49" fontId="2" fillId="2" borderId="0" xfId="0" applyNumberFormat="1" applyFont="1" applyFill="1" applyBorder="1" applyAlignment="1">
      <alignment horizontal="center" vertical="center" wrapText="1"/>
    </xf>
    <xf numFmtId="0" fontId="2" fillId="2" borderId="28" xfId="0" applyFont="1" applyFill="1" applyBorder="1" applyAlignment="1"/>
    <xf numFmtId="3" fontId="3" fillId="2" borderId="28" xfId="0" applyNumberFormat="1" applyFont="1" applyFill="1" applyBorder="1" applyAlignment="1">
      <alignment horizontal="center"/>
    </xf>
    <xf numFmtId="171" fontId="1" fillId="2" borderId="1" xfId="369" applyNumberFormat="1" applyFont="1" applyFill="1" applyBorder="1" applyAlignment="1"/>
    <xf numFmtId="0" fontId="53" fillId="2" borderId="0" xfId="0" applyFont="1" applyFill="1" applyBorder="1" applyAlignment="1">
      <alignment horizontal="center"/>
    </xf>
    <xf numFmtId="49" fontId="53" fillId="2" borderId="0" xfId="0" applyNumberFormat="1" applyFont="1" applyFill="1" applyBorder="1" applyAlignment="1">
      <alignment horizontal="center" vertical="center" wrapText="1"/>
    </xf>
    <xf numFmtId="1" fontId="2" fillId="2" borderId="1" xfId="0" applyNumberFormat="1" applyFont="1" applyFill="1" applyBorder="1" applyAlignment="1">
      <alignment horizontal="center"/>
    </xf>
    <xf numFmtId="1" fontId="6" fillId="2" borderId="2" xfId="0" applyNumberFormat="1" applyFont="1" applyFill="1" applyBorder="1" applyAlignment="1">
      <alignment horizontal="center"/>
    </xf>
    <xf numFmtId="164" fontId="52" fillId="2" borderId="28" xfId="0" applyNumberFormat="1" applyFont="1" applyFill="1" applyBorder="1" applyAlignment="1">
      <alignment horizontal="center"/>
    </xf>
    <xf numFmtId="0" fontId="0" fillId="2" borderId="0" xfId="0" applyFill="1" applyAlignment="1">
      <alignment horizontal="center"/>
    </xf>
    <xf numFmtId="0" fontId="6" fillId="2" borderId="1" xfId="2" applyFont="1" applyFill="1" applyBorder="1" applyAlignment="1">
      <alignment horizontal="center"/>
    </xf>
    <xf numFmtId="0" fontId="6" fillId="2" borderId="0" xfId="2" applyFont="1" applyFill="1" applyAlignment="1">
      <alignment horizontal="center"/>
    </xf>
    <xf numFmtId="1" fontId="44" fillId="2" borderId="0" xfId="0" applyNumberFormat="1" applyFont="1" applyFill="1" applyAlignment="1">
      <alignment horizontal="center"/>
    </xf>
    <xf numFmtId="0" fontId="44" fillId="2" borderId="0" xfId="16" applyFont="1" applyFill="1" applyAlignment="1">
      <alignment horizontal="center"/>
    </xf>
    <xf numFmtId="171" fontId="3" fillId="2" borderId="0" xfId="369" applyNumberFormat="1" applyFont="1" applyFill="1" applyAlignment="1"/>
    <xf numFmtId="0" fontId="39" fillId="2" borderId="0" xfId="0" applyFont="1" applyFill="1" applyBorder="1"/>
    <xf numFmtId="0" fontId="39" fillId="2" borderId="1" xfId="0" applyFont="1" applyFill="1" applyBorder="1"/>
    <xf numFmtId="0" fontId="44" fillId="2" borderId="0" xfId="0" applyFont="1" applyFill="1" applyBorder="1"/>
    <xf numFmtId="0" fontId="44" fillId="2" borderId="1" xfId="0" applyFont="1" applyFill="1" applyBorder="1"/>
    <xf numFmtId="0" fontId="44" fillId="2" borderId="0" xfId="0" applyFont="1" applyFill="1" applyAlignment="1">
      <alignment horizontal="center"/>
    </xf>
    <xf numFmtId="171" fontId="3" fillId="2" borderId="28" xfId="369" applyNumberFormat="1" applyFont="1" applyFill="1" applyBorder="1" applyAlignment="1">
      <alignment horizontal="center"/>
    </xf>
    <xf numFmtId="171" fontId="9" fillId="2" borderId="1" xfId="369" applyNumberFormat="1" applyFont="1" applyFill="1" applyBorder="1" applyAlignment="1">
      <alignment horizontal="center"/>
    </xf>
    <xf numFmtId="1" fontId="3" fillId="2" borderId="1" xfId="0" applyNumberFormat="1" applyFont="1" applyFill="1" applyBorder="1" applyAlignment="1">
      <alignment horizontal="center" vertical="center" wrapText="1"/>
    </xf>
    <xf numFmtId="1" fontId="3" fillId="2" borderId="0" xfId="0" applyNumberFormat="1" applyFont="1" applyFill="1" applyBorder="1" applyAlignment="1">
      <alignment horizontal="center" wrapText="1"/>
    </xf>
    <xf numFmtId="1" fontId="56" fillId="2" borderId="0" xfId="0" applyNumberFormat="1" applyFont="1" applyFill="1" applyAlignment="1">
      <alignment horizontal="center"/>
    </xf>
    <xf numFmtId="171" fontId="9" fillId="2" borderId="0" xfId="369" applyNumberFormat="1" applyFont="1" applyFill="1" applyBorder="1" applyAlignment="1">
      <alignment horizontal="center" wrapText="1"/>
    </xf>
    <xf numFmtId="0" fontId="61" fillId="2" borderId="0" xfId="0" applyFont="1" applyFill="1" applyAlignment="1"/>
    <xf numFmtId="171" fontId="53" fillId="2" borderId="28" xfId="369" applyNumberFormat="1" applyFont="1" applyFill="1" applyBorder="1" applyAlignment="1"/>
    <xf numFmtId="0" fontId="3" fillId="2" borderId="0" xfId="0" applyFont="1" applyFill="1" applyBorder="1" applyAlignment="1">
      <alignment horizontal="left"/>
    </xf>
    <xf numFmtId="0" fontId="3" fillId="2" borderId="28" xfId="0" applyFont="1" applyFill="1" applyBorder="1" applyAlignment="1">
      <alignment horizontal="left"/>
    </xf>
    <xf numFmtId="171" fontId="2" fillId="2" borderId="28" xfId="369" applyNumberFormat="1" applyFont="1" applyFill="1" applyBorder="1" applyAlignment="1"/>
    <xf numFmtId="0" fontId="2" fillId="2" borderId="2" xfId="0" applyFont="1" applyFill="1" applyBorder="1" applyAlignment="1">
      <alignment horizontal="center" vertical="center"/>
    </xf>
    <xf numFmtId="0" fontId="52" fillId="2" borderId="0" xfId="0" applyFont="1" applyFill="1" applyBorder="1" applyAlignment="1">
      <alignment horizontal="center"/>
    </xf>
    <xf numFmtId="0" fontId="52" fillId="2" borderId="0" xfId="0" applyFont="1" applyFill="1" applyBorder="1" applyAlignment="1">
      <alignment horizontal="center" wrapText="1"/>
    </xf>
    <xf numFmtId="0" fontId="39" fillId="2" borderId="28" xfId="0" applyFont="1" applyFill="1" applyBorder="1"/>
    <xf numFmtId="0" fontId="39" fillId="2" borderId="0" xfId="0" applyFont="1" applyFill="1" applyAlignment="1">
      <alignment wrapText="1"/>
    </xf>
    <xf numFmtId="0" fontId="6" fillId="2" borderId="28" xfId="0" applyFont="1" applyFill="1" applyBorder="1" applyAlignment="1"/>
    <xf numFmtId="0" fontId="2" fillId="2" borderId="28" xfId="2" applyFont="1" applyFill="1" applyBorder="1" applyAlignment="1"/>
    <xf numFmtId="1" fontId="2" fillId="2" borderId="28" xfId="2" applyNumberFormat="1" applyFont="1" applyFill="1" applyBorder="1" applyAlignment="1">
      <alignment horizontal="center"/>
    </xf>
    <xf numFmtId="0" fontId="3" fillId="2" borderId="0" xfId="2" applyFont="1" applyFill="1" applyBorder="1" applyAlignment="1">
      <alignment horizontal="left"/>
    </xf>
    <xf numFmtId="0" fontId="2" fillId="2" borderId="28" xfId="2" applyFont="1" applyFill="1" applyBorder="1" applyAlignment="1">
      <alignment horizontal="center"/>
    </xf>
    <xf numFmtId="0" fontId="3" fillId="2" borderId="28" xfId="2" applyFont="1" applyFill="1" applyBorder="1" applyAlignment="1">
      <alignment horizontal="left"/>
    </xf>
    <xf numFmtId="1" fontId="2" fillId="2" borderId="2" xfId="2" applyNumberFormat="1" applyFont="1" applyFill="1" applyBorder="1" applyAlignment="1">
      <alignment horizontal="center"/>
    </xf>
    <xf numFmtId="1" fontId="2" fillId="2" borderId="3" xfId="2" applyNumberFormat="1" applyFont="1" applyFill="1" applyBorder="1" applyAlignment="1">
      <alignment horizontal="center"/>
    </xf>
    <xf numFmtId="170" fontId="2" fillId="2" borderId="0" xfId="370" applyNumberFormat="1" applyFont="1" applyFill="1" applyBorder="1" applyAlignment="1">
      <alignment horizontal="right"/>
    </xf>
    <xf numFmtId="170" fontId="2" fillId="2" borderId="0" xfId="0" applyNumberFormat="1" applyFont="1" applyFill="1" applyBorder="1" applyAlignment="1">
      <alignment horizontal="right"/>
    </xf>
    <xf numFmtId="170" fontId="2" fillId="2" borderId="0" xfId="2" applyNumberFormat="1" applyFont="1" applyFill="1" applyBorder="1" applyAlignment="1">
      <alignment horizontal="right"/>
    </xf>
    <xf numFmtId="166" fontId="2" fillId="2" borderId="0" xfId="2" applyNumberFormat="1" applyFont="1" applyFill="1" applyBorder="1" applyAlignment="1">
      <alignment horizontal="right"/>
    </xf>
    <xf numFmtId="3" fontId="3" fillId="2" borderId="0" xfId="2" applyNumberFormat="1" applyFont="1" applyFill="1" applyBorder="1" applyAlignment="1">
      <alignment horizontal="right"/>
    </xf>
    <xf numFmtId="0" fontId="3" fillId="2" borderId="0" xfId="2" applyFont="1" applyFill="1" applyBorder="1" applyAlignment="1"/>
    <xf numFmtId="1" fontId="3" fillId="2" borderId="0" xfId="2" applyNumberFormat="1" applyFont="1" applyFill="1" applyBorder="1" applyAlignment="1">
      <alignment horizontal="center"/>
    </xf>
    <xf numFmtId="0" fontId="44" fillId="2" borderId="0" xfId="0" applyFont="1" applyFill="1" applyBorder="1" applyAlignment="1">
      <alignment horizontal="center"/>
    </xf>
    <xf numFmtId="1" fontId="44" fillId="2" borderId="0" xfId="0" applyNumberFormat="1" applyFont="1" applyFill="1" applyBorder="1" applyAlignment="1">
      <alignment horizontal="center"/>
    </xf>
    <xf numFmtId="0" fontId="6" fillId="2" borderId="0" xfId="0" applyFont="1" applyFill="1" applyBorder="1" applyAlignment="1">
      <alignment horizontal="left" wrapText="1"/>
    </xf>
    <xf numFmtId="1" fontId="2" fillId="2" borderId="28" xfId="0" applyNumberFormat="1" applyFont="1" applyFill="1" applyBorder="1" applyAlignment="1">
      <alignment horizontal="center"/>
    </xf>
    <xf numFmtId="2" fontId="48" fillId="2" borderId="0" xfId="0" applyNumberFormat="1" applyFont="1" applyFill="1" applyAlignment="1"/>
    <xf numFmtId="0" fontId="65" fillId="2" borderId="0" xfId="0" applyFont="1" applyFill="1"/>
    <xf numFmtId="0" fontId="10" fillId="2" borderId="0" xfId="0" applyFont="1" applyFill="1" applyBorder="1" applyAlignment="1">
      <alignment wrapText="1"/>
    </xf>
    <xf numFmtId="171" fontId="6" fillId="2" borderId="1" xfId="369" applyNumberFormat="1" applyFont="1" applyFill="1" applyBorder="1" applyAlignment="1">
      <alignment horizontal="left"/>
    </xf>
    <xf numFmtId="0" fontId="2" fillId="2" borderId="1" xfId="0" applyFont="1" applyFill="1" applyBorder="1" applyAlignment="1">
      <alignment horizontal="center" vertical="center" wrapText="1"/>
    </xf>
    <xf numFmtId="0" fontId="24" fillId="2" borderId="0" xfId="0" applyFont="1" applyFill="1" applyProtection="1"/>
    <xf numFmtId="0" fontId="4" fillId="2" borderId="0" xfId="0" applyFont="1" applyFill="1" applyProtection="1"/>
    <xf numFmtId="0" fontId="29" fillId="2" borderId="0" xfId="0" applyFont="1" applyFill="1" applyAlignment="1" applyProtection="1">
      <alignment wrapText="1"/>
    </xf>
    <xf numFmtId="0" fontId="29" fillId="2" borderId="0" xfId="0" applyFont="1" applyFill="1" applyProtection="1"/>
    <xf numFmtId="0" fontId="4" fillId="2" borderId="0" xfId="0" applyFont="1" applyFill="1" applyBorder="1" applyProtection="1"/>
    <xf numFmtId="0" fontId="0" fillId="2" borderId="0" xfId="0" applyFill="1" applyBorder="1" applyAlignment="1">
      <alignment horizontal="center"/>
    </xf>
    <xf numFmtId="3" fontId="21" fillId="2" borderId="0" xfId="0" applyNumberFormat="1" applyFont="1" applyFill="1" applyBorder="1" applyAlignment="1">
      <alignment horizontal="center"/>
    </xf>
    <xf numFmtId="0" fontId="0" fillId="2" borderId="0" xfId="0" applyFont="1" applyFill="1" applyProtection="1"/>
    <xf numFmtId="0" fontId="4" fillId="2" borderId="0" xfId="0" applyNumberFormat="1" applyFont="1" applyFill="1" applyProtection="1"/>
    <xf numFmtId="0" fontId="1" fillId="2" borderId="22" xfId="0" applyFont="1" applyFill="1" applyBorder="1" applyProtection="1"/>
    <xf numFmtId="0" fontId="1" fillId="2" borderId="23" xfId="0" applyFont="1" applyFill="1" applyBorder="1" applyProtection="1"/>
    <xf numFmtId="0" fontId="2" fillId="2" borderId="23" xfId="0" applyFont="1" applyFill="1" applyBorder="1" applyProtection="1"/>
    <xf numFmtId="0" fontId="2" fillId="2" borderId="24" xfId="0" applyFont="1" applyFill="1" applyBorder="1" applyProtection="1"/>
    <xf numFmtId="0" fontId="1" fillId="2" borderId="4" xfId="0" applyFont="1" applyFill="1" applyBorder="1" applyProtection="1"/>
    <xf numFmtId="0" fontId="2" fillId="2" borderId="3" xfId="0" applyFont="1" applyFill="1" applyBorder="1" applyProtection="1"/>
    <xf numFmtId="0" fontId="1" fillId="2" borderId="25" xfId="0" applyFont="1" applyFill="1" applyBorder="1" applyProtection="1"/>
    <xf numFmtId="0" fontId="1" fillId="2" borderId="24" xfId="0" applyFont="1" applyFill="1" applyBorder="1" applyProtection="1"/>
    <xf numFmtId="0" fontId="1" fillId="2" borderId="22" xfId="0" applyFont="1" applyFill="1" applyBorder="1" applyAlignment="1" applyProtection="1">
      <alignment horizontal="center"/>
    </xf>
    <xf numFmtId="0" fontId="4" fillId="2" borderId="23" xfId="0" applyFont="1" applyFill="1" applyBorder="1" applyProtection="1"/>
    <xf numFmtId="166" fontId="4" fillId="2" borderId="23" xfId="0" applyNumberFormat="1" applyFont="1" applyFill="1" applyBorder="1" applyProtection="1"/>
    <xf numFmtId="0" fontId="4" fillId="2" borderId="24" xfId="0" applyFont="1" applyFill="1" applyBorder="1" applyProtection="1"/>
    <xf numFmtId="0" fontId="4" fillId="2" borderId="3" xfId="0" applyFont="1" applyFill="1" applyBorder="1" applyProtection="1"/>
    <xf numFmtId="4" fontId="4" fillId="2" borderId="23" xfId="0" applyNumberFormat="1" applyFont="1" applyFill="1" applyBorder="1" applyProtection="1"/>
    <xf numFmtId="0" fontId="4" fillId="2" borderId="25" xfId="0" applyFont="1" applyFill="1" applyBorder="1" applyProtection="1"/>
    <xf numFmtId="0" fontId="4" fillId="2" borderId="22" xfId="0" applyFont="1" applyFill="1" applyBorder="1" applyProtection="1"/>
    <xf numFmtId="0" fontId="4" fillId="2" borderId="22" xfId="0" applyFont="1" applyFill="1" applyBorder="1" applyAlignment="1" applyProtection="1">
      <alignment horizontal="center"/>
    </xf>
    <xf numFmtId="0" fontId="30" fillId="2" borderId="0" xfId="0" applyFont="1" applyFill="1" applyProtection="1"/>
    <xf numFmtId="0" fontId="4" fillId="4" borderId="10" xfId="0" applyFont="1" applyFill="1" applyBorder="1" applyProtection="1"/>
    <xf numFmtId="0" fontId="4" fillId="4" borderId="11" xfId="0" applyFont="1" applyFill="1" applyBorder="1" applyProtection="1"/>
    <xf numFmtId="0" fontId="4" fillId="4" borderId="13" xfId="0" applyFont="1" applyFill="1" applyBorder="1" applyProtection="1"/>
    <xf numFmtId="0" fontId="4" fillId="4" borderId="0" xfId="0" applyFont="1" applyFill="1" applyBorder="1" applyProtection="1"/>
    <xf numFmtId="0" fontId="29" fillId="4" borderId="13" xfId="0" applyFont="1" applyFill="1" applyBorder="1" applyProtection="1"/>
    <xf numFmtId="0" fontId="25" fillId="4" borderId="0" xfId="0" applyFont="1" applyFill="1" applyBorder="1" applyProtection="1"/>
    <xf numFmtId="0" fontId="29" fillId="4" borderId="0" xfId="0" applyFont="1" applyFill="1" applyBorder="1" applyProtection="1"/>
    <xf numFmtId="0" fontId="27" fillId="4" borderId="0" xfId="0" applyFont="1" applyFill="1" applyBorder="1" applyProtection="1"/>
    <xf numFmtId="1" fontId="4" fillId="4" borderId="0" xfId="0" applyNumberFormat="1" applyFont="1" applyFill="1" applyBorder="1" applyAlignment="1" applyProtection="1">
      <alignment horizontal="center"/>
    </xf>
    <xf numFmtId="3" fontId="4" fillId="4" borderId="0" xfId="0" applyNumberFormat="1" applyFont="1" applyFill="1" applyBorder="1" applyAlignment="1" applyProtection="1">
      <alignment horizontal="center"/>
    </xf>
    <xf numFmtId="0" fontId="27" fillId="4" borderId="0" xfId="0" applyFont="1" applyFill="1" applyBorder="1" applyAlignment="1" applyProtection="1"/>
    <xf numFmtId="0" fontId="4" fillId="4" borderId="0" xfId="0" applyFont="1" applyFill="1" applyProtection="1"/>
    <xf numFmtId="0" fontId="27" fillId="4" borderId="0" xfId="0" applyFont="1" applyFill="1" applyProtection="1"/>
    <xf numFmtId="0" fontId="4" fillId="4" borderId="0" xfId="0" applyFont="1" applyFill="1" applyBorder="1" applyAlignment="1" applyProtection="1">
      <alignment horizontal="center"/>
    </xf>
    <xf numFmtId="0" fontId="4" fillId="4" borderId="19" xfId="0" applyFont="1" applyFill="1" applyBorder="1" applyProtection="1"/>
    <xf numFmtId="0" fontId="4" fillId="4" borderId="20" xfId="0" applyFont="1" applyFill="1" applyBorder="1" applyProtection="1"/>
    <xf numFmtId="0" fontId="4" fillId="4" borderId="12" xfId="0" applyFont="1" applyFill="1" applyBorder="1" applyProtection="1"/>
    <xf numFmtId="0" fontId="29" fillId="4" borderId="14" xfId="0" applyFont="1" applyFill="1" applyBorder="1" applyAlignment="1" applyProtection="1">
      <alignment wrapText="1"/>
    </xf>
    <xf numFmtId="0" fontId="4" fillId="4" borderId="14" xfId="0" applyFont="1" applyFill="1" applyBorder="1" applyProtection="1"/>
    <xf numFmtId="0" fontId="29" fillId="4" borderId="14" xfId="0" applyFont="1" applyFill="1" applyBorder="1" applyProtection="1"/>
    <xf numFmtId="0" fontId="4" fillId="4" borderId="21" xfId="0" applyFont="1" applyFill="1" applyBorder="1" applyProtection="1"/>
    <xf numFmtId="0" fontId="39" fillId="3" borderId="15" xfId="0" applyFont="1" applyFill="1" applyBorder="1" applyAlignment="1" applyProtection="1">
      <alignment horizontal="center"/>
      <protection locked="0"/>
    </xf>
    <xf numFmtId="0" fontId="27" fillId="3" borderId="15" xfId="0" applyFont="1" applyFill="1" applyBorder="1" applyAlignment="1" applyProtection="1">
      <alignment horizontal="center"/>
      <protection locked="0"/>
    </xf>
    <xf numFmtId="3" fontId="3" fillId="2" borderId="23" xfId="0" applyNumberFormat="1" applyFont="1" applyFill="1" applyBorder="1" applyAlignment="1">
      <alignment horizontal="center"/>
    </xf>
    <xf numFmtId="171" fontId="44" fillId="2" borderId="0" xfId="0" applyNumberFormat="1" applyFont="1" applyFill="1"/>
    <xf numFmtId="0" fontId="22" fillId="2" borderId="28" xfId="0" applyFont="1" applyFill="1" applyBorder="1" applyAlignment="1"/>
    <xf numFmtId="0" fontId="3" fillId="2" borderId="28" xfId="0" applyFont="1" applyFill="1" applyBorder="1" applyAlignment="1">
      <alignment horizontal="right"/>
    </xf>
    <xf numFmtId="0" fontId="3" fillId="2" borderId="28" xfId="0" applyFont="1" applyFill="1" applyBorder="1" applyAlignment="1">
      <alignment horizontal="center" wrapText="1"/>
    </xf>
    <xf numFmtId="171" fontId="3" fillId="2" borderId="0" xfId="369" applyNumberFormat="1" applyFont="1" applyFill="1" applyBorder="1" applyAlignment="1"/>
    <xf numFmtId="3" fontId="3" fillId="2" borderId="1" xfId="0" applyNumberFormat="1" applyFont="1" applyFill="1" applyBorder="1" applyAlignment="1">
      <alignment horizontal="right"/>
    </xf>
    <xf numFmtId="171" fontId="3" fillId="2" borderId="1" xfId="369" applyNumberFormat="1" applyFont="1" applyFill="1" applyBorder="1" applyAlignment="1">
      <alignment horizontal="right"/>
    </xf>
    <xf numFmtId="0" fontId="6" fillId="2" borderId="28" xfId="0" applyFont="1" applyFill="1" applyBorder="1" applyAlignment="1">
      <alignment horizontal="center"/>
    </xf>
    <xf numFmtId="0" fontId="6" fillId="2" borderId="28" xfId="0" applyFont="1" applyFill="1" applyBorder="1" applyAlignment="1">
      <alignment horizontal="center" wrapText="1"/>
    </xf>
    <xf numFmtId="2" fontId="10" fillId="2" borderId="0" xfId="2" applyNumberFormat="1" applyFont="1" applyFill="1" applyBorder="1" applyAlignment="1"/>
    <xf numFmtId="0" fontId="6" fillId="2" borderId="28" xfId="2" applyFont="1" applyFill="1" applyBorder="1" applyAlignment="1">
      <alignment horizontal="left"/>
    </xf>
    <xf numFmtId="0" fontId="6" fillId="2" borderId="0" xfId="2" applyFont="1" applyFill="1" applyBorder="1" applyAlignment="1"/>
    <xf numFmtId="0" fontId="4" fillId="2" borderId="0" xfId="0" applyFont="1" applyFill="1" applyBorder="1" applyAlignment="1"/>
    <xf numFmtId="0" fontId="21" fillId="2" borderId="0" xfId="0" applyFont="1" applyFill="1" applyBorder="1" applyAlignment="1"/>
    <xf numFmtId="0" fontId="2" fillId="2" borderId="1" xfId="0" applyFont="1" applyFill="1" applyBorder="1" applyAlignment="1">
      <alignment horizontal="center" vertical="center"/>
    </xf>
    <xf numFmtId="0" fontId="63" fillId="2" borderId="0" xfId="0" applyFont="1" applyFill="1"/>
    <xf numFmtId="2" fontId="68" fillId="2" borderId="0" xfId="0" applyNumberFormat="1" applyFont="1" applyFill="1" applyAlignment="1"/>
    <xf numFmtId="2" fontId="4" fillId="2" borderId="0" xfId="0" applyNumberFormat="1" applyFont="1" applyFill="1" applyAlignment="1"/>
    <xf numFmtId="171" fontId="6" fillId="2" borderId="28" xfId="369" applyNumberFormat="1" applyFont="1" applyFill="1" applyBorder="1" applyAlignment="1"/>
    <xf numFmtId="0" fontId="55" fillId="2" borderId="3" xfId="0" applyFont="1" applyFill="1" applyBorder="1" applyAlignment="1">
      <alignment horizontal="center" vertical="center" wrapText="1"/>
    </xf>
    <xf numFmtId="0" fontId="68" fillId="2" borderId="0" xfId="0" applyFont="1" applyFill="1" applyBorder="1" applyAlignment="1"/>
    <xf numFmtId="0" fontId="2" fillId="2" borderId="0" xfId="0" applyFont="1" applyFill="1" applyBorder="1" applyAlignment="1">
      <alignment horizontal="right"/>
    </xf>
    <xf numFmtId="1" fontId="2" fillId="2" borderId="28" xfId="0" applyNumberFormat="1" applyFont="1" applyFill="1" applyBorder="1" applyAlignment="1">
      <alignment horizontal="center" wrapText="1"/>
    </xf>
    <xf numFmtId="0" fontId="53" fillId="2" borderId="28" xfId="0" applyFont="1" applyFill="1" applyBorder="1" applyAlignment="1"/>
    <xf numFmtId="3" fontId="3" fillId="2" borderId="0" xfId="0" applyNumberFormat="1" applyFont="1" applyFill="1" applyBorder="1" applyAlignment="1">
      <alignment horizontal="right"/>
    </xf>
    <xf numFmtId="0" fontId="17" fillId="2" borderId="0" xfId="0" applyFont="1" applyFill="1" applyBorder="1" applyAlignment="1"/>
    <xf numFmtId="0" fontId="18" fillId="2" borderId="0" xfId="0" applyFont="1" applyFill="1" applyBorder="1" applyAlignment="1">
      <alignment horizontal="right"/>
    </xf>
    <xf numFmtId="0" fontId="68" fillId="2" borderId="0" xfId="0" applyFont="1" applyFill="1" applyAlignment="1"/>
    <xf numFmtId="0" fontId="21" fillId="2" borderId="0" xfId="0" applyFont="1" applyFill="1" applyAlignment="1"/>
    <xf numFmtId="0" fontId="27" fillId="2" borderId="0" xfId="0" applyFont="1" applyFill="1" applyAlignment="1"/>
    <xf numFmtId="2" fontId="21" fillId="2" borderId="0" xfId="0" applyNumberFormat="1" applyFont="1" applyFill="1" applyAlignment="1"/>
    <xf numFmtId="0" fontId="4" fillId="2" borderId="0" xfId="0" applyFont="1" applyFill="1" applyAlignment="1"/>
    <xf numFmtId="2" fontId="68" fillId="2" borderId="0" xfId="2" applyNumberFormat="1" applyFont="1" applyFill="1" applyAlignment="1"/>
    <xf numFmtId="2" fontId="69" fillId="2" borderId="0" xfId="2" applyNumberFormat="1" applyFont="1" applyFill="1" applyAlignment="1"/>
    <xf numFmtId="2" fontId="72" fillId="2" borderId="0" xfId="2" applyNumberFormat="1" applyFont="1" applyFill="1" applyAlignment="1"/>
    <xf numFmtId="0" fontId="73" fillId="2" borderId="0" xfId="2" applyFont="1" applyFill="1" applyAlignment="1"/>
    <xf numFmtId="0" fontId="73" fillId="2" borderId="0" xfId="2" applyFont="1" applyFill="1" applyAlignment="1">
      <alignment horizontal="left"/>
    </xf>
    <xf numFmtId="2" fontId="4" fillId="2" borderId="0" xfId="2" applyNumberFormat="1" applyFont="1" applyFill="1" applyAlignment="1"/>
    <xf numFmtId="2" fontId="21" fillId="2" borderId="0" xfId="2" applyNumberFormat="1" applyFont="1" applyFill="1" applyAlignment="1"/>
    <xf numFmtId="0" fontId="21" fillId="2" borderId="0" xfId="2" applyFont="1" applyFill="1" applyBorder="1" applyAlignment="1"/>
    <xf numFmtId="0" fontId="68" fillId="2" borderId="0" xfId="0" applyFont="1" applyFill="1"/>
    <xf numFmtId="0" fontId="55" fillId="2" borderId="1" xfId="0" applyFont="1" applyFill="1" applyBorder="1" applyAlignment="1">
      <alignment horizontal="center" vertical="center" wrapText="1"/>
    </xf>
    <xf numFmtId="0" fontId="3" fillId="2" borderId="28" xfId="0" applyFont="1" applyFill="1" applyBorder="1" applyAlignment="1">
      <alignment horizontal="left" wrapText="1"/>
    </xf>
    <xf numFmtId="0" fontId="71" fillId="2" borderId="0" xfId="0" applyFont="1" applyFill="1" applyBorder="1" applyAlignment="1"/>
    <xf numFmtId="0" fontId="6" fillId="2" borderId="3" xfId="0" applyFont="1" applyFill="1" applyBorder="1" applyAlignment="1">
      <alignment wrapText="1"/>
    </xf>
    <xf numFmtId="0" fontId="39" fillId="2" borderId="2" xfId="0" applyFont="1" applyFill="1" applyBorder="1"/>
    <xf numFmtId="0" fontId="21" fillId="2" borderId="0" xfId="16" applyFont="1" applyFill="1" applyAlignment="1"/>
    <xf numFmtId="0" fontId="68" fillId="2" borderId="0" xfId="16" applyFont="1" applyFill="1" applyAlignment="1"/>
    <xf numFmtId="0" fontId="21" fillId="2" borderId="0" xfId="0" applyFont="1" applyFill="1" applyBorder="1" applyAlignment="1">
      <alignment horizontal="left" vertical="top"/>
    </xf>
    <xf numFmtId="171" fontId="9" fillId="2" borderId="0" xfId="369" applyNumberFormat="1" applyFont="1" applyFill="1" applyAlignment="1"/>
    <xf numFmtId="171" fontId="64" fillId="2" borderId="0" xfId="369" applyNumberFormat="1" applyFont="1" applyFill="1"/>
    <xf numFmtId="0" fontId="1" fillId="2" borderId="0" xfId="2" applyFont="1" applyFill="1" applyBorder="1" applyAlignment="1">
      <alignment horizontal="left"/>
    </xf>
    <xf numFmtId="171" fontId="9" fillId="2" borderId="0" xfId="369" applyNumberFormat="1" applyFont="1" applyFill="1" applyBorder="1" applyAlignment="1">
      <alignment horizontal="right"/>
    </xf>
    <xf numFmtId="171" fontId="3" fillId="2" borderId="0" xfId="369" applyNumberFormat="1" applyFont="1" applyFill="1" applyAlignment="1">
      <alignment horizontal="right"/>
    </xf>
    <xf numFmtId="1" fontId="2" fillId="2" borderId="0" xfId="0" applyNumberFormat="1" applyFont="1" applyFill="1" applyAlignment="1">
      <alignment horizontal="right"/>
    </xf>
    <xf numFmtId="0" fontId="6" fillId="2" borderId="26" xfId="2" applyFont="1" applyFill="1" applyBorder="1" applyAlignment="1">
      <alignment horizontal="left"/>
    </xf>
    <xf numFmtId="0" fontId="7" fillId="2" borderId="26" xfId="0" applyFont="1" applyFill="1" applyBorder="1" applyAlignment="1">
      <alignment horizontal="center" wrapText="1"/>
    </xf>
    <xf numFmtId="0" fontId="44" fillId="2" borderId="28" xfId="0" applyFont="1" applyFill="1" applyBorder="1"/>
    <xf numFmtId="1" fontId="2" fillId="2" borderId="0" xfId="0" applyNumberFormat="1" applyFont="1" applyFill="1" applyBorder="1" applyAlignment="1">
      <alignment horizontal="right"/>
    </xf>
    <xf numFmtId="1" fontId="1" fillId="2" borderId="0" xfId="0" applyNumberFormat="1" applyFont="1" applyFill="1" applyBorder="1" applyAlignment="1">
      <alignment horizontal="right"/>
    </xf>
    <xf numFmtId="0" fontId="44" fillId="2" borderId="0" xfId="0" applyFont="1" applyFill="1" applyBorder="1" applyAlignment="1">
      <alignment horizontal="right"/>
    </xf>
    <xf numFmtId="0" fontId="1" fillId="2" borderId="26" xfId="0" applyFont="1" applyFill="1" applyBorder="1" applyAlignment="1"/>
    <xf numFmtId="0" fontId="6" fillId="2" borderId="26" xfId="0" applyFont="1" applyFill="1" applyBorder="1" applyAlignment="1"/>
    <xf numFmtId="0" fontId="53" fillId="2" borderId="1" xfId="0" applyFont="1" applyFill="1" applyBorder="1" applyAlignment="1">
      <alignment horizontal="center"/>
    </xf>
    <xf numFmtId="3" fontId="3" fillId="2" borderId="0" xfId="0" applyNumberFormat="1" applyFont="1" applyFill="1" applyAlignment="1">
      <alignment horizontal="right"/>
    </xf>
    <xf numFmtId="1" fontId="44" fillId="2" borderId="0" xfId="16" applyNumberFormat="1" applyFont="1" applyFill="1" applyAlignment="1">
      <alignment horizontal="center"/>
    </xf>
    <xf numFmtId="0" fontId="78" fillId="2" borderId="0" xfId="0" applyFont="1" applyFill="1"/>
    <xf numFmtId="3" fontId="64" fillId="2" borderId="1" xfId="16" applyNumberFormat="1" applyFont="1" applyFill="1" applyBorder="1" applyAlignment="1">
      <alignment horizontal="right"/>
    </xf>
    <xf numFmtId="0" fontId="39" fillId="2" borderId="0" xfId="0" applyFont="1" applyFill="1" applyAlignment="1">
      <alignment horizontal="center"/>
    </xf>
    <xf numFmtId="3" fontId="9" fillId="2" borderId="0" xfId="0" applyNumberFormat="1" applyFont="1" applyFill="1" applyBorder="1" applyAlignment="1">
      <alignment horizontal="right"/>
    </xf>
    <xf numFmtId="3" fontId="9" fillId="2" borderId="0" xfId="369" applyNumberFormat="1" applyFont="1" applyFill="1" applyAlignment="1">
      <alignment horizontal="right"/>
    </xf>
    <xf numFmtId="171" fontId="9" fillId="2" borderId="0" xfId="369" applyNumberFormat="1" applyFont="1" applyFill="1" applyAlignment="1">
      <alignment horizontal="right"/>
    </xf>
    <xf numFmtId="1" fontId="3" fillId="2" borderId="0" xfId="0" applyNumberFormat="1" applyFont="1" applyFill="1" applyBorder="1" applyAlignment="1">
      <alignment horizontal="right"/>
    </xf>
    <xf numFmtId="3" fontId="9" fillId="2" borderId="1" xfId="2" applyNumberFormat="1" applyFont="1" applyFill="1" applyBorder="1" applyAlignment="1">
      <alignment horizontal="center"/>
    </xf>
    <xf numFmtId="1" fontId="55" fillId="2" borderId="28" xfId="0" applyNumberFormat="1" applyFont="1" applyFill="1" applyBorder="1" applyAlignment="1">
      <alignment horizontal="center"/>
    </xf>
    <xf numFmtId="171" fontId="7" fillId="2" borderId="0" xfId="369" applyNumberFormat="1" applyFont="1" applyFill="1"/>
    <xf numFmtId="171" fontId="3" fillId="2" borderId="1" xfId="369" applyNumberFormat="1" applyFont="1" applyFill="1" applyBorder="1" applyAlignment="1">
      <alignment horizontal="center" wrapText="1"/>
    </xf>
    <xf numFmtId="171" fontId="7" fillId="2" borderId="1" xfId="369" applyNumberFormat="1" applyFont="1" applyFill="1" applyBorder="1"/>
    <xf numFmtId="171" fontId="7" fillId="2" borderId="0" xfId="369" applyNumberFormat="1" applyFont="1" applyFill="1" applyBorder="1"/>
    <xf numFmtId="171" fontId="57" fillId="2" borderId="1" xfId="369" applyNumberFormat="1" applyFont="1" applyFill="1" applyBorder="1" applyAlignment="1">
      <alignment horizontal="center"/>
    </xf>
    <xf numFmtId="171" fontId="7" fillId="2" borderId="0" xfId="369" applyNumberFormat="1" applyFont="1" applyFill="1" applyAlignment="1">
      <alignment horizontal="right"/>
    </xf>
    <xf numFmtId="171" fontId="14" fillId="2" borderId="0" xfId="369" applyNumberFormat="1" applyFont="1" applyFill="1" applyBorder="1" applyAlignment="1">
      <alignment horizontal="right"/>
    </xf>
    <xf numFmtId="0" fontId="6" fillId="2" borderId="0" xfId="0" applyFont="1" applyFill="1" applyBorder="1" applyAlignment="1">
      <alignment horizontal="right" wrapText="1"/>
    </xf>
    <xf numFmtId="171" fontId="7" fillId="2" borderId="0" xfId="369" applyNumberFormat="1" applyFont="1" applyFill="1" applyBorder="1" applyAlignment="1">
      <alignment horizontal="right"/>
    </xf>
    <xf numFmtId="3" fontId="15" fillId="2" borderId="0" xfId="0" applyNumberFormat="1" applyFont="1" applyFill="1" applyBorder="1" applyAlignment="1">
      <alignment horizontal="right"/>
    </xf>
    <xf numFmtId="3" fontId="15" fillId="2" borderId="0" xfId="0" applyNumberFormat="1" applyFont="1" applyFill="1" applyAlignment="1">
      <alignment horizontal="right"/>
    </xf>
    <xf numFmtId="3" fontId="3" fillId="2" borderId="0" xfId="0" quotePrefix="1" applyNumberFormat="1" applyFont="1" applyFill="1" applyBorder="1" applyAlignment="1">
      <alignment horizontal="right"/>
    </xf>
    <xf numFmtId="171" fontId="81" fillId="2" borderId="0" xfId="369" applyNumberFormat="1" applyFont="1" applyFill="1" applyAlignment="1">
      <alignment horizontal="center"/>
    </xf>
    <xf numFmtId="0" fontId="39" fillId="2" borderId="0" xfId="0" applyFont="1" applyFill="1" applyBorder="1" applyAlignment="1">
      <alignment vertical="center"/>
    </xf>
    <xf numFmtId="1" fontId="39" fillId="2" borderId="28" xfId="0" applyNumberFormat="1" applyFont="1" applyFill="1" applyBorder="1" applyAlignment="1">
      <alignment horizontal="center" vertical="center"/>
    </xf>
    <xf numFmtId="0" fontId="82" fillId="2" borderId="0" xfId="0" applyFont="1" applyFill="1" applyBorder="1" applyAlignment="1"/>
    <xf numFmtId="0" fontId="4" fillId="2" borderId="0" xfId="16" applyFont="1" applyFill="1" applyAlignment="1"/>
    <xf numFmtId="0" fontId="39" fillId="2" borderId="26" xfId="0" applyFont="1" applyFill="1" applyBorder="1"/>
    <xf numFmtId="164" fontId="44" fillId="2" borderId="0" xfId="1" applyNumberFormat="1" applyFont="1" applyFill="1" applyBorder="1" applyAlignment="1">
      <alignment horizontal="center"/>
    </xf>
    <xf numFmtId="0" fontId="11" fillId="2" borderId="0" xfId="0" applyFont="1" applyFill="1"/>
    <xf numFmtId="0" fontId="84" fillId="2" borderId="0" xfId="0" applyFont="1" applyFill="1" applyBorder="1"/>
    <xf numFmtId="0" fontId="0" fillId="2" borderId="0" xfId="0" applyFill="1"/>
    <xf numFmtId="3" fontId="9" fillId="2" borderId="0" xfId="2" applyNumberFormat="1" applyFont="1" applyFill="1" applyBorder="1" applyAlignment="1">
      <alignment horizontal="right"/>
    </xf>
    <xf numFmtId="3" fontId="3" fillId="2" borderId="0" xfId="2" applyNumberFormat="1" applyFont="1" applyFill="1" applyAlignment="1">
      <alignment horizontal="right"/>
    </xf>
    <xf numFmtId="3" fontId="3" fillId="2" borderId="0" xfId="0" applyNumberFormat="1" applyFont="1" applyFill="1" applyBorder="1" applyAlignment="1">
      <alignment horizontal="right" wrapText="1"/>
    </xf>
    <xf numFmtId="0" fontId="6" fillId="2" borderId="0" xfId="2" applyFont="1" applyFill="1" applyAlignment="1">
      <alignment horizontal="right"/>
    </xf>
    <xf numFmtId="3" fontId="9" fillId="2" borderId="0" xfId="0" applyNumberFormat="1" applyFont="1" applyFill="1" applyAlignment="1">
      <alignment horizontal="right"/>
    </xf>
    <xf numFmtId="0" fontId="2" fillId="2" borderId="0" xfId="0" applyFont="1" applyFill="1" applyAlignment="1">
      <alignment horizontal="right"/>
    </xf>
    <xf numFmtId="3" fontId="2" fillId="2" borderId="0" xfId="0" applyNumberFormat="1" applyFont="1" applyFill="1" applyAlignment="1">
      <alignment horizontal="right"/>
    </xf>
    <xf numFmtId="0" fontId="6" fillId="2" borderId="26" xfId="0" applyFont="1" applyFill="1" applyBorder="1" applyAlignment="1">
      <alignment wrapText="1"/>
    </xf>
    <xf numFmtId="0" fontId="1" fillId="2" borderId="0" xfId="0" applyFont="1" applyFill="1" applyBorder="1"/>
    <xf numFmtId="0" fontId="2" fillId="2" borderId="0" xfId="2" applyFont="1" applyFill="1" applyBorder="1" applyAlignment="1">
      <alignment horizontal="right" wrapText="1"/>
    </xf>
    <xf numFmtId="171" fontId="2" fillId="2" borderId="0" xfId="369" applyNumberFormat="1" applyFont="1" applyFill="1" applyBorder="1" applyAlignment="1">
      <alignment horizontal="right" wrapText="1"/>
    </xf>
    <xf numFmtId="171" fontId="3" fillId="2" borderId="0" xfId="369" applyNumberFormat="1" applyFont="1" applyFill="1" applyBorder="1" applyAlignment="1">
      <alignment horizontal="right" wrapText="1"/>
    </xf>
    <xf numFmtId="3" fontId="9" fillId="2" borderId="0" xfId="2" applyNumberFormat="1" applyFont="1" applyFill="1" applyAlignment="1">
      <alignment horizontal="right"/>
    </xf>
    <xf numFmtId="171" fontId="79" fillId="2" borderId="0" xfId="369" applyNumberFormat="1" applyFont="1" applyFill="1" applyAlignment="1">
      <alignment horizontal="right"/>
    </xf>
    <xf numFmtId="3" fontId="2" fillId="2" borderId="0" xfId="2" applyNumberFormat="1" applyFont="1" applyFill="1" applyBorder="1" applyAlignment="1">
      <alignment horizontal="right"/>
    </xf>
    <xf numFmtId="0" fontId="2" fillId="2" borderId="0" xfId="0" applyFont="1" applyFill="1" applyBorder="1" applyAlignment="1">
      <alignment horizontal="right" wrapText="1"/>
    </xf>
    <xf numFmtId="171" fontId="3" fillId="2" borderId="3" xfId="369" applyNumberFormat="1" applyFont="1" applyFill="1" applyBorder="1" applyAlignment="1">
      <alignment horizontal="center" vertical="center" wrapText="1"/>
    </xf>
    <xf numFmtId="0" fontId="2" fillId="2" borderId="26" xfId="0" applyFont="1" applyFill="1" applyBorder="1" applyAlignment="1">
      <alignment wrapText="1"/>
    </xf>
    <xf numFmtId="0" fontId="86" fillId="2" borderId="0" xfId="0" applyFont="1" applyFill="1" applyBorder="1" applyAlignment="1">
      <alignment horizontal="center" wrapText="1"/>
    </xf>
    <xf numFmtId="49" fontId="86" fillId="2" borderId="27" xfId="0" applyNumberFormat="1" applyFont="1" applyFill="1" applyBorder="1" applyAlignment="1">
      <alignment horizontal="center" vertical="center" wrapText="1"/>
    </xf>
    <xf numFmtId="0" fontId="64" fillId="2" borderId="0" xfId="0" applyFont="1" applyFill="1"/>
    <xf numFmtId="0" fontId="61" fillId="2" borderId="0" xfId="0" applyFont="1" applyFill="1" applyBorder="1" applyAlignment="1">
      <alignment horizontal="center" wrapText="1"/>
    </xf>
    <xf numFmtId="0" fontId="55" fillId="2" borderId="27" xfId="2" applyFont="1" applyFill="1" applyBorder="1" applyAlignment="1">
      <alignment horizontal="center" vertical="center" wrapText="1"/>
    </xf>
    <xf numFmtId="0" fontId="87" fillId="2" borderId="3" xfId="0" applyFont="1" applyFill="1" applyBorder="1" applyAlignment="1">
      <alignment horizontal="center" vertical="center" wrapText="1"/>
    </xf>
    <xf numFmtId="0" fontId="87" fillId="2" borderId="0" xfId="0" applyFont="1" applyFill="1" applyBorder="1" applyAlignment="1">
      <alignment horizontal="center" vertical="center" wrapText="1"/>
    </xf>
    <xf numFmtId="3" fontId="87" fillId="2" borderId="1" xfId="1" applyNumberFormat="1" applyFont="1" applyFill="1" applyBorder="1" applyAlignment="1">
      <alignment horizontal="center"/>
    </xf>
    <xf numFmtId="0" fontId="89" fillId="2" borderId="0" xfId="0" applyFont="1" applyFill="1" applyAlignment="1"/>
    <xf numFmtId="0" fontId="46" fillId="2" borderId="27" xfId="0" applyFont="1" applyFill="1" applyBorder="1" applyAlignment="1">
      <alignment horizontal="center" vertical="center" wrapText="1"/>
    </xf>
    <xf numFmtId="0" fontId="46" fillId="2" borderId="0" xfId="0" applyFont="1" applyFill="1" applyBorder="1" applyAlignment="1">
      <alignment wrapText="1"/>
    </xf>
    <xf numFmtId="0" fontId="46" fillId="2" borderId="0" xfId="0" applyFont="1" applyFill="1" applyBorder="1" applyAlignment="1">
      <alignment vertical="center" wrapText="1"/>
    </xf>
    <xf numFmtId="0" fontId="46" fillId="2" borderId="28" xfId="0" applyFont="1" applyFill="1" applyBorder="1"/>
    <xf numFmtId="0" fontId="44" fillId="2" borderId="27" xfId="0" applyFont="1" applyFill="1" applyBorder="1" applyAlignment="1">
      <alignment vertical="center"/>
    </xf>
    <xf numFmtId="0" fontId="44" fillId="2" borderId="27" xfId="0" applyFont="1" applyFill="1" applyBorder="1" applyAlignment="1">
      <alignment vertical="center" wrapText="1"/>
    </xf>
    <xf numFmtId="171" fontId="3" fillId="2" borderId="28" xfId="369" applyNumberFormat="1" applyFont="1" applyFill="1" applyBorder="1" applyAlignment="1">
      <alignment horizontal="right"/>
    </xf>
    <xf numFmtId="3" fontId="1" fillId="2" borderId="28" xfId="0" applyNumberFormat="1" applyFont="1" applyFill="1" applyBorder="1" applyAlignment="1">
      <alignment horizontal="center"/>
    </xf>
    <xf numFmtId="0" fontId="17" fillId="2" borderId="28" xfId="0" applyFont="1" applyFill="1" applyBorder="1" applyAlignment="1"/>
    <xf numFmtId="167" fontId="11" fillId="2" borderId="28" xfId="0" applyNumberFormat="1" applyFont="1" applyFill="1" applyBorder="1" applyAlignment="1">
      <alignment horizontal="center"/>
    </xf>
    <xf numFmtId="0" fontId="10" fillId="2" borderId="28" xfId="0" applyFont="1" applyFill="1" applyBorder="1" applyAlignment="1"/>
    <xf numFmtId="1" fontId="6" fillId="2" borderId="28" xfId="0" applyNumberFormat="1" applyFont="1" applyFill="1" applyBorder="1" applyAlignment="1">
      <alignment horizontal="center" wrapText="1"/>
    </xf>
    <xf numFmtId="0" fontId="2" fillId="2" borderId="27" xfId="16" applyFont="1" applyFill="1" applyBorder="1" applyAlignment="1">
      <alignment horizontal="center"/>
    </xf>
    <xf numFmtId="3" fontId="64" fillId="2" borderId="28" xfId="16" applyNumberFormat="1" applyFont="1" applyFill="1" applyBorder="1" applyAlignment="1">
      <alignment horizontal="right"/>
    </xf>
    <xf numFmtId="49" fontId="2" fillId="2" borderId="27" xfId="0" applyNumberFormat="1" applyFont="1" applyFill="1" applyBorder="1" applyAlignment="1">
      <alignment horizontal="center" vertical="center" wrapText="1"/>
    </xf>
    <xf numFmtId="0" fontId="2" fillId="2" borderId="27" xfId="0" applyFont="1" applyFill="1" applyBorder="1" applyAlignment="1"/>
    <xf numFmtId="1" fontId="1" fillId="2" borderId="28" xfId="0" applyNumberFormat="1" applyFont="1" applyFill="1" applyBorder="1" applyAlignment="1">
      <alignment horizontal="center"/>
    </xf>
    <xf numFmtId="0" fontId="2" fillId="2" borderId="0" xfId="0" applyFont="1" applyFill="1" applyBorder="1" applyAlignment="1">
      <alignment horizontal="center" vertical="center" wrapText="1"/>
    </xf>
    <xf numFmtId="0" fontId="87" fillId="2" borderId="27" xfId="0" applyFont="1" applyFill="1" applyBorder="1" applyAlignment="1">
      <alignment horizontal="center" vertical="center" wrapText="1"/>
    </xf>
    <xf numFmtId="3" fontId="48" fillId="2" borderId="28" xfId="1" applyNumberFormat="1" applyFont="1" applyFill="1" applyBorder="1" applyAlignment="1">
      <alignment horizontal="center"/>
    </xf>
    <xf numFmtId="0" fontId="93" fillId="2" borderId="0" xfId="0" applyFont="1" applyFill="1"/>
    <xf numFmtId="0" fontId="93" fillId="2" borderId="0" xfId="0" applyFont="1" applyFill="1" applyAlignment="1"/>
    <xf numFmtId="0" fontId="48" fillId="2" borderId="0" xfId="0" applyFont="1" applyFill="1" applyAlignment="1"/>
    <xf numFmtId="0" fontId="93" fillId="2" borderId="0" xfId="0" applyFont="1" applyFill="1" applyBorder="1" applyAlignment="1"/>
    <xf numFmtId="0" fontId="48" fillId="2" borderId="0" xfId="0" applyFont="1" applyFill="1" applyBorder="1" applyAlignment="1"/>
    <xf numFmtId="0" fontId="93" fillId="2" borderId="3" xfId="0" applyFont="1" applyFill="1" applyBorder="1" applyAlignment="1"/>
    <xf numFmtId="0" fontId="48" fillId="2" borderId="27" xfId="0" applyFont="1" applyFill="1" applyBorder="1" applyAlignment="1"/>
    <xf numFmtId="0" fontId="48" fillId="2" borderId="0" xfId="0" applyFont="1" applyFill="1" applyBorder="1" applyAlignment="1">
      <alignment horizontal="center"/>
    </xf>
    <xf numFmtId="0" fontId="87" fillId="2" borderId="2" xfId="0" applyFont="1" applyFill="1" applyBorder="1" applyAlignment="1"/>
    <xf numFmtId="164" fontId="48" fillId="2" borderId="0" xfId="1" applyNumberFormat="1" applyFont="1" applyFill="1" applyBorder="1" applyAlignment="1">
      <alignment horizontal="center"/>
    </xf>
    <xf numFmtId="0" fontId="50" fillId="2" borderId="27" xfId="0" applyFont="1" applyFill="1" applyBorder="1" applyAlignment="1"/>
    <xf numFmtId="3" fontId="48" fillId="2" borderId="0" xfId="1" applyNumberFormat="1" applyFont="1" applyFill="1" applyBorder="1" applyAlignment="1">
      <alignment horizontal="center"/>
    </xf>
    <xf numFmtId="3" fontId="87" fillId="2" borderId="28" xfId="1" applyNumberFormat="1" applyFont="1" applyFill="1" applyBorder="1" applyAlignment="1">
      <alignment horizontal="center"/>
    </xf>
    <xf numFmtId="2" fontId="42" fillId="2" borderId="0" xfId="0" applyNumberFormat="1" applyFont="1" applyFill="1" applyAlignment="1"/>
    <xf numFmtId="2" fontId="45" fillId="2" borderId="0" xfId="0" applyNumberFormat="1" applyFont="1" applyFill="1" applyAlignment="1"/>
    <xf numFmtId="2" fontId="65" fillId="2" borderId="0" xfId="0" applyNumberFormat="1" applyFont="1" applyFill="1" applyBorder="1" applyAlignment="1"/>
    <xf numFmtId="0" fontId="44" fillId="2" borderId="28" xfId="0" applyFont="1" applyFill="1" applyBorder="1" applyAlignment="1"/>
    <xf numFmtId="0" fontId="44" fillId="2" borderId="26" xfId="0" applyFont="1" applyFill="1" applyBorder="1" applyAlignment="1"/>
    <xf numFmtId="0" fontId="44" fillId="2" borderId="2" xfId="0" applyFont="1" applyFill="1" applyBorder="1" applyAlignment="1">
      <alignment horizontal="center" wrapText="1"/>
    </xf>
    <xf numFmtId="0" fontId="44" fillId="2" borderId="2" xfId="0" applyFont="1" applyFill="1" applyBorder="1" applyAlignment="1">
      <alignment vertical="center"/>
    </xf>
    <xf numFmtId="0" fontId="54" fillId="2" borderId="0" xfId="0" applyFont="1" applyFill="1" applyAlignment="1"/>
    <xf numFmtId="164" fontId="44" fillId="2" borderId="28" xfId="1" applyNumberFormat="1" applyFont="1" applyFill="1" applyBorder="1" applyAlignment="1">
      <alignment horizontal="center"/>
    </xf>
    <xf numFmtId="0" fontId="44" fillId="2" borderId="0" xfId="0" applyFont="1" applyFill="1" applyBorder="1" applyAlignment="1">
      <alignment horizontal="left"/>
    </xf>
    <xf numFmtId="0" fontId="39" fillId="2" borderId="0" xfId="0" applyFont="1" applyFill="1"/>
    <xf numFmtId="0" fontId="45" fillId="2" borderId="0" xfId="0" applyFont="1" applyFill="1"/>
    <xf numFmtId="0" fontId="45" fillId="2" borderId="26" xfId="0" applyFont="1" applyFill="1" applyBorder="1"/>
    <xf numFmtId="0" fontId="45" fillId="2" borderId="0" xfId="0" applyFont="1" applyFill="1" applyBorder="1"/>
    <xf numFmtId="0" fontId="45" fillId="2" borderId="28" xfId="0" applyFont="1" applyFill="1" applyBorder="1"/>
    <xf numFmtId="2" fontId="45" fillId="2" borderId="0" xfId="0" applyNumberFormat="1" applyFont="1" applyFill="1" applyBorder="1"/>
    <xf numFmtId="2" fontId="92" fillId="2" borderId="0" xfId="0" applyNumberFormat="1" applyFont="1" applyFill="1" applyBorder="1"/>
    <xf numFmtId="0" fontId="94" fillId="2" borderId="0" xfId="0" applyFont="1" applyFill="1"/>
    <xf numFmtId="0" fontId="0" fillId="2" borderId="0" xfId="0" applyFill="1"/>
    <xf numFmtId="0" fontId="46" fillId="2" borderId="0" xfId="0" applyFont="1" applyFill="1"/>
    <xf numFmtId="0" fontId="44" fillId="2" borderId="28" xfId="0" applyFont="1" applyFill="1" applyBorder="1" applyAlignment="1">
      <alignment vertical="center" wrapText="1"/>
    </xf>
    <xf numFmtId="0" fontId="44" fillId="2" borderId="0" xfId="0" applyFont="1" applyFill="1" applyBorder="1" applyAlignment="1">
      <alignment vertical="center" wrapText="1"/>
    </xf>
    <xf numFmtId="0" fontId="2" fillId="2" borderId="28" xfId="2" applyFont="1" applyFill="1" applyBorder="1" applyAlignment="1">
      <alignment horizontal="left"/>
    </xf>
    <xf numFmtId="0" fontId="2" fillId="2" borderId="0" xfId="0" applyNumberFormat="1" applyFont="1" applyFill="1" applyBorder="1" applyAlignment="1">
      <alignment horizontal="center"/>
    </xf>
    <xf numFmtId="0" fontId="46" fillId="2" borderId="0" xfId="0" applyFont="1" applyFill="1" applyBorder="1"/>
    <xf numFmtId="0" fontId="22" fillId="2" borderId="30" xfId="0" applyFont="1" applyFill="1" applyBorder="1" applyAlignment="1"/>
    <xf numFmtId="0" fontId="1" fillId="2" borderId="0" xfId="2" applyFont="1" applyFill="1" applyBorder="1" applyAlignment="1">
      <alignment horizontal="center"/>
    </xf>
    <xf numFmtId="0" fontId="2" fillId="2" borderId="0" xfId="0" applyFont="1" applyFill="1" applyBorder="1" applyAlignment="1">
      <alignment horizontal="center"/>
    </xf>
    <xf numFmtId="0" fontId="6" fillId="2" borderId="3"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3" fillId="2" borderId="0" xfId="0" applyFont="1" applyFill="1" applyBorder="1" applyAlignment="1">
      <alignment vertical="center" wrapText="1"/>
    </xf>
    <xf numFmtId="0" fontId="64" fillId="2" borderId="0" xfId="0" applyFont="1" applyFill="1" applyBorder="1" applyAlignment="1">
      <alignment vertical="center" wrapText="1"/>
    </xf>
    <xf numFmtId="0" fontId="1" fillId="2" borderId="0" xfId="0" applyFont="1" applyFill="1" applyBorder="1" applyAlignment="1">
      <alignment horizontal="center"/>
    </xf>
    <xf numFmtId="0" fontId="2" fillId="2" borderId="26" xfId="0" applyFont="1" applyFill="1" applyBorder="1" applyAlignment="1">
      <alignment horizontal="center" vertical="center" wrapText="1"/>
    </xf>
    <xf numFmtId="0" fontId="45" fillId="2" borderId="27" xfId="0" applyFont="1" applyFill="1" applyBorder="1" applyAlignment="1">
      <alignment horizontal="center" vertical="center"/>
    </xf>
    <xf numFmtId="0" fontId="6" fillId="2" borderId="29" xfId="2" applyFont="1" applyFill="1" applyBorder="1" applyAlignment="1">
      <alignment horizontal="left"/>
    </xf>
    <xf numFmtId="0" fontId="1" fillId="2" borderId="28" xfId="0" applyFont="1" applyFill="1" applyBorder="1" applyAlignment="1"/>
    <xf numFmtId="0" fontId="55" fillId="2" borderId="29" xfId="0" applyFont="1" applyFill="1" applyBorder="1" applyAlignment="1">
      <alignment horizontal="center" vertical="center" wrapText="1"/>
    </xf>
    <xf numFmtId="0" fontId="6" fillId="2" borderId="28" xfId="0" applyFont="1" applyFill="1" applyBorder="1"/>
    <xf numFmtId="0" fontId="6" fillId="2" borderId="29" xfId="0" applyFont="1" applyFill="1" applyBorder="1" applyAlignment="1"/>
    <xf numFmtId="171" fontId="57" fillId="2" borderId="0" xfId="369" applyNumberFormat="1" applyFont="1" applyFill="1" applyBorder="1" applyAlignment="1">
      <alignment horizontal="center"/>
    </xf>
    <xf numFmtId="0" fontId="2" fillId="2" borderId="29" xfId="0" applyFont="1" applyFill="1" applyBorder="1" applyAlignment="1"/>
    <xf numFmtId="0" fontId="9" fillId="2" borderId="28" xfId="0" applyFont="1" applyFill="1" applyBorder="1" applyAlignment="1"/>
    <xf numFmtId="0" fontId="53" fillId="2" borderId="28" xfId="0" applyFont="1" applyFill="1" applyBorder="1" applyAlignment="1">
      <alignment horizontal="center"/>
    </xf>
    <xf numFmtId="0" fontId="2" fillId="2" borderId="3" xfId="0" applyNumberFormat="1" applyFont="1" applyFill="1" applyBorder="1" applyAlignment="1"/>
    <xf numFmtId="0" fontId="2" fillId="2" borderId="29" xfId="0" applyNumberFormat="1" applyFont="1" applyFill="1" applyBorder="1" applyAlignment="1"/>
    <xf numFmtId="0" fontId="44" fillId="2" borderId="28" xfId="0" applyFont="1" applyFill="1" applyBorder="1" applyAlignment="1">
      <alignment vertical="center"/>
    </xf>
    <xf numFmtId="0" fontId="22" fillId="2" borderId="28" xfId="0" applyNumberFormat="1" applyFont="1" applyFill="1" applyBorder="1" applyAlignment="1"/>
    <xf numFmtId="0" fontId="2" fillId="2" borderId="29" xfId="16" applyFont="1" applyFill="1" applyBorder="1" applyAlignment="1">
      <alignment horizontal="center"/>
    </xf>
    <xf numFmtId="0" fontId="2" fillId="2" borderId="26" xfId="0" applyFont="1" applyFill="1" applyBorder="1" applyAlignment="1">
      <alignment vertical="center"/>
    </xf>
    <xf numFmtId="0" fontId="22" fillId="2" borderId="0" xfId="0" applyFont="1" applyFill="1" applyBorder="1" applyAlignment="1">
      <alignment horizontal="center" vertical="center"/>
    </xf>
    <xf numFmtId="0" fontId="3" fillId="2" borderId="0" xfId="0" applyFont="1" applyFill="1" applyAlignment="1"/>
    <xf numFmtId="49" fontId="2" fillId="2" borderId="30" xfId="0" applyNumberFormat="1" applyFont="1" applyFill="1" applyBorder="1" applyAlignment="1">
      <alignment horizontal="center" vertical="center" wrapText="1"/>
    </xf>
    <xf numFmtId="171" fontId="2" fillId="2" borderId="30" xfId="369" applyNumberFormat="1" applyFont="1" applyFill="1" applyBorder="1" applyAlignment="1"/>
    <xf numFmtId="171" fontId="2" fillId="2" borderId="29" xfId="369" applyNumberFormat="1" applyFont="1" applyFill="1" applyBorder="1" applyAlignment="1">
      <alignment horizontal="center" vertical="center" wrapText="1"/>
    </xf>
    <xf numFmtId="3" fontId="64" fillId="2" borderId="0" xfId="2" applyNumberFormat="1" applyFont="1" applyFill="1" applyBorder="1" applyAlignment="1">
      <alignment horizontal="right"/>
    </xf>
    <xf numFmtId="171" fontId="3" fillId="2" borderId="29" xfId="369" applyNumberFormat="1" applyFont="1" applyFill="1" applyBorder="1" applyAlignment="1">
      <alignment horizontal="center" vertical="center" wrapText="1"/>
    </xf>
    <xf numFmtId="171" fontId="53" fillId="2" borderId="0" xfId="369" applyNumberFormat="1" applyFont="1" applyFill="1" applyBorder="1" applyAlignment="1">
      <alignment horizontal="right" vertical="center"/>
    </xf>
    <xf numFmtId="171" fontId="3" fillId="2" borderId="0" xfId="369" applyNumberFormat="1" applyFont="1" applyFill="1" applyBorder="1" applyAlignment="1">
      <alignment horizontal="right" vertical="center"/>
    </xf>
    <xf numFmtId="171" fontId="1" fillId="2" borderId="0" xfId="369" applyNumberFormat="1" applyFont="1" applyFill="1" applyBorder="1" applyAlignment="1">
      <alignment horizontal="right"/>
    </xf>
    <xf numFmtId="0" fontId="4" fillId="2" borderId="30" xfId="0" applyFont="1" applyFill="1" applyBorder="1" applyAlignment="1">
      <alignment vertical="center"/>
    </xf>
    <xf numFmtId="0" fontId="4" fillId="2" borderId="0" xfId="0" applyFont="1" applyFill="1" applyBorder="1" applyAlignment="1">
      <alignment vertical="center"/>
    </xf>
    <xf numFmtId="0" fontId="98" fillId="2" borderId="0" xfId="0" applyFont="1" applyFill="1"/>
    <xf numFmtId="0" fontId="44" fillId="2" borderId="27" xfId="0" applyFont="1" applyFill="1" applyBorder="1"/>
    <xf numFmtId="0" fontId="44" fillId="2" borderId="27" xfId="0" applyFont="1" applyFill="1" applyBorder="1" applyAlignment="1">
      <alignment horizontal="center"/>
    </xf>
    <xf numFmtId="1" fontId="2" fillId="2" borderId="0" xfId="371" applyNumberFormat="1" applyFont="1" applyFill="1" applyBorder="1" applyAlignment="1">
      <alignment horizontal="center"/>
    </xf>
    <xf numFmtId="1" fontId="0" fillId="2" borderId="0" xfId="0" applyNumberFormat="1" applyFill="1"/>
    <xf numFmtId="0" fontId="3" fillId="2" borderId="0" xfId="0" applyFont="1" applyFill="1" applyBorder="1" applyAlignment="1">
      <alignment horizontal="center" vertical="center" wrapText="1"/>
    </xf>
    <xf numFmtId="0" fontId="7" fillId="2" borderId="28" xfId="0" applyFont="1" applyFill="1" applyBorder="1" applyAlignment="1">
      <alignment horizontal="center" wrapText="1"/>
    </xf>
    <xf numFmtId="0" fontId="3" fillId="2" borderId="28" xfId="0" applyFont="1" applyFill="1" applyBorder="1" applyAlignment="1"/>
    <xf numFmtId="0" fontId="6" fillId="2" borderId="31" xfId="0" applyFont="1" applyFill="1" applyBorder="1" applyAlignment="1">
      <alignment horizontal="center" vertical="center" wrapText="1"/>
    </xf>
    <xf numFmtId="171" fontId="6" fillId="2" borderId="31" xfId="369" applyNumberFormat="1" applyFont="1" applyFill="1" applyBorder="1" applyAlignment="1">
      <alignment vertical="center" wrapText="1"/>
    </xf>
    <xf numFmtId="0" fontId="64" fillId="2" borderId="28" xfId="0" applyFont="1" applyFill="1" applyBorder="1"/>
    <xf numFmtId="171" fontId="64" fillId="2" borderId="28" xfId="369" applyNumberFormat="1" applyFont="1" applyFill="1" applyBorder="1"/>
    <xf numFmtId="0" fontId="22" fillId="2" borderId="26" xfId="0" applyFont="1" applyFill="1" applyBorder="1" applyAlignment="1">
      <alignment horizontal="center" vertical="center"/>
    </xf>
    <xf numFmtId="0" fontId="44" fillId="2" borderId="27" xfId="0" applyFont="1" applyFill="1" applyBorder="1" applyAlignment="1">
      <alignment horizontal="center" vertical="center"/>
    </xf>
    <xf numFmtId="0" fontId="44" fillId="2" borderId="0" xfId="0" applyFont="1" applyFill="1" applyBorder="1" applyAlignment="1">
      <alignment horizontal="center" vertical="center"/>
    </xf>
    <xf numFmtId="0" fontId="54" fillId="2" borderId="0" xfId="0" applyFont="1" applyFill="1" applyBorder="1" applyAlignment="1">
      <alignment horizontal="center"/>
    </xf>
    <xf numFmtId="0" fontId="44" fillId="2" borderId="30" xfId="0" applyFont="1" applyFill="1" applyBorder="1" applyAlignment="1">
      <alignment horizontal="center" vertical="center" wrapText="1"/>
    </xf>
    <xf numFmtId="0" fontId="44" fillId="2" borderId="27" xfId="0" applyFont="1" applyFill="1" applyBorder="1" applyAlignment="1">
      <alignment horizontal="center" vertical="center" wrapText="1"/>
    </xf>
    <xf numFmtId="0" fontId="47" fillId="2" borderId="0" xfId="0" applyFont="1" applyFill="1" applyBorder="1" applyAlignment="1">
      <alignment horizontal="center"/>
    </xf>
    <xf numFmtId="0" fontId="2" fillId="2" borderId="2"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8" xfId="0" applyFont="1" applyFill="1" applyBorder="1" applyAlignment="1">
      <alignment horizontal="center" vertical="center"/>
    </xf>
    <xf numFmtId="0" fontId="2" fillId="2" borderId="27" xfId="0" applyFont="1" applyFill="1" applyBorder="1" applyAlignment="1">
      <alignment horizontal="center" vertical="center" wrapText="1"/>
    </xf>
    <xf numFmtId="0" fontId="1" fillId="2" borderId="1" xfId="0" applyFont="1" applyFill="1" applyBorder="1" applyAlignment="1">
      <alignment horizontal="center"/>
    </xf>
    <xf numFmtId="0" fontId="2" fillId="2" borderId="1" xfId="0" applyFont="1" applyFill="1" applyBorder="1" applyAlignment="1">
      <alignment horizontal="center"/>
    </xf>
    <xf numFmtId="0" fontId="2" fillId="2" borderId="28" xfId="0" applyFont="1" applyFill="1" applyBorder="1" applyAlignment="1">
      <alignment horizontal="center"/>
    </xf>
    <xf numFmtId="0" fontId="2" fillId="2" borderId="28" xfId="2" applyFont="1" applyFill="1" applyBorder="1" applyAlignment="1">
      <alignment horizontal="center" vertical="center"/>
    </xf>
    <xf numFmtId="0" fontId="2" fillId="2" borderId="29" xfId="0" applyFont="1" applyFill="1" applyBorder="1" applyAlignment="1">
      <alignment horizontal="center" vertical="center" wrapText="1"/>
    </xf>
    <xf numFmtId="0" fontId="1" fillId="2" borderId="28" xfId="0" applyFont="1" applyFill="1" applyBorder="1" applyAlignment="1">
      <alignment horizontal="center"/>
    </xf>
    <xf numFmtId="0" fontId="22" fillId="2" borderId="2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10" fillId="2" borderId="28" xfId="0" applyFont="1" applyFill="1" applyBorder="1" applyAlignment="1">
      <alignment horizontal="center"/>
    </xf>
    <xf numFmtId="0" fontId="22" fillId="2" borderId="27" xfId="16" applyFont="1" applyFill="1" applyBorder="1" applyAlignment="1">
      <alignment horizontal="center" vertical="center"/>
    </xf>
    <xf numFmtId="0" fontId="45" fillId="2" borderId="29" xfId="0" applyFont="1" applyFill="1" applyBorder="1" applyAlignment="1">
      <alignment horizontal="center" vertical="center"/>
    </xf>
    <xf numFmtId="0" fontId="3" fillId="2" borderId="3"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30" xfId="0" applyFont="1" applyFill="1" applyBorder="1" applyAlignment="1">
      <alignment horizontal="center" vertical="center" wrapText="1"/>
    </xf>
    <xf numFmtId="171" fontId="44" fillId="2" borderId="28" xfId="369" applyNumberFormat="1" applyFont="1" applyFill="1" applyBorder="1"/>
    <xf numFmtId="1" fontId="2" fillId="2" borderId="23" xfId="0" applyNumberFormat="1" applyFont="1" applyFill="1" applyBorder="1" applyAlignment="1">
      <alignment horizontal="center"/>
    </xf>
    <xf numFmtId="164" fontId="48" fillId="2" borderId="28" xfId="1" applyNumberFormat="1" applyFont="1" applyFill="1" applyBorder="1" applyAlignment="1">
      <alignment horizontal="center"/>
    </xf>
    <xf numFmtId="164" fontId="3" fillId="2" borderId="0" xfId="1" applyNumberFormat="1" applyFont="1" applyFill="1" applyBorder="1" applyAlignment="1">
      <alignment horizontal="center"/>
    </xf>
    <xf numFmtId="1" fontId="52" fillId="2" borderId="0" xfId="0" applyNumberFormat="1" applyFont="1" applyFill="1" applyBorder="1" applyAlignment="1">
      <alignment horizontal="center"/>
    </xf>
    <xf numFmtId="1" fontId="53" fillId="2" borderId="0" xfId="0" applyNumberFormat="1" applyFont="1" applyFill="1" applyBorder="1" applyAlignment="1">
      <alignment horizontal="center"/>
    </xf>
    <xf numFmtId="171" fontId="2" fillId="2" borderId="0" xfId="369" applyNumberFormat="1" applyFont="1" applyFill="1" applyBorder="1" applyAlignment="1">
      <alignment horizontal="right"/>
    </xf>
    <xf numFmtId="164" fontId="55" fillId="2" borderId="0" xfId="1" applyNumberFormat="1" applyFont="1" applyFill="1" applyBorder="1" applyAlignment="1">
      <alignment horizontal="center"/>
    </xf>
    <xf numFmtId="164" fontId="83" fillId="2" borderId="0" xfId="1" applyNumberFormat="1" applyFont="1" applyFill="1" applyBorder="1" applyAlignment="1">
      <alignment horizontal="center"/>
    </xf>
    <xf numFmtId="171" fontId="64" fillId="2" borderId="0" xfId="369" applyNumberFormat="1" applyFont="1" applyFill="1" applyAlignment="1">
      <alignment horizontal="right"/>
    </xf>
    <xf numFmtId="171" fontId="14" fillId="2" borderId="0" xfId="369" applyNumberFormat="1" applyFont="1" applyFill="1" applyAlignment="1">
      <alignment horizontal="right"/>
    </xf>
    <xf numFmtId="171" fontId="6" fillId="2" borderId="0" xfId="369" applyNumberFormat="1" applyFont="1" applyFill="1" applyAlignment="1">
      <alignment horizontal="right"/>
    </xf>
    <xf numFmtId="0" fontId="7" fillId="2" borderId="29" xfId="0" applyFont="1" applyFill="1" applyBorder="1" applyAlignment="1">
      <alignment horizontal="center" vertical="center"/>
    </xf>
    <xf numFmtId="171" fontId="83" fillId="2" borderId="0" xfId="369" applyNumberFormat="1" applyFont="1" applyFill="1"/>
    <xf numFmtId="3" fontId="3" fillId="2" borderId="28" xfId="0" applyNumberFormat="1" applyFont="1" applyFill="1" applyBorder="1" applyAlignment="1">
      <alignment horizontal="right"/>
    </xf>
    <xf numFmtId="171" fontId="14" fillId="2" borderId="28" xfId="369" applyNumberFormat="1" applyFont="1" applyFill="1" applyBorder="1" applyAlignment="1"/>
    <xf numFmtId="0" fontId="4" fillId="2" borderId="0" xfId="4683" applyFill="1"/>
    <xf numFmtId="0" fontId="45" fillId="2" borderId="29" xfId="0" applyFont="1" applyFill="1" applyBorder="1" applyAlignment="1">
      <alignment vertical="center" wrapText="1"/>
    </xf>
    <xf numFmtId="0" fontId="27" fillId="2" borderId="1" xfId="0" applyFont="1" applyFill="1" applyBorder="1"/>
    <xf numFmtId="0" fontId="100" fillId="2" borderId="0" xfId="4684" applyFill="1"/>
    <xf numFmtId="0" fontId="22" fillId="2" borderId="0" xfId="0" applyFont="1" applyFill="1" applyAlignment="1">
      <alignment wrapText="1"/>
    </xf>
    <xf numFmtId="0" fontId="99" fillId="2" borderId="0" xfId="4620" applyFont="1" applyFill="1" applyBorder="1" applyAlignment="1">
      <alignment horizontal="center" vertical="center" wrapText="1"/>
    </xf>
    <xf numFmtId="0" fontId="97" fillId="2" borderId="0" xfId="4625" applyFont="1" applyFill="1" applyBorder="1" applyAlignment="1">
      <alignment horizontal="center" wrapText="1"/>
    </xf>
    <xf numFmtId="0" fontId="97" fillId="2" borderId="0" xfId="4630" applyFont="1" applyFill="1" applyBorder="1" applyAlignment="1">
      <alignment horizontal="center" wrapText="1"/>
    </xf>
    <xf numFmtId="164" fontId="97" fillId="2" borderId="0" xfId="4634" applyNumberFormat="1" applyFont="1" applyFill="1" applyBorder="1" applyAlignment="1">
      <alignment horizontal="right" vertical="center"/>
    </xf>
    <xf numFmtId="164" fontId="97" fillId="2" borderId="0" xfId="4638" applyNumberFormat="1" applyFont="1" applyFill="1" applyBorder="1" applyAlignment="1">
      <alignment horizontal="right" vertical="center"/>
    </xf>
    <xf numFmtId="164" fontId="97" fillId="2" borderId="0" xfId="3959" applyNumberFormat="1" applyFont="1" applyFill="1" applyBorder="1" applyAlignment="1">
      <alignment horizontal="right" vertical="center"/>
    </xf>
    <xf numFmtId="0" fontId="22" fillId="2" borderId="0" xfId="0" applyFont="1" applyFill="1" applyBorder="1" applyAlignment="1">
      <alignment horizontal="right" vertical="center"/>
    </xf>
    <xf numFmtId="0" fontId="22" fillId="2" borderId="0" xfId="0" applyFont="1" applyFill="1" applyBorder="1" applyAlignment="1">
      <alignment horizontal="right"/>
    </xf>
    <xf numFmtId="1" fontId="2" fillId="2" borderId="0" xfId="371" applyNumberFormat="1" applyFont="1" applyFill="1" applyBorder="1" applyAlignment="1">
      <alignment horizontal="right"/>
    </xf>
    <xf numFmtId="1" fontId="55" fillId="2" borderId="0" xfId="0" applyNumberFormat="1" applyFont="1" applyFill="1" applyAlignment="1">
      <alignment horizontal="right"/>
    </xf>
    <xf numFmtId="1" fontId="55" fillId="2" borderId="0" xfId="1" applyNumberFormat="1" applyFont="1" applyFill="1" applyBorder="1" applyAlignment="1">
      <alignment horizontal="right"/>
    </xf>
    <xf numFmtId="164" fontId="3" fillId="2" borderId="0" xfId="1" applyNumberFormat="1" applyFont="1" applyFill="1" applyBorder="1" applyAlignment="1">
      <alignment horizontal="right"/>
    </xf>
    <xf numFmtId="164" fontId="55" fillId="2" borderId="0" xfId="1" applyNumberFormat="1" applyFont="1" applyFill="1" applyBorder="1" applyAlignment="1">
      <alignment horizontal="right"/>
    </xf>
    <xf numFmtId="3" fontId="48" fillId="2" borderId="1" xfId="1" applyNumberFormat="1" applyFont="1" applyFill="1" applyBorder="1" applyAlignment="1">
      <alignment horizontal="right"/>
    </xf>
    <xf numFmtId="3" fontId="48" fillId="2" borderId="28" xfId="1" applyNumberFormat="1" applyFont="1" applyFill="1" applyBorder="1" applyAlignment="1">
      <alignment horizontal="right"/>
    </xf>
    <xf numFmtId="3" fontId="87" fillId="2" borderId="1" xfId="1" applyNumberFormat="1" applyFont="1" applyFill="1" applyBorder="1" applyAlignment="1">
      <alignment horizontal="right"/>
    </xf>
    <xf numFmtId="3" fontId="87" fillId="2" borderId="28" xfId="1" applyNumberFormat="1" applyFont="1" applyFill="1" applyBorder="1" applyAlignment="1">
      <alignment horizontal="right"/>
    </xf>
    <xf numFmtId="164" fontId="48" fillId="2" borderId="28" xfId="1" applyNumberFormat="1" applyFont="1" applyFill="1" applyBorder="1" applyAlignment="1">
      <alignment horizontal="right"/>
    </xf>
    <xf numFmtId="0" fontId="86" fillId="2" borderId="0" xfId="0" applyFont="1" applyFill="1" applyBorder="1" applyAlignment="1">
      <alignment horizontal="center"/>
    </xf>
    <xf numFmtId="0" fontId="85" fillId="2" borderId="0" xfId="0" applyFont="1" applyFill="1" applyBorder="1" applyAlignment="1">
      <alignment horizontal="center"/>
    </xf>
    <xf numFmtId="0" fontId="85" fillId="2" borderId="0" xfId="0" applyFont="1" applyFill="1" applyBorder="1" applyAlignment="1">
      <alignment horizontal="center" wrapText="1"/>
    </xf>
    <xf numFmtId="0" fontId="22" fillId="2" borderId="29"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0" xfId="0" applyFont="1" applyFill="1" applyBorder="1" applyAlignment="1">
      <alignment horizontal="center" vertical="center" wrapText="1"/>
    </xf>
    <xf numFmtId="1" fontId="44" fillId="2" borderId="0" xfId="16" applyNumberFormat="1" applyFont="1" applyFill="1" applyAlignment="1">
      <alignment horizontal="right"/>
    </xf>
    <xf numFmtId="1" fontId="44" fillId="2" borderId="0" xfId="0" applyNumberFormat="1" applyFont="1" applyFill="1" applyBorder="1" applyAlignment="1">
      <alignment horizontal="right"/>
    </xf>
    <xf numFmtId="1" fontId="44" fillId="2" borderId="0" xfId="0" applyNumberFormat="1" applyFont="1" applyFill="1" applyAlignment="1">
      <alignment horizontal="right"/>
    </xf>
    <xf numFmtId="1" fontId="39" fillId="2" borderId="0" xfId="0" applyNumberFormat="1" applyFont="1" applyFill="1" applyAlignment="1">
      <alignment horizontal="right"/>
    </xf>
    <xf numFmtId="3" fontId="1" fillId="2" borderId="0" xfId="0" applyNumberFormat="1" applyFont="1" applyFill="1" applyBorder="1" applyAlignment="1">
      <alignment horizontal="right"/>
    </xf>
    <xf numFmtId="3" fontId="56" fillId="2" borderId="0" xfId="0" applyNumberFormat="1" applyFont="1" applyFill="1" applyBorder="1" applyAlignment="1">
      <alignment horizontal="right"/>
    </xf>
    <xf numFmtId="0" fontId="55" fillId="2" borderId="0" xfId="0" applyFont="1" applyFill="1" applyBorder="1" applyAlignment="1">
      <alignment horizontal="right" wrapText="1"/>
    </xf>
    <xf numFmtId="3" fontId="2" fillId="2" borderId="0" xfId="0" applyNumberFormat="1" applyFont="1" applyFill="1" applyBorder="1" applyAlignment="1">
      <alignment horizontal="right"/>
    </xf>
    <xf numFmtId="3" fontId="55" fillId="2" borderId="0" xfId="0" applyNumberFormat="1" applyFont="1" applyFill="1" applyBorder="1" applyAlignment="1">
      <alignment horizontal="right"/>
    </xf>
    <xf numFmtId="3" fontId="55" fillId="2" borderId="0" xfId="0" applyNumberFormat="1" applyFont="1" applyFill="1" applyAlignment="1">
      <alignment horizontal="right"/>
    </xf>
    <xf numFmtId="0" fontId="2" fillId="2" borderId="3" xfId="0" applyFont="1" applyFill="1" applyBorder="1" applyAlignment="1">
      <alignment horizontal="right" vertical="center" wrapText="1"/>
    </xf>
    <xf numFmtId="0" fontId="2" fillId="2" borderId="27" xfId="0" applyFont="1" applyFill="1" applyBorder="1" applyAlignment="1">
      <alignment horizontal="right" vertical="center" wrapText="1"/>
    </xf>
    <xf numFmtId="0" fontId="2" fillId="2" borderId="30" xfId="0" applyFont="1" applyFill="1" applyBorder="1" applyAlignment="1">
      <alignment horizontal="right" vertical="center" wrapText="1"/>
    </xf>
    <xf numFmtId="0" fontId="55" fillId="2" borderId="27" xfId="0" applyFont="1" applyFill="1" applyBorder="1" applyAlignment="1">
      <alignment horizontal="right" vertical="center" wrapText="1"/>
    </xf>
    <xf numFmtId="0" fontId="55" fillId="2" borderId="29" xfId="0" applyFont="1" applyFill="1" applyBorder="1" applyAlignment="1">
      <alignment horizontal="right" vertical="center" wrapText="1"/>
    </xf>
    <xf numFmtId="0" fontId="39" fillId="2" borderId="0" xfId="0" applyFont="1" applyFill="1" applyAlignment="1">
      <alignment horizontal="right"/>
    </xf>
    <xf numFmtId="0" fontId="2" fillId="2" borderId="1" xfId="16" applyFont="1" applyFill="1" applyBorder="1" applyAlignment="1">
      <alignment horizontal="right" vertical="center" wrapText="1"/>
    </xf>
    <xf numFmtId="0" fontId="11" fillId="2" borderId="1" xfId="16" applyFont="1" applyFill="1" applyBorder="1" applyAlignment="1">
      <alignment horizontal="right" vertical="center" wrapText="1"/>
    </xf>
    <xf numFmtId="0" fontId="2" fillId="2" borderId="28" xfId="16" applyFont="1" applyFill="1" applyBorder="1" applyAlignment="1">
      <alignment horizontal="right" vertical="center" wrapText="1"/>
    </xf>
    <xf numFmtId="0" fontId="2" fillId="2" borderId="0" xfId="16" applyFont="1" applyFill="1" applyBorder="1" applyAlignment="1">
      <alignment horizontal="right" vertical="center" wrapText="1"/>
    </xf>
    <xf numFmtId="0" fontId="2" fillId="2" borderId="1" xfId="0" applyFont="1" applyFill="1" applyBorder="1" applyAlignment="1">
      <alignment horizontal="right" vertical="center" wrapText="1"/>
    </xf>
    <xf numFmtId="0" fontId="2" fillId="2" borderId="0" xfId="0" applyFont="1" applyFill="1" applyBorder="1" applyAlignment="1">
      <alignment horizontal="right" vertical="center" wrapText="1"/>
    </xf>
    <xf numFmtId="0" fontId="2" fillId="2" borderId="29" xfId="0" applyFont="1" applyFill="1" applyBorder="1" applyAlignment="1">
      <alignment horizontal="right" vertical="center" wrapText="1"/>
    </xf>
    <xf numFmtId="49" fontId="86" fillId="2" borderId="27" xfId="0" applyNumberFormat="1" applyFont="1" applyFill="1" applyBorder="1" applyAlignment="1">
      <alignment horizontal="right" vertical="center" wrapText="1"/>
    </xf>
    <xf numFmtId="0" fontId="2" fillId="2" borderId="2" xfId="0" applyFont="1" applyFill="1" applyBorder="1" applyAlignment="1">
      <alignment horizontal="right" wrapText="1"/>
    </xf>
    <xf numFmtId="49" fontId="55" fillId="2" borderId="0" xfId="0" applyNumberFormat="1" applyFont="1" applyFill="1" applyBorder="1" applyAlignment="1">
      <alignment horizontal="right" vertical="center" wrapText="1"/>
    </xf>
    <xf numFmtId="164" fontId="2" fillId="2" borderId="0" xfId="0" applyNumberFormat="1" applyFont="1" applyFill="1" applyBorder="1" applyAlignment="1">
      <alignment horizontal="right"/>
    </xf>
    <xf numFmtId="164" fontId="2" fillId="2" borderId="0" xfId="0" applyNumberFormat="1" applyFont="1" applyFill="1" applyAlignment="1">
      <alignment horizontal="right"/>
    </xf>
    <xf numFmtId="1" fontId="85" fillId="2" borderId="0" xfId="0" applyNumberFormat="1" applyFont="1" applyFill="1" applyBorder="1" applyAlignment="1">
      <alignment horizontal="right"/>
    </xf>
    <xf numFmtId="1" fontId="52" fillId="2" borderId="0" xfId="0" applyNumberFormat="1" applyFont="1" applyFill="1" applyBorder="1" applyAlignment="1">
      <alignment horizontal="right"/>
    </xf>
    <xf numFmtId="1" fontId="86" fillId="2" borderId="0" xfId="0" applyNumberFormat="1" applyFont="1" applyFill="1" applyBorder="1" applyAlignment="1">
      <alignment horizontal="right"/>
    </xf>
    <xf numFmtId="1" fontId="53" fillId="2" borderId="0" xfId="0" applyNumberFormat="1" applyFont="1" applyFill="1" applyBorder="1" applyAlignment="1">
      <alignment horizontal="right"/>
    </xf>
    <xf numFmtId="49" fontId="53" fillId="2" borderId="0" xfId="0" applyNumberFormat="1" applyFont="1" applyFill="1" applyBorder="1" applyAlignment="1">
      <alignment horizontal="right" vertical="center" wrapText="1"/>
    </xf>
    <xf numFmtId="1" fontId="22" fillId="2" borderId="0" xfId="0" applyNumberFormat="1" applyFont="1" applyFill="1" applyAlignment="1">
      <alignment horizontal="right"/>
    </xf>
    <xf numFmtId="164" fontId="22" fillId="2" borderId="0" xfId="1" applyNumberFormat="1" applyFont="1" applyFill="1" applyBorder="1" applyAlignment="1">
      <alignment horizontal="right"/>
    </xf>
    <xf numFmtId="1" fontId="22" fillId="2" borderId="0" xfId="371" applyNumberFormat="1" applyFont="1" applyFill="1" applyBorder="1" applyAlignment="1">
      <alignment horizontal="right"/>
    </xf>
    <xf numFmtId="164" fontId="87" fillId="2" borderId="0" xfId="1" applyNumberFormat="1" applyFont="1" applyFill="1" applyBorder="1" applyAlignment="1">
      <alignment horizontal="right"/>
    </xf>
    <xf numFmtId="164" fontId="48" fillId="2" borderId="0" xfId="1" applyNumberFormat="1" applyFont="1" applyFill="1" applyBorder="1" applyAlignment="1">
      <alignment horizontal="right"/>
    </xf>
    <xf numFmtId="0" fontId="22" fillId="2" borderId="0" xfId="0" applyFont="1" applyFill="1" applyAlignment="1">
      <alignment horizontal="right"/>
    </xf>
    <xf numFmtId="0" fontId="89" fillId="2" borderId="0" xfId="0" applyFont="1" applyFill="1" applyAlignment="1">
      <alignment horizontal="right"/>
    </xf>
    <xf numFmtId="0" fontId="87" fillId="2" borderId="2" xfId="0" applyFont="1" applyFill="1" applyBorder="1" applyAlignment="1">
      <alignment horizontal="right"/>
    </xf>
    <xf numFmtId="0" fontId="87" fillId="2" borderId="0" xfId="0" applyFont="1" applyFill="1" applyAlignment="1">
      <alignment horizontal="right"/>
    </xf>
    <xf numFmtId="0" fontId="95" fillId="2" borderId="0" xfId="0" applyFont="1" applyFill="1" applyAlignment="1">
      <alignment horizontal="right"/>
    </xf>
    <xf numFmtId="0" fontId="48" fillId="2" borderId="0" xfId="0" applyFont="1" applyFill="1" applyAlignment="1">
      <alignment horizontal="right"/>
    </xf>
    <xf numFmtId="0" fontId="89" fillId="2" borderId="27" xfId="0" applyFont="1" applyFill="1" applyBorder="1" applyAlignment="1">
      <alignment horizontal="right"/>
    </xf>
    <xf numFmtId="0" fontId="87" fillId="2" borderId="3" xfId="0" applyFont="1" applyFill="1" applyBorder="1" applyAlignment="1">
      <alignment horizontal="right"/>
    </xf>
    <xf numFmtId="0" fontId="48" fillId="2" borderId="27" xfId="0" applyFont="1" applyFill="1" applyBorder="1" applyAlignment="1">
      <alignment horizontal="right"/>
    </xf>
    <xf numFmtId="0" fontId="22" fillId="2" borderId="26" xfId="0" applyFont="1" applyFill="1" applyBorder="1" applyAlignment="1">
      <alignment horizontal="right" vertical="center"/>
    </xf>
    <xf numFmtId="0" fontId="87" fillId="2" borderId="3" xfId="0" applyFont="1" applyFill="1" applyBorder="1" applyAlignment="1">
      <alignment horizontal="right" vertical="center" wrapText="1"/>
    </xf>
    <xf numFmtId="0" fontId="87" fillId="2" borderId="27" xfId="0" applyFont="1" applyFill="1" applyBorder="1" applyAlignment="1">
      <alignment horizontal="right" vertical="center" wrapText="1"/>
    </xf>
    <xf numFmtId="0" fontId="87" fillId="2" borderId="0" xfId="0" applyFont="1" applyFill="1" applyBorder="1" applyAlignment="1">
      <alignment horizontal="right" vertical="center" wrapText="1"/>
    </xf>
    <xf numFmtId="1" fontId="22" fillId="2" borderId="0" xfId="1" applyNumberFormat="1" applyFont="1" applyFill="1" applyBorder="1" applyAlignment="1">
      <alignment horizontal="right"/>
    </xf>
    <xf numFmtId="1" fontId="46" fillId="2" borderId="0" xfId="371" applyNumberFormat="1" applyFont="1" applyFill="1" applyAlignment="1">
      <alignment horizontal="right"/>
    </xf>
    <xf numFmtId="0" fontId="50" fillId="2" borderId="0" xfId="0" applyFont="1" applyFill="1" applyAlignment="1">
      <alignment horizontal="right"/>
    </xf>
    <xf numFmtId="1" fontId="87" fillId="2" borderId="0" xfId="371" applyNumberFormat="1" applyFont="1" applyFill="1" applyAlignment="1">
      <alignment horizontal="right"/>
    </xf>
    <xf numFmtId="1" fontId="94" fillId="2" borderId="0" xfId="371" applyNumberFormat="1" applyFont="1" applyFill="1" applyBorder="1" applyAlignment="1">
      <alignment horizontal="right"/>
    </xf>
    <xf numFmtId="1" fontId="94" fillId="2" borderId="0" xfId="371" applyNumberFormat="1" applyFont="1" applyFill="1" applyAlignment="1">
      <alignment horizontal="right"/>
    </xf>
    <xf numFmtId="164" fontId="22" fillId="2" borderId="28" xfId="1" applyNumberFormat="1" applyFont="1" applyFill="1" applyBorder="1" applyAlignment="1">
      <alignment horizontal="right"/>
    </xf>
    <xf numFmtId="0" fontId="87" fillId="2" borderId="1" xfId="0" applyFont="1" applyFill="1" applyBorder="1" applyAlignment="1">
      <alignment horizontal="right" vertical="center"/>
    </xf>
    <xf numFmtId="0" fontId="87" fillId="2" borderId="28" xfId="0" applyFont="1" applyFill="1" applyBorder="1" applyAlignment="1">
      <alignment horizontal="right" vertical="center"/>
    </xf>
    <xf numFmtId="0" fontId="48" fillId="2" borderId="28" xfId="0" applyFont="1" applyFill="1" applyBorder="1" applyAlignment="1">
      <alignment horizontal="right"/>
    </xf>
    <xf numFmtId="1" fontId="22" fillId="2" borderId="0" xfId="0" applyNumberFormat="1" applyFont="1" applyFill="1" applyBorder="1" applyAlignment="1">
      <alignment horizontal="right" vertical="center"/>
    </xf>
    <xf numFmtId="1" fontId="87" fillId="2" borderId="0" xfId="1" applyNumberFormat="1" applyFont="1" applyFill="1" applyBorder="1" applyAlignment="1">
      <alignment horizontal="right"/>
    </xf>
    <xf numFmtId="1" fontId="48" fillId="2" borderId="0" xfId="0" applyNumberFormat="1" applyFont="1" applyFill="1" applyAlignment="1">
      <alignment horizontal="right"/>
    </xf>
    <xf numFmtId="3" fontId="48" fillId="2" borderId="0" xfId="1" applyNumberFormat="1" applyFont="1" applyFill="1" applyBorder="1" applyAlignment="1">
      <alignment horizontal="right"/>
    </xf>
    <xf numFmtId="0" fontId="89" fillId="2" borderId="2" xfId="0" applyFont="1" applyFill="1" applyBorder="1" applyAlignment="1">
      <alignment horizontal="right"/>
    </xf>
    <xf numFmtId="0" fontId="89" fillId="2" borderId="30" xfId="0" applyFont="1" applyFill="1" applyBorder="1" applyAlignment="1">
      <alignment horizontal="right"/>
    </xf>
    <xf numFmtId="0" fontId="87" fillId="2" borderId="28" xfId="0" applyFont="1" applyFill="1" applyBorder="1" applyAlignment="1">
      <alignment horizontal="right"/>
    </xf>
    <xf numFmtId="0" fontId="87" fillId="2" borderId="1" xfId="0" applyFont="1" applyFill="1" applyBorder="1" applyAlignment="1">
      <alignment horizontal="right"/>
    </xf>
    <xf numFmtId="164" fontId="54" fillId="2" borderId="0" xfId="0" applyNumberFormat="1" applyFont="1" applyFill="1" applyAlignment="1">
      <alignment horizontal="right"/>
    </xf>
    <xf numFmtId="164" fontId="83" fillId="2" borderId="0" xfId="0" applyNumberFormat="1" applyFont="1" applyFill="1" applyAlignment="1">
      <alignment horizontal="right"/>
    </xf>
    <xf numFmtId="171" fontId="83" fillId="2" borderId="0" xfId="369" applyNumberFormat="1" applyFont="1" applyFill="1" applyAlignment="1">
      <alignment horizontal="right"/>
    </xf>
    <xf numFmtId="164" fontId="54" fillId="2" borderId="0" xfId="1" applyNumberFormat="1" applyFont="1" applyFill="1" applyBorder="1" applyAlignment="1">
      <alignment horizontal="right"/>
    </xf>
    <xf numFmtId="164" fontId="83" fillId="2" borderId="0" xfId="1" applyNumberFormat="1" applyFont="1" applyFill="1" applyBorder="1" applyAlignment="1">
      <alignment horizontal="right"/>
    </xf>
    <xf numFmtId="171" fontId="83" fillId="2" borderId="0" xfId="369" applyNumberFormat="1" applyFont="1" applyFill="1" applyBorder="1" applyAlignment="1">
      <alignment horizontal="right"/>
    </xf>
    <xf numFmtId="164" fontId="44" fillId="2" borderId="0" xfId="0" applyNumberFormat="1" applyFont="1" applyFill="1" applyAlignment="1">
      <alignment horizontal="right"/>
    </xf>
    <xf numFmtId="164" fontId="64" fillId="2" borderId="0" xfId="0" applyNumberFormat="1" applyFont="1" applyFill="1" applyAlignment="1">
      <alignment horizontal="right"/>
    </xf>
    <xf numFmtId="164" fontId="44" fillId="2" borderId="0" xfId="1" applyNumberFormat="1" applyFont="1" applyFill="1" applyBorder="1" applyAlignment="1">
      <alignment horizontal="right"/>
    </xf>
    <xf numFmtId="164" fontId="64" fillId="2" borderId="0" xfId="1" applyNumberFormat="1" applyFont="1" applyFill="1" applyBorder="1" applyAlignment="1">
      <alignment horizontal="right"/>
    </xf>
    <xf numFmtId="171" fontId="64" fillId="2" borderId="0" xfId="369" applyNumberFormat="1" applyFont="1" applyFill="1" applyBorder="1" applyAlignment="1">
      <alignment horizontal="right"/>
    </xf>
    <xf numFmtId="170" fontId="64" fillId="2" borderId="0" xfId="0" applyNumberFormat="1" applyFont="1" applyFill="1" applyAlignment="1">
      <alignment horizontal="right"/>
    </xf>
    <xf numFmtId="1" fontId="64" fillId="2" borderId="0" xfId="0" applyNumberFormat="1" applyFont="1" applyFill="1" applyAlignment="1">
      <alignment horizontal="right"/>
    </xf>
    <xf numFmtId="0" fontId="64" fillId="2" borderId="0" xfId="0" applyFont="1" applyFill="1" applyAlignment="1">
      <alignment horizontal="right"/>
    </xf>
    <xf numFmtId="0" fontId="44" fillId="2" borderId="0" xfId="0" applyFont="1" applyFill="1" applyAlignment="1">
      <alignment horizontal="right"/>
    </xf>
    <xf numFmtId="0" fontId="44" fillId="2" borderId="27" xfId="0" applyFont="1" applyFill="1" applyBorder="1" applyAlignment="1">
      <alignment horizontal="right" vertical="center"/>
    </xf>
    <xf numFmtId="0" fontId="64" fillId="2" borderId="27" xfId="0" applyFont="1" applyFill="1" applyBorder="1" applyAlignment="1">
      <alignment horizontal="right" vertical="center" wrapText="1"/>
    </xf>
    <xf numFmtId="0" fontId="64" fillId="2" borderId="29" xfId="0" applyFont="1" applyFill="1" applyBorder="1" applyAlignment="1">
      <alignment horizontal="right" vertical="center" wrapText="1"/>
    </xf>
    <xf numFmtId="0" fontId="64" fillId="2" borderId="26" xfId="0" applyFont="1" applyFill="1" applyBorder="1" applyAlignment="1">
      <alignment horizontal="right" vertical="center" wrapText="1"/>
    </xf>
    <xf numFmtId="0" fontId="64" fillId="2" borderId="0" xfId="0" applyFont="1" applyFill="1" applyBorder="1" applyAlignment="1">
      <alignment horizontal="right" vertical="center" wrapText="1"/>
    </xf>
    <xf numFmtId="0" fontId="44" fillId="2" borderId="0" xfId="0" applyFont="1" applyFill="1" applyBorder="1" applyAlignment="1">
      <alignment horizontal="right" vertical="center"/>
    </xf>
    <xf numFmtId="0" fontId="22" fillId="2" borderId="29" xfId="0" applyFont="1" applyFill="1" applyBorder="1" applyAlignment="1"/>
    <xf numFmtId="0" fontId="88" fillId="2" borderId="0" xfId="0" applyFont="1" applyFill="1" applyAlignment="1">
      <alignment horizontal="right"/>
    </xf>
    <xf numFmtId="0" fontId="61" fillId="2" borderId="0" xfId="0" applyFont="1" applyFill="1" applyAlignment="1">
      <alignment horizontal="right"/>
    </xf>
    <xf numFmtId="164" fontId="1" fillId="2" borderId="0" xfId="1" applyNumberFormat="1" applyFont="1" applyFill="1" applyBorder="1" applyAlignment="1">
      <alignment horizontal="right"/>
    </xf>
    <xf numFmtId="164" fontId="9" fillId="2" borderId="0" xfId="1" applyNumberFormat="1" applyFont="1" applyFill="1" applyBorder="1" applyAlignment="1">
      <alignment horizontal="right"/>
    </xf>
    <xf numFmtId="1" fontId="54" fillId="2" borderId="0" xfId="0" applyNumberFormat="1" applyFont="1" applyFill="1" applyAlignment="1">
      <alignment horizontal="right"/>
    </xf>
    <xf numFmtId="1" fontId="83" fillId="2" borderId="0" xfId="0" applyNumberFormat="1" applyFont="1" applyFill="1" applyAlignment="1">
      <alignment horizontal="right"/>
    </xf>
    <xf numFmtId="164" fontId="2" fillId="2" borderId="0" xfId="1" applyNumberFormat="1" applyFont="1" applyFill="1" applyBorder="1" applyAlignment="1">
      <alignment horizontal="right"/>
    </xf>
    <xf numFmtId="171" fontId="44" fillId="2" borderId="0" xfId="0" applyNumberFormat="1" applyFont="1" applyFill="1" applyAlignment="1">
      <alignment horizontal="right"/>
    </xf>
    <xf numFmtId="164" fontId="2" fillId="2" borderId="1" xfId="1" applyNumberFormat="1" applyFont="1" applyFill="1" applyBorder="1" applyAlignment="1">
      <alignment horizontal="right"/>
    </xf>
    <xf numFmtId="164" fontId="53" fillId="2" borderId="1" xfId="1" applyNumberFormat="1" applyFont="1" applyFill="1" applyBorder="1" applyAlignment="1">
      <alignment horizontal="right"/>
    </xf>
    <xf numFmtId="164" fontId="61" fillId="2" borderId="1" xfId="1" applyNumberFormat="1" applyFont="1" applyFill="1" applyBorder="1" applyAlignment="1">
      <alignment horizontal="right"/>
    </xf>
    <xf numFmtId="164" fontId="44" fillId="2" borderId="1" xfId="1" applyNumberFormat="1" applyFont="1" applyFill="1" applyBorder="1" applyAlignment="1">
      <alignment horizontal="right"/>
    </xf>
    <xf numFmtId="1" fontId="2" fillId="2" borderId="3" xfId="2" applyNumberFormat="1" applyFont="1" applyFill="1" applyBorder="1" applyAlignment="1">
      <alignment horizontal="right" vertical="center" wrapText="1"/>
    </xf>
    <xf numFmtId="1" fontId="2" fillId="2" borderId="28" xfId="2" applyNumberFormat="1" applyFont="1" applyFill="1" applyBorder="1" applyAlignment="1">
      <alignment horizontal="right" vertical="center" wrapText="1"/>
    </xf>
    <xf numFmtId="0" fontId="2" fillId="2" borderId="28" xfId="0" applyFont="1" applyFill="1" applyBorder="1" applyAlignment="1">
      <alignment horizontal="right" vertical="center" wrapText="1"/>
    </xf>
    <xf numFmtId="49" fontId="2" fillId="2" borderId="27" xfId="0" applyNumberFormat="1" applyFont="1" applyFill="1" applyBorder="1" applyAlignment="1">
      <alignment horizontal="right" vertical="center" wrapText="1"/>
    </xf>
    <xf numFmtId="49" fontId="2" fillId="2" borderId="30" xfId="0" applyNumberFormat="1" applyFont="1" applyFill="1" applyBorder="1" applyAlignment="1">
      <alignment horizontal="right" vertical="center" wrapText="1"/>
    </xf>
    <xf numFmtId="1" fontId="2" fillId="2" borderId="0" xfId="2" applyNumberFormat="1" applyFont="1" applyFill="1" applyBorder="1" applyAlignment="1">
      <alignment horizontal="right" vertical="center" wrapText="1"/>
    </xf>
    <xf numFmtId="0" fontId="2" fillId="2" borderId="28" xfId="2" applyFont="1" applyFill="1" applyBorder="1" applyAlignment="1">
      <alignment horizontal="right"/>
    </xf>
    <xf numFmtId="0" fontId="2" fillId="2" borderId="0" xfId="2" applyFont="1" applyFill="1" applyBorder="1" applyAlignment="1">
      <alignment horizontal="right"/>
    </xf>
    <xf numFmtId="0" fontId="2" fillId="2" borderId="26" xfId="2" applyFont="1" applyFill="1" applyBorder="1" applyAlignment="1">
      <alignment horizontal="right" vertical="center"/>
    </xf>
    <xf numFmtId="0" fontId="2" fillId="2" borderId="30" xfId="2" applyFont="1" applyFill="1" applyBorder="1" applyAlignment="1">
      <alignment horizontal="right" vertical="center"/>
    </xf>
    <xf numFmtId="49" fontId="3" fillId="2" borderId="27" xfId="0" applyNumberFormat="1" applyFont="1" applyFill="1" applyBorder="1" applyAlignment="1">
      <alignment horizontal="right" vertical="center" wrapText="1"/>
    </xf>
    <xf numFmtId="3" fontId="3" fillId="2" borderId="28" xfId="2" applyNumberFormat="1" applyFont="1" applyFill="1" applyBorder="1" applyAlignment="1">
      <alignment horizontal="right"/>
    </xf>
    <xf numFmtId="166" fontId="2" fillId="2" borderId="0" xfId="0" applyNumberFormat="1" applyFont="1" applyFill="1" applyBorder="1" applyAlignment="1">
      <alignment horizontal="right"/>
    </xf>
    <xf numFmtId="0" fontId="2" fillId="2" borderId="27" xfId="2" applyFont="1" applyFill="1" applyBorder="1" applyAlignment="1">
      <alignment horizontal="right" vertical="center"/>
    </xf>
    <xf numFmtId="0" fontId="2" fillId="2" borderId="29" xfId="2" applyFont="1" applyFill="1" applyBorder="1" applyAlignment="1">
      <alignment horizontal="right" vertical="center"/>
    </xf>
    <xf numFmtId="0" fontId="2" fillId="2" borderId="27" xfId="2" applyFont="1" applyFill="1" applyBorder="1" applyAlignment="1">
      <alignment horizontal="right" vertical="center" wrapText="1"/>
    </xf>
    <xf numFmtId="0" fontId="2" fillId="2" borderId="29" xfId="2" applyFont="1" applyFill="1" applyBorder="1" applyAlignment="1">
      <alignment horizontal="right" vertical="center" wrapText="1"/>
    </xf>
    <xf numFmtId="0" fontId="2" fillId="2" borderId="3" xfId="2" applyFont="1" applyFill="1" applyBorder="1" applyAlignment="1">
      <alignment horizontal="right" vertical="center"/>
    </xf>
    <xf numFmtId="0" fontId="2" fillId="2" borderId="0" xfId="2" applyFont="1" applyFill="1" applyBorder="1" applyAlignment="1">
      <alignment horizontal="right" vertical="center"/>
    </xf>
    <xf numFmtId="0" fontId="2" fillId="2" borderId="32" xfId="2" applyFont="1" applyFill="1" applyBorder="1" applyAlignment="1"/>
    <xf numFmtId="0" fontId="2" fillId="2" borderId="28" xfId="2" applyFont="1" applyFill="1" applyBorder="1" applyAlignment="1">
      <alignment horizontal="left" wrapText="1"/>
    </xf>
    <xf numFmtId="0" fontId="2" fillId="2" borderId="32" xfId="2" applyFont="1" applyFill="1" applyBorder="1" applyAlignment="1">
      <alignment horizontal="left" wrapText="1"/>
    </xf>
    <xf numFmtId="1" fontId="2" fillId="2" borderId="32" xfId="2" applyNumberFormat="1" applyFont="1" applyFill="1" applyBorder="1" applyAlignment="1">
      <alignment horizontal="center"/>
    </xf>
    <xf numFmtId="0" fontId="2" fillId="2" borderId="26" xfId="0" applyFont="1" applyFill="1" applyBorder="1" applyAlignment="1">
      <alignment horizontal="right" vertical="center" wrapText="1"/>
    </xf>
    <xf numFmtId="0" fontId="55" fillId="2" borderId="27" xfId="0" applyFont="1" applyFill="1" applyBorder="1" applyAlignment="1">
      <alignment horizontal="right" wrapText="1"/>
    </xf>
    <xf numFmtId="1" fontId="56" fillId="2" borderId="0" xfId="0" applyNumberFormat="1" applyFont="1" applyFill="1" applyBorder="1" applyAlignment="1">
      <alignment horizontal="right"/>
    </xf>
    <xf numFmtId="171" fontId="2" fillId="2" borderId="0" xfId="369" applyNumberFormat="1" applyFont="1" applyFill="1" applyAlignment="1">
      <alignment horizontal="right"/>
    </xf>
    <xf numFmtId="0" fontId="55" fillId="2" borderId="0" xfId="0" applyFont="1" applyFill="1" applyAlignment="1">
      <alignment horizontal="right"/>
    </xf>
    <xf numFmtId="0" fontId="2" fillId="2" borderId="1" xfId="2" applyFont="1" applyFill="1" applyBorder="1" applyAlignment="1">
      <alignment horizontal="right" vertical="center" wrapText="1"/>
    </xf>
    <xf numFmtId="0" fontId="2" fillId="2" borderId="28" xfId="2" applyFont="1" applyFill="1" applyBorder="1" applyAlignment="1">
      <alignment horizontal="right" vertical="center" wrapText="1"/>
    </xf>
    <xf numFmtId="0" fontId="55" fillId="2" borderId="1" xfId="2" applyFont="1" applyFill="1" applyBorder="1" applyAlignment="1">
      <alignment horizontal="right" vertical="center" wrapText="1"/>
    </xf>
    <xf numFmtId="0" fontId="55" fillId="2" borderId="27" xfId="2" applyFont="1" applyFill="1" applyBorder="1" applyAlignment="1">
      <alignment horizontal="right" vertical="center" wrapText="1"/>
    </xf>
    <xf numFmtId="0" fontId="2" fillId="2" borderId="0" xfId="2" applyFont="1" applyFill="1" applyAlignment="1">
      <alignment horizontal="right"/>
    </xf>
    <xf numFmtId="0" fontId="2" fillId="2" borderId="3" xfId="2" applyFont="1" applyFill="1" applyBorder="1" applyAlignment="1">
      <alignment horizontal="right" vertical="center" wrapText="1"/>
    </xf>
    <xf numFmtId="0" fontId="55" fillId="2" borderId="0" xfId="2" applyFont="1" applyFill="1" applyBorder="1" applyAlignment="1">
      <alignment horizontal="right" wrapText="1"/>
    </xf>
    <xf numFmtId="1" fontId="2" fillId="2" borderId="0" xfId="2" applyNumberFormat="1" applyFont="1" applyFill="1" applyBorder="1" applyAlignment="1">
      <alignment horizontal="right"/>
    </xf>
    <xf numFmtId="3" fontId="55" fillId="2" borderId="0" xfId="2" applyNumberFormat="1" applyFont="1" applyFill="1" applyBorder="1" applyAlignment="1">
      <alignment horizontal="right"/>
    </xf>
    <xf numFmtId="1" fontId="11" fillId="2" borderId="0" xfId="0" applyNumberFormat="1" applyFont="1" applyFill="1" applyAlignment="1">
      <alignment horizontal="right"/>
    </xf>
    <xf numFmtId="0" fontId="11" fillId="2" borderId="0" xfId="0" applyFont="1" applyFill="1" applyAlignment="1">
      <alignment horizontal="right"/>
    </xf>
    <xf numFmtId="4" fontId="2" fillId="2" borderId="1" xfId="2" applyNumberFormat="1" applyFont="1" applyFill="1" applyBorder="1" applyAlignment="1">
      <alignment horizontal="right"/>
    </xf>
    <xf numFmtId="165" fontId="3" fillId="2" borderId="1" xfId="2" applyNumberFormat="1" applyFont="1" applyFill="1" applyBorder="1" applyAlignment="1">
      <alignment horizontal="right"/>
    </xf>
    <xf numFmtId="165" fontId="3" fillId="2" borderId="28" xfId="2" applyNumberFormat="1" applyFont="1" applyFill="1" applyBorder="1" applyAlignment="1">
      <alignment horizontal="right"/>
    </xf>
    <xf numFmtId="0" fontId="2" fillId="2" borderId="1" xfId="2" applyFont="1" applyFill="1" applyBorder="1" applyAlignment="1">
      <alignment horizontal="right"/>
    </xf>
    <xf numFmtId="3" fontId="3" fillId="2" borderId="1" xfId="2" applyNumberFormat="1" applyFont="1" applyFill="1" applyBorder="1" applyAlignment="1">
      <alignment horizontal="right"/>
    </xf>
    <xf numFmtId="0" fontId="6" fillId="2" borderId="1" xfId="2" applyFont="1" applyFill="1" applyBorder="1" applyAlignment="1">
      <alignment horizontal="right"/>
    </xf>
    <xf numFmtId="0" fontId="61" fillId="2" borderId="3" xfId="2" applyFont="1" applyFill="1" applyBorder="1" applyAlignment="1">
      <alignment horizontal="right" vertical="center" wrapText="1"/>
    </xf>
    <xf numFmtId="0" fontId="61" fillId="2" borderId="28" xfId="2" applyFont="1" applyFill="1" applyBorder="1" applyAlignment="1">
      <alignment horizontal="right" vertical="center" wrapText="1"/>
    </xf>
    <xf numFmtId="0" fontId="61" fillId="2" borderId="0" xfId="2" applyFont="1" applyFill="1" applyBorder="1" applyAlignment="1">
      <alignment horizontal="right" vertical="center" wrapText="1"/>
    </xf>
    <xf numFmtId="0" fontId="55" fillId="2" borderId="28" xfId="2" applyFont="1" applyFill="1" applyBorder="1" applyAlignment="1">
      <alignment horizontal="right" vertical="center" wrapText="1"/>
    </xf>
    <xf numFmtId="0" fontId="2" fillId="2" borderId="2" xfId="2" applyFont="1" applyFill="1" applyBorder="1" applyAlignment="1">
      <alignment horizontal="right" vertical="center" wrapText="1"/>
    </xf>
    <xf numFmtId="0" fontId="6" fillId="2" borderId="3" xfId="2" applyFont="1" applyFill="1" applyBorder="1" applyAlignment="1">
      <alignment horizontal="right" vertical="center"/>
    </xf>
    <xf numFmtId="0" fontId="6" fillId="2" borderId="29" xfId="2" applyFont="1" applyFill="1" applyBorder="1" applyAlignment="1">
      <alignment horizontal="right" vertical="center"/>
    </xf>
    <xf numFmtId="0" fontId="2" fillId="2" borderId="2" xfId="2" applyFont="1" applyFill="1" applyBorder="1" applyAlignment="1">
      <alignment horizontal="right" wrapText="1"/>
    </xf>
    <xf numFmtId="0" fontId="55" fillId="2" borderId="2" xfId="2" applyFont="1" applyFill="1" applyBorder="1" applyAlignment="1">
      <alignment horizontal="right" wrapText="1"/>
    </xf>
    <xf numFmtId="0" fontId="55" fillId="2" borderId="0" xfId="2" applyFont="1" applyFill="1" applyAlignment="1">
      <alignment horizontal="right"/>
    </xf>
    <xf numFmtId="0" fontId="6" fillId="2" borderId="2" xfId="2" applyFont="1" applyFill="1" applyBorder="1" applyAlignment="1">
      <alignment horizontal="right"/>
    </xf>
    <xf numFmtId="1" fontId="54" fillId="2" borderId="0" xfId="0" applyNumberFormat="1" applyFont="1" applyFill="1" applyBorder="1" applyAlignment="1">
      <alignment horizontal="right"/>
    </xf>
    <xf numFmtId="1" fontId="83" fillId="2" borderId="0" xfId="0" applyNumberFormat="1" applyFont="1" applyFill="1" applyBorder="1" applyAlignment="1">
      <alignment horizontal="right"/>
    </xf>
    <xf numFmtId="0" fontId="55" fillId="2" borderId="0" xfId="2" applyFont="1" applyFill="1" applyBorder="1" applyAlignment="1">
      <alignment horizontal="right"/>
    </xf>
    <xf numFmtId="1" fontId="55" fillId="2" borderId="0" xfId="0" applyNumberFormat="1" applyFont="1" applyFill="1" applyBorder="1" applyAlignment="1">
      <alignment horizontal="right"/>
    </xf>
    <xf numFmtId="1" fontId="64" fillId="2" borderId="0" xfId="0" applyNumberFormat="1" applyFont="1" applyFill="1" applyBorder="1" applyAlignment="1">
      <alignment horizontal="right"/>
    </xf>
    <xf numFmtId="1" fontId="2" fillId="2" borderId="0" xfId="0" applyNumberFormat="1" applyFont="1" applyFill="1" applyBorder="1" applyAlignment="1">
      <alignment horizontal="right" wrapText="1"/>
    </xf>
    <xf numFmtId="1" fontId="44" fillId="2" borderId="0" xfId="0" applyNumberFormat="1" applyFont="1" applyFill="1" applyBorder="1" applyAlignment="1">
      <alignment horizontal="right" wrapText="1"/>
    </xf>
    <xf numFmtId="1" fontId="55" fillId="2" borderId="0" xfId="0" applyNumberFormat="1" applyFont="1" applyFill="1" applyBorder="1" applyAlignment="1">
      <alignment horizontal="right" wrapText="1"/>
    </xf>
    <xf numFmtId="1" fontId="44" fillId="2" borderId="0" xfId="2" applyNumberFormat="1" applyFont="1" applyFill="1" applyAlignment="1">
      <alignment horizontal="right"/>
    </xf>
    <xf numFmtId="1" fontId="55" fillId="2" borderId="0" xfId="2" applyNumberFormat="1" applyFont="1" applyFill="1" applyAlignment="1">
      <alignment horizontal="right"/>
    </xf>
    <xf numFmtId="1" fontId="6" fillId="2" borderId="0" xfId="2" applyNumberFormat="1" applyFont="1" applyFill="1" applyAlignment="1">
      <alignment horizontal="right"/>
    </xf>
    <xf numFmtId="166" fontId="44" fillId="2" borderId="0" xfId="2" applyNumberFormat="1" applyFont="1" applyFill="1" applyAlignment="1">
      <alignment horizontal="right"/>
    </xf>
    <xf numFmtId="166" fontId="55" fillId="2" borderId="0" xfId="2" applyNumberFormat="1" applyFont="1" applyFill="1" applyAlignment="1">
      <alignment horizontal="right"/>
    </xf>
    <xf numFmtId="166" fontId="6" fillId="2" borderId="0" xfId="2" applyNumberFormat="1" applyFont="1" applyFill="1" applyAlignment="1">
      <alignment horizontal="right"/>
    </xf>
    <xf numFmtId="171" fontId="9" fillId="2" borderId="0" xfId="369" applyNumberFormat="1" applyFont="1" applyFill="1" applyBorder="1" applyAlignment="1">
      <alignment horizontal="right" wrapText="1"/>
    </xf>
    <xf numFmtId="0" fontId="6" fillId="2" borderId="0" xfId="0" applyFont="1" applyFill="1" applyAlignment="1">
      <alignment horizontal="right"/>
    </xf>
    <xf numFmtId="0" fontId="2" fillId="2" borderId="2" xfId="0" applyFont="1" applyFill="1" applyBorder="1" applyAlignment="1">
      <alignment horizontal="right" vertical="center" wrapText="1"/>
    </xf>
    <xf numFmtId="1" fontId="6" fillId="2" borderId="0" xfId="0" applyNumberFormat="1" applyFont="1" applyFill="1" applyAlignment="1">
      <alignment horizontal="right"/>
    </xf>
    <xf numFmtId="1" fontId="7" fillId="2" borderId="0" xfId="0" applyNumberFormat="1" applyFont="1" applyFill="1" applyAlignment="1">
      <alignment horizontal="right"/>
    </xf>
    <xf numFmtId="1" fontId="10" fillId="2" borderId="0" xfId="0" applyNumberFormat="1" applyFont="1" applyFill="1" applyAlignment="1">
      <alignment horizontal="right"/>
    </xf>
    <xf numFmtId="1" fontId="56" fillId="2" borderId="0" xfId="0" applyNumberFormat="1" applyFont="1" applyFill="1" applyAlignment="1">
      <alignment horizontal="right"/>
    </xf>
    <xf numFmtId="1" fontId="14" fillId="2" borderId="0" xfId="0" applyNumberFormat="1" applyFont="1" applyFill="1" applyAlignment="1">
      <alignment horizontal="right"/>
    </xf>
    <xf numFmtId="0" fontId="7" fillId="2" borderId="0" xfId="0" applyFont="1" applyFill="1" applyAlignment="1">
      <alignment horizontal="right"/>
    </xf>
    <xf numFmtId="0" fontId="6" fillId="2" borderId="1" xfId="0" applyFont="1" applyFill="1" applyBorder="1" applyAlignment="1">
      <alignment horizontal="right"/>
    </xf>
    <xf numFmtId="0" fontId="2" fillId="2" borderId="30" xfId="2" applyFont="1" applyFill="1" applyBorder="1" applyAlignment="1">
      <alignment horizontal="right" vertical="center" wrapText="1"/>
    </xf>
    <xf numFmtId="0" fontId="3" fillId="2" borderId="27" xfId="2" applyFont="1" applyFill="1" applyBorder="1" applyAlignment="1">
      <alignment horizontal="right" vertical="center" wrapText="1"/>
    </xf>
    <xf numFmtId="171" fontId="57" fillId="2" borderId="3" xfId="369" applyNumberFormat="1" applyFont="1" applyFill="1" applyBorder="1" applyAlignment="1">
      <alignment horizontal="right" vertical="center" wrapText="1"/>
    </xf>
    <xf numFmtId="171" fontId="79" fillId="2" borderId="3" xfId="369" applyNumberFormat="1" applyFont="1" applyFill="1" applyBorder="1" applyAlignment="1">
      <alignment horizontal="right" vertical="center" wrapText="1"/>
    </xf>
    <xf numFmtId="171" fontId="57" fillId="2" borderId="0" xfId="369" applyNumberFormat="1" applyFont="1" applyFill="1" applyAlignment="1">
      <alignment horizontal="right"/>
    </xf>
    <xf numFmtId="1" fontId="1" fillId="2" borderId="0" xfId="2" applyNumberFormat="1" applyFont="1" applyFill="1" applyBorder="1" applyAlignment="1">
      <alignment horizontal="right"/>
    </xf>
    <xf numFmtId="3" fontId="1" fillId="2" borderId="0" xfId="2" applyNumberFormat="1" applyFont="1" applyFill="1" applyBorder="1" applyAlignment="1">
      <alignment horizontal="right"/>
    </xf>
    <xf numFmtId="3" fontId="56" fillId="2" borderId="0" xfId="2" applyNumberFormat="1" applyFont="1" applyFill="1" applyBorder="1" applyAlignment="1">
      <alignment horizontal="right"/>
    </xf>
    <xf numFmtId="0" fontId="1" fillId="2" borderId="0" xfId="2" applyFont="1" applyFill="1" applyAlignment="1">
      <alignment horizontal="right"/>
    </xf>
    <xf numFmtId="3" fontId="2" fillId="2" borderId="0" xfId="2" applyNumberFormat="1" applyFont="1" applyFill="1" applyBorder="1" applyAlignment="1">
      <alignment horizontal="right" wrapText="1"/>
    </xf>
    <xf numFmtId="3" fontId="55" fillId="2" borderId="0" xfId="2" applyNumberFormat="1" applyFont="1" applyFill="1" applyBorder="1" applyAlignment="1">
      <alignment horizontal="right" wrapText="1"/>
    </xf>
    <xf numFmtId="3" fontId="61" fillId="2" borderId="0" xfId="2" applyNumberFormat="1" applyFont="1" applyFill="1" applyBorder="1" applyAlignment="1">
      <alignment horizontal="right"/>
    </xf>
    <xf numFmtId="4" fontId="2" fillId="2" borderId="0" xfId="2" applyNumberFormat="1" applyFont="1" applyFill="1" applyBorder="1" applyAlignment="1">
      <alignment horizontal="right"/>
    </xf>
    <xf numFmtId="0" fontId="55" fillId="2" borderId="1" xfId="0" applyFont="1" applyFill="1" applyBorder="1" applyAlignment="1">
      <alignment horizontal="right" vertical="center" wrapText="1"/>
    </xf>
    <xf numFmtId="0" fontId="55" fillId="2" borderId="0" xfId="0" applyFont="1" applyFill="1" applyBorder="1" applyAlignment="1">
      <alignment horizontal="right" vertical="center" wrapText="1"/>
    </xf>
    <xf numFmtId="164" fontId="55" fillId="2" borderId="0" xfId="0" applyNumberFormat="1" applyFont="1" applyFill="1" applyAlignment="1">
      <alignment horizontal="right"/>
    </xf>
    <xf numFmtId="0" fontId="2" fillId="2" borderId="28" xfId="0" applyFont="1" applyFill="1" applyBorder="1" applyAlignment="1">
      <alignment horizontal="right"/>
    </xf>
    <xf numFmtId="1" fontId="61" fillId="2" borderId="0" xfId="0" applyNumberFormat="1" applyFont="1" applyFill="1" applyAlignment="1">
      <alignment horizontal="right"/>
    </xf>
    <xf numFmtId="0" fontId="2" fillId="2" borderId="1" xfId="0" applyFont="1" applyFill="1" applyBorder="1" applyAlignment="1">
      <alignment horizontal="right"/>
    </xf>
    <xf numFmtId="164" fontId="2" fillId="2" borderId="0" xfId="5" applyNumberFormat="1" applyFont="1" applyFill="1" applyBorder="1" applyAlignment="1">
      <alignment horizontal="right"/>
    </xf>
    <xf numFmtId="164" fontId="55" fillId="2" borderId="0" xfId="0" applyNumberFormat="1" applyFont="1" applyFill="1" applyBorder="1" applyAlignment="1">
      <alignment horizontal="right"/>
    </xf>
    <xf numFmtId="164" fontId="61" fillId="2" borderId="0" xfId="0" applyNumberFormat="1" applyFont="1" applyFill="1" applyBorder="1" applyAlignment="1">
      <alignment horizontal="right"/>
    </xf>
    <xf numFmtId="1" fontId="1" fillId="2" borderId="0" xfId="0" applyNumberFormat="1" applyFont="1" applyFill="1" applyAlignment="1">
      <alignment horizontal="right"/>
    </xf>
    <xf numFmtId="1" fontId="1" fillId="2" borderId="0" xfId="0" applyNumberFormat="1" applyFont="1" applyFill="1" applyBorder="1" applyAlignment="1">
      <alignment horizontal="right" wrapText="1"/>
    </xf>
    <xf numFmtId="1" fontId="54" fillId="2" borderId="0" xfId="0" applyNumberFormat="1" applyFont="1" applyFill="1" applyBorder="1" applyAlignment="1">
      <alignment horizontal="right" wrapText="1"/>
    </xf>
    <xf numFmtId="1" fontId="56" fillId="2" borderId="0" xfId="0" applyNumberFormat="1" applyFont="1" applyFill="1" applyBorder="1" applyAlignment="1">
      <alignment horizontal="right" wrapText="1"/>
    </xf>
    <xf numFmtId="0" fontId="1" fillId="2" borderId="0" xfId="0" applyFont="1" applyFill="1" applyBorder="1" applyAlignment="1">
      <alignment horizontal="right"/>
    </xf>
    <xf numFmtId="0" fontId="55" fillId="2" borderId="0" xfId="0" applyFont="1" applyFill="1" applyBorder="1" applyAlignment="1">
      <alignment horizontal="right"/>
    </xf>
    <xf numFmtId="167" fontId="11" fillId="2" borderId="0" xfId="0" applyNumberFormat="1" applyFont="1" applyFill="1" applyBorder="1" applyAlignment="1">
      <alignment horizontal="right"/>
    </xf>
    <xf numFmtId="1" fontId="11" fillId="2" borderId="0" xfId="0" applyNumberFormat="1" applyFont="1" applyFill="1" applyBorder="1" applyAlignment="1">
      <alignment horizontal="right"/>
    </xf>
    <xf numFmtId="0" fontId="1" fillId="2" borderId="0" xfId="0" applyFont="1" applyFill="1" applyAlignment="1">
      <alignment horizontal="right"/>
    </xf>
    <xf numFmtId="0" fontId="2" fillId="2" borderId="0" xfId="0" applyFont="1" applyFill="1" applyBorder="1" applyAlignment="1">
      <alignment horizontal="right" vertical="center"/>
    </xf>
    <xf numFmtId="0" fontId="2" fillId="2" borderId="29" xfId="0" applyFont="1" applyFill="1" applyBorder="1" applyAlignment="1">
      <alignment horizontal="right" vertical="center"/>
    </xf>
    <xf numFmtId="0" fontId="2" fillId="2" borderId="1" xfId="0" applyFont="1" applyFill="1" applyBorder="1" applyAlignment="1">
      <alignment horizontal="right" vertical="center"/>
    </xf>
    <xf numFmtId="0" fontId="44" fillId="2" borderId="3" xfId="0" applyFont="1" applyFill="1" applyBorder="1" applyAlignment="1">
      <alignment horizontal="right" vertical="center"/>
    </xf>
    <xf numFmtId="0" fontId="2" fillId="2" borderId="32" xfId="0" applyFont="1" applyFill="1" applyBorder="1" applyAlignment="1">
      <alignment horizontal="right" vertical="center" wrapText="1"/>
    </xf>
    <xf numFmtId="1" fontId="55" fillId="2" borderId="3" xfId="0" applyNumberFormat="1" applyFont="1" applyFill="1" applyBorder="1" applyAlignment="1">
      <alignment horizontal="right" wrapText="1"/>
    </xf>
    <xf numFmtId="0" fontId="1" fillId="2" borderId="0" xfId="0" applyFont="1" applyFill="1" applyBorder="1" applyAlignment="1">
      <alignment horizontal="right" vertical="center"/>
    </xf>
    <xf numFmtId="171" fontId="9" fillId="2" borderId="0" xfId="369" applyNumberFormat="1" applyFont="1" applyFill="1" applyBorder="1" applyAlignment="1">
      <alignment horizontal="right" vertical="center" wrapText="1"/>
    </xf>
    <xf numFmtId="171" fontId="3" fillId="2" borderId="0" xfId="369" applyNumberFormat="1" applyFont="1" applyFill="1" applyBorder="1" applyAlignment="1">
      <alignment horizontal="right" vertical="center" wrapText="1"/>
    </xf>
    <xf numFmtId="167" fontId="44" fillId="2" borderId="0" xfId="0" applyNumberFormat="1" applyFont="1" applyFill="1" applyAlignment="1">
      <alignment horizontal="right"/>
    </xf>
    <xf numFmtId="167" fontId="55" fillId="2" borderId="0" xfId="0" applyNumberFormat="1" applyFont="1" applyFill="1" applyBorder="1" applyAlignment="1">
      <alignment horizontal="right"/>
    </xf>
    <xf numFmtId="167" fontId="55" fillId="2" borderId="0" xfId="0" applyNumberFormat="1" applyFont="1" applyFill="1" applyBorder="1" applyAlignment="1">
      <alignment horizontal="right" wrapText="1"/>
    </xf>
    <xf numFmtId="0" fontId="39" fillId="2" borderId="0" xfId="0" applyFont="1" applyFill="1" applyBorder="1" applyAlignment="1">
      <alignment horizontal="right" vertical="center"/>
    </xf>
    <xf numFmtId="1" fontId="1" fillId="2" borderId="0" xfId="0" applyNumberFormat="1" applyFont="1" applyFill="1" applyBorder="1" applyAlignment="1">
      <alignment horizontal="right" vertical="center" wrapText="1"/>
    </xf>
    <xf numFmtId="1" fontId="44" fillId="2" borderId="0" xfId="0" applyNumberFormat="1" applyFont="1" applyFill="1" applyAlignment="1">
      <alignment horizontal="right" vertical="center"/>
    </xf>
    <xf numFmtId="1" fontId="2" fillId="2" borderId="0" xfId="0" applyNumberFormat="1" applyFont="1" applyFill="1" applyBorder="1" applyAlignment="1">
      <alignment horizontal="right" vertical="center" wrapText="1"/>
    </xf>
    <xf numFmtId="0" fontId="44" fillId="2" borderId="0" xfId="0" applyFont="1" applyFill="1" applyAlignment="1">
      <alignment horizontal="right" vertical="center"/>
    </xf>
    <xf numFmtId="1" fontId="51" fillId="2" borderId="0" xfId="0" applyNumberFormat="1" applyFont="1" applyFill="1" applyAlignment="1">
      <alignment horizontal="right"/>
    </xf>
    <xf numFmtId="0" fontId="16" fillId="2" borderId="0" xfId="0" applyFont="1" applyFill="1" applyAlignment="1">
      <alignment horizontal="right"/>
    </xf>
    <xf numFmtId="0" fontId="55" fillId="2" borderId="3" xfId="0" applyFont="1" applyFill="1" applyBorder="1" applyAlignment="1">
      <alignment horizontal="right" vertical="center" wrapText="1"/>
    </xf>
    <xf numFmtId="0" fontId="55" fillId="2" borderId="26" xfId="0" applyFont="1" applyFill="1" applyBorder="1" applyAlignment="1">
      <alignment horizontal="right" vertical="center" wrapText="1"/>
    </xf>
    <xf numFmtId="1" fontId="2" fillId="2" borderId="3" xfId="0" applyNumberFormat="1" applyFont="1" applyFill="1" applyBorder="1" applyAlignment="1">
      <alignment horizontal="right" vertical="center" wrapText="1"/>
    </xf>
    <xf numFmtId="0" fontId="76" fillId="2" borderId="3" xfId="0" applyFont="1" applyFill="1" applyBorder="1" applyAlignment="1">
      <alignment horizontal="right" wrapText="1"/>
    </xf>
    <xf numFmtId="1" fontId="2" fillId="2" borderId="26" xfId="0" applyNumberFormat="1" applyFont="1" applyFill="1" applyBorder="1" applyAlignment="1">
      <alignment horizontal="right" vertical="center" wrapText="1"/>
    </xf>
    <xf numFmtId="0" fontId="76" fillId="2" borderId="0" xfId="0" applyFont="1" applyFill="1" applyBorder="1" applyAlignment="1">
      <alignment horizontal="right" wrapText="1"/>
    </xf>
    <xf numFmtId="0" fontId="2" fillId="2" borderId="26" xfId="0" applyFont="1" applyFill="1" applyBorder="1" applyAlignment="1">
      <alignment horizontal="right"/>
    </xf>
    <xf numFmtId="1" fontId="2" fillId="2" borderId="0" xfId="0" applyNumberFormat="1" applyFont="1" applyFill="1" applyBorder="1" applyAlignment="1">
      <alignment horizontal="right" vertical="center"/>
    </xf>
    <xf numFmtId="164" fontId="2" fillId="2" borderId="0" xfId="0" applyNumberFormat="1" applyFont="1" applyFill="1" applyBorder="1" applyAlignment="1">
      <alignment horizontal="right" vertical="center"/>
    </xf>
    <xf numFmtId="164" fontId="76" fillId="2" borderId="0" xfId="0" applyNumberFormat="1" applyFont="1" applyFill="1" applyBorder="1" applyAlignment="1">
      <alignment horizontal="right" vertical="center"/>
    </xf>
    <xf numFmtId="164" fontId="53" fillId="2" borderId="0" xfId="0" applyNumberFormat="1" applyFont="1" applyFill="1" applyBorder="1" applyAlignment="1">
      <alignment horizontal="right" vertical="center"/>
    </xf>
    <xf numFmtId="0" fontId="53" fillId="2" borderId="1" xfId="0" applyFont="1" applyFill="1" applyBorder="1" applyAlignment="1">
      <alignment horizontal="right"/>
    </xf>
    <xf numFmtId="0" fontId="6" fillId="2" borderId="28" xfId="0" applyFont="1" applyFill="1" applyBorder="1" applyAlignment="1">
      <alignment horizontal="right" vertical="center" wrapText="1"/>
    </xf>
    <xf numFmtId="0" fontId="6" fillId="2" borderId="0" xfId="0" applyFont="1" applyFill="1" applyBorder="1" applyAlignment="1">
      <alignment horizontal="right" vertical="center" wrapText="1"/>
    </xf>
    <xf numFmtId="0" fontId="55" fillId="2" borderId="28" xfId="0" applyFont="1" applyFill="1" applyBorder="1" applyAlignment="1">
      <alignment horizontal="right" vertical="center" wrapText="1"/>
    </xf>
    <xf numFmtId="0" fontId="6" fillId="2" borderId="28" xfId="0" applyFont="1" applyFill="1" applyBorder="1" applyAlignment="1">
      <alignment horizontal="right" vertical="center"/>
    </xf>
    <xf numFmtId="0" fontId="6" fillId="2" borderId="0" xfId="0" applyFont="1" applyFill="1" applyBorder="1" applyAlignment="1">
      <alignment horizontal="right"/>
    </xf>
    <xf numFmtId="1" fontId="10" fillId="2" borderId="0" xfId="0" applyNumberFormat="1" applyFont="1" applyFill="1" applyBorder="1" applyAlignment="1">
      <alignment horizontal="right" wrapText="1"/>
    </xf>
    <xf numFmtId="0" fontId="10" fillId="2" borderId="0" xfId="0" applyFont="1" applyFill="1" applyAlignment="1">
      <alignment horizontal="right"/>
    </xf>
    <xf numFmtId="171" fontId="10" fillId="2" borderId="0" xfId="369" applyNumberFormat="1" applyFont="1" applyFill="1" applyBorder="1" applyAlignment="1">
      <alignment horizontal="right" vertical="center" wrapText="1"/>
    </xf>
    <xf numFmtId="171" fontId="14" fillId="2" borderId="0" xfId="369" applyNumberFormat="1" applyFont="1" applyFill="1" applyBorder="1" applyAlignment="1">
      <alignment horizontal="right" vertical="center" wrapText="1"/>
    </xf>
    <xf numFmtId="1" fontId="6" fillId="2" borderId="0" xfId="0" applyNumberFormat="1" applyFont="1" applyFill="1" applyBorder="1" applyAlignment="1">
      <alignment horizontal="right" wrapText="1"/>
    </xf>
    <xf numFmtId="0" fontId="45" fillId="2" borderId="0" xfId="0" applyFont="1" applyFill="1" applyAlignment="1">
      <alignment horizontal="right"/>
    </xf>
    <xf numFmtId="0" fontId="46" fillId="2" borderId="0" xfId="0" applyFont="1" applyFill="1" applyBorder="1" applyAlignment="1">
      <alignment horizontal="right" vertical="center" wrapText="1"/>
    </xf>
    <xf numFmtId="1" fontId="9" fillId="2" borderId="0" xfId="0" applyNumberFormat="1" applyFont="1" applyFill="1" applyBorder="1" applyAlignment="1">
      <alignment horizontal="right"/>
    </xf>
    <xf numFmtId="0" fontId="86" fillId="2" borderId="0" xfId="0" applyFont="1" applyFill="1" applyBorder="1" applyAlignment="1">
      <alignment horizontal="right" wrapText="1"/>
    </xf>
    <xf numFmtId="1" fontId="3" fillId="2" borderId="1" xfId="0" applyNumberFormat="1" applyFont="1" applyFill="1" applyBorder="1" applyAlignment="1">
      <alignment horizontal="right" vertical="center" wrapText="1"/>
    </xf>
    <xf numFmtId="0" fontId="3" fillId="2" borderId="3" xfId="0" applyFont="1" applyFill="1" applyBorder="1" applyAlignment="1">
      <alignment horizontal="right" vertical="center" wrapText="1"/>
    </xf>
    <xf numFmtId="171" fontId="2" fillId="2" borderId="3" xfId="369" applyNumberFormat="1" applyFont="1" applyFill="1" applyBorder="1" applyAlignment="1">
      <alignment horizontal="right" vertical="center" wrapText="1"/>
    </xf>
    <xf numFmtId="0" fontId="55" fillId="2" borderId="2" xfId="0" applyFont="1" applyFill="1" applyBorder="1" applyAlignment="1">
      <alignment horizontal="right" wrapText="1"/>
    </xf>
    <xf numFmtId="1" fontId="3" fillId="2" borderId="0" xfId="0" applyNumberFormat="1" applyFont="1" applyFill="1" applyBorder="1" applyAlignment="1">
      <alignment horizontal="right" wrapText="1"/>
    </xf>
    <xf numFmtId="0" fontId="3" fillId="2" borderId="0" xfId="0" applyFont="1" applyFill="1" applyBorder="1" applyAlignment="1">
      <alignment horizontal="right" wrapText="1"/>
    </xf>
    <xf numFmtId="171" fontId="44" fillId="2" borderId="0" xfId="369" applyNumberFormat="1" applyFont="1" applyFill="1" applyAlignment="1">
      <alignment horizontal="right"/>
    </xf>
    <xf numFmtId="1" fontId="56" fillId="2" borderId="0" xfId="0" applyNumberFormat="1" applyFont="1" applyFill="1" applyBorder="1" applyAlignment="1">
      <alignment horizontal="right" vertical="center" wrapText="1"/>
    </xf>
    <xf numFmtId="0" fontId="42" fillId="2" borderId="0" xfId="0" applyFont="1" applyFill="1" applyAlignment="1">
      <alignment horizontal="right"/>
    </xf>
    <xf numFmtId="1" fontId="55" fillId="2" borderId="0" xfId="0" applyNumberFormat="1" applyFont="1" applyFill="1" applyBorder="1" applyAlignment="1">
      <alignment horizontal="right" vertical="center" wrapText="1"/>
    </xf>
    <xf numFmtId="1" fontId="64" fillId="2" borderId="0" xfId="0" applyNumberFormat="1" applyFont="1" applyFill="1" applyBorder="1" applyAlignment="1">
      <alignment horizontal="right" vertical="center" wrapText="1"/>
    </xf>
    <xf numFmtId="1" fontId="2" fillId="2" borderId="1" xfId="0" applyNumberFormat="1" applyFont="1" applyFill="1" applyBorder="1" applyAlignment="1">
      <alignment horizontal="right" vertical="center" wrapText="1"/>
    </xf>
    <xf numFmtId="0" fontId="2" fillId="2" borderId="0" xfId="16" applyFont="1" applyFill="1" applyBorder="1" applyAlignment="1">
      <alignment horizontal="right"/>
    </xf>
    <xf numFmtId="1" fontId="44" fillId="2" borderId="0" xfId="16" applyNumberFormat="1" applyFont="1" applyFill="1" applyAlignment="1">
      <alignment horizontal="right" vertical="center"/>
    </xf>
    <xf numFmtId="1" fontId="2" fillId="2" borderId="0" xfId="16" applyNumberFormat="1" applyFont="1" applyFill="1" applyAlignment="1">
      <alignment horizontal="right"/>
    </xf>
    <xf numFmtId="49" fontId="2" fillId="2" borderId="3" xfId="0" applyNumberFormat="1" applyFont="1" applyFill="1" applyBorder="1" applyAlignment="1">
      <alignment horizontal="right" vertical="center" wrapText="1"/>
    </xf>
    <xf numFmtId="49" fontId="2" fillId="2" borderId="27" xfId="0" applyNumberFormat="1" applyFont="1" applyFill="1" applyBorder="1" applyAlignment="1">
      <alignment horizontal="right" vertical="center"/>
    </xf>
    <xf numFmtId="49" fontId="2" fillId="2" borderId="3" xfId="0" applyNumberFormat="1" applyFont="1" applyFill="1" applyBorder="1" applyAlignment="1">
      <alignment horizontal="right" vertical="center"/>
    </xf>
    <xf numFmtId="171" fontId="2" fillId="2" borderId="3" xfId="369" applyNumberFormat="1" applyFont="1" applyFill="1" applyBorder="1" applyAlignment="1">
      <alignment horizontal="right" vertical="center"/>
    </xf>
    <xf numFmtId="49" fontId="2" fillId="2" borderId="0" xfId="0" applyNumberFormat="1" applyFont="1" applyFill="1" applyBorder="1" applyAlignment="1">
      <alignment horizontal="right" vertical="center" wrapText="1"/>
    </xf>
    <xf numFmtId="49" fontId="2" fillId="2" borderId="0" xfId="0" applyNumberFormat="1" applyFont="1" applyFill="1" applyBorder="1" applyAlignment="1">
      <alignment horizontal="right" vertical="center"/>
    </xf>
    <xf numFmtId="171" fontId="2" fillId="2" borderId="0" xfId="369" applyNumberFormat="1" applyFont="1" applyFill="1" applyBorder="1" applyAlignment="1">
      <alignment horizontal="right" vertical="center"/>
    </xf>
    <xf numFmtId="0" fontId="44" fillId="2" borderId="27" xfId="0" applyFont="1" applyFill="1" applyBorder="1" applyAlignment="1">
      <alignment horizontal="right" vertical="center" wrapText="1"/>
    </xf>
    <xf numFmtId="0" fontId="44" fillId="2" borderId="30" xfId="0" applyFont="1" applyFill="1" applyBorder="1" applyAlignment="1">
      <alignment horizontal="right" vertical="center" wrapText="1"/>
    </xf>
    <xf numFmtId="0" fontId="86" fillId="2" borderId="27" xfId="0" applyFont="1" applyFill="1" applyBorder="1" applyAlignment="1">
      <alignment horizontal="right" vertical="center" wrapText="1"/>
    </xf>
    <xf numFmtId="0" fontId="45" fillId="2" borderId="26" xfId="0" applyFont="1" applyFill="1" applyBorder="1" applyAlignment="1">
      <alignment horizontal="right"/>
    </xf>
    <xf numFmtId="0" fontId="45" fillId="2" borderId="0" xfId="0" applyFont="1" applyFill="1" applyBorder="1" applyAlignment="1">
      <alignment horizontal="right"/>
    </xf>
    <xf numFmtId="0" fontId="92" fillId="2" borderId="26" xfId="0" applyFont="1" applyFill="1" applyBorder="1" applyAlignment="1">
      <alignment horizontal="right"/>
    </xf>
    <xf numFmtId="1" fontId="44" fillId="2" borderId="0" xfId="0" applyNumberFormat="1" applyFont="1" applyFill="1" applyBorder="1" applyAlignment="1">
      <alignment horizontal="right" vertical="center"/>
    </xf>
    <xf numFmtId="1" fontId="86" fillId="2" borderId="0" xfId="0" applyNumberFormat="1" applyFont="1" applyFill="1" applyBorder="1" applyAlignment="1">
      <alignment horizontal="right" vertical="center"/>
    </xf>
    <xf numFmtId="1" fontId="64" fillId="2" borderId="0" xfId="0" applyNumberFormat="1" applyFont="1" applyFill="1" applyBorder="1" applyAlignment="1">
      <alignment horizontal="right" vertical="center"/>
    </xf>
    <xf numFmtId="0" fontId="44" fillId="2" borderId="32" xfId="0" applyFont="1" applyFill="1" applyBorder="1" applyAlignment="1">
      <alignment horizontal="right" vertical="center" wrapText="1"/>
    </xf>
    <xf numFmtId="0" fontId="88" fillId="2" borderId="32" xfId="0" applyFont="1" applyFill="1" applyBorder="1" applyAlignment="1">
      <alignment horizontal="right" vertical="center" wrapText="1"/>
    </xf>
    <xf numFmtId="0" fontId="64" fillId="2" borderId="27" xfId="0" applyFont="1" applyFill="1" applyBorder="1" applyAlignment="1">
      <alignment horizontal="right" vertical="center"/>
    </xf>
    <xf numFmtId="0" fontId="44" fillId="2" borderId="0" xfId="0" applyFont="1" applyFill="1" applyBorder="1" applyAlignment="1">
      <alignment horizontal="right" vertical="center" wrapText="1"/>
    </xf>
    <xf numFmtId="0" fontId="86" fillId="2" borderId="0" xfId="0" applyFont="1" applyFill="1" applyBorder="1" applyAlignment="1">
      <alignment horizontal="right" vertical="center" wrapText="1"/>
    </xf>
    <xf numFmtId="0" fontId="86" fillId="2" borderId="32" xfId="0" applyFont="1" applyFill="1" applyBorder="1" applyAlignment="1">
      <alignment horizontal="right" vertical="center" wrapText="1"/>
    </xf>
    <xf numFmtId="0" fontId="88" fillId="2" borderId="0" xfId="0" applyFont="1" applyFill="1" applyBorder="1" applyAlignment="1">
      <alignment horizontal="right" vertical="center" wrapText="1"/>
    </xf>
    <xf numFmtId="0" fontId="64" fillId="2" borderId="32" xfId="0" applyFont="1" applyFill="1" applyBorder="1" applyAlignment="1">
      <alignment horizontal="right" vertical="center"/>
    </xf>
    <xf numFmtId="1" fontId="44" fillId="2" borderId="0" xfId="0" applyNumberFormat="1" applyFont="1" applyFill="1" applyBorder="1" applyAlignment="1">
      <alignment horizontal="right" vertical="center" wrapText="1"/>
    </xf>
    <xf numFmtId="171" fontId="64" fillId="2" borderId="0" xfId="3924" applyNumberFormat="1" applyFont="1" applyFill="1" applyBorder="1" applyAlignment="1">
      <alignment horizontal="right"/>
    </xf>
    <xf numFmtId="0" fontId="88" fillId="2" borderId="0" xfId="0" applyFont="1" applyFill="1" applyBorder="1" applyAlignment="1">
      <alignment horizontal="right" wrapText="1"/>
    </xf>
    <xf numFmtId="1" fontId="88" fillId="2" borderId="0" xfId="0" applyNumberFormat="1" applyFont="1" applyFill="1" applyBorder="1" applyAlignment="1">
      <alignment horizontal="right"/>
    </xf>
    <xf numFmtId="1" fontId="2" fillId="2" borderId="0" xfId="0" applyNumberFormat="1" applyFont="1" applyFill="1" applyAlignment="1">
      <alignment horizontal="right" vertical="center"/>
    </xf>
    <xf numFmtId="0" fontId="2" fillId="2" borderId="2" xfId="0" applyFont="1" applyFill="1" applyBorder="1" applyAlignment="1">
      <alignment horizontal="left"/>
    </xf>
    <xf numFmtId="0" fontId="2" fillId="2" borderId="28" xfId="0" applyFont="1" applyFill="1" applyBorder="1" applyAlignment="1">
      <alignment horizontal="left"/>
    </xf>
    <xf numFmtId="3" fontId="2" fillId="2" borderId="0" xfId="0" applyNumberFormat="1" applyFont="1" applyFill="1" applyBorder="1" applyAlignment="1">
      <alignment horizontal="left" wrapText="1"/>
    </xf>
    <xf numFmtId="0" fontId="2" fillId="2" borderId="1" xfId="0" applyFont="1" applyFill="1" applyBorder="1" applyAlignment="1">
      <alignment horizontal="left"/>
    </xf>
    <xf numFmtId="0" fontId="2" fillId="2" borderId="31" xfId="0" applyFont="1" applyFill="1" applyBorder="1"/>
    <xf numFmtId="0" fontId="6" fillId="2" borderId="32" xfId="0" applyFont="1" applyFill="1" applyBorder="1" applyAlignment="1"/>
    <xf numFmtId="0" fontId="2" fillId="2" borderId="28" xfId="0" applyFont="1" applyFill="1" applyBorder="1" applyAlignment="1">
      <alignment horizontal="center" wrapText="1"/>
    </xf>
    <xf numFmtId="1" fontId="3" fillId="2" borderId="0" xfId="0" applyNumberFormat="1" applyFont="1" applyFill="1" applyAlignment="1">
      <alignment horizontal="right"/>
    </xf>
    <xf numFmtId="0" fontId="4" fillId="2" borderId="0" xfId="2" applyFont="1" applyFill="1" applyBorder="1" applyAlignment="1"/>
    <xf numFmtId="164" fontId="3" fillId="2" borderId="0" xfId="0" applyNumberFormat="1" applyFont="1" applyFill="1" applyAlignment="1">
      <alignment horizontal="right"/>
    </xf>
    <xf numFmtId="171" fontId="2" fillId="2" borderId="28" xfId="369" applyNumberFormat="1" applyFont="1" applyFill="1" applyBorder="1" applyAlignment="1">
      <alignment horizontal="right"/>
    </xf>
    <xf numFmtId="0" fontId="3" fillId="2" borderId="27" xfId="0" applyFont="1" applyFill="1" applyBorder="1" applyAlignment="1">
      <alignment horizontal="right" vertical="center" wrapText="1"/>
    </xf>
    <xf numFmtId="0" fontId="3" fillId="2" borderId="0" xfId="0" applyFont="1" applyFill="1" applyBorder="1" applyAlignment="1">
      <alignment horizontal="right" vertical="center" wrapText="1"/>
    </xf>
    <xf numFmtId="171" fontId="2" fillId="2" borderId="1" xfId="369" applyNumberFormat="1" applyFont="1" applyFill="1" applyBorder="1" applyAlignment="1">
      <alignment horizontal="right"/>
    </xf>
    <xf numFmtId="0" fontId="2" fillId="2" borderId="27" xfId="0" applyFont="1" applyFill="1" applyBorder="1" applyAlignment="1">
      <alignment horizontal="center" vertical="center" wrapText="1"/>
    </xf>
    <xf numFmtId="0" fontId="2" fillId="2" borderId="27" xfId="0" applyFont="1" applyFill="1" applyBorder="1" applyAlignment="1">
      <alignment horizontal="center" vertical="center"/>
    </xf>
    <xf numFmtId="0" fontId="10" fillId="2" borderId="28" xfId="0" applyFont="1" applyFill="1" applyBorder="1" applyAlignment="1">
      <alignment horizontal="center"/>
    </xf>
    <xf numFmtId="169" fontId="2" fillId="2" borderId="0" xfId="0" applyNumberFormat="1" applyFont="1" applyFill="1" applyBorder="1" applyAlignment="1">
      <alignment horizontal="right" wrapText="1"/>
    </xf>
    <xf numFmtId="169" fontId="2" fillId="2" borderId="0" xfId="0" applyNumberFormat="1" applyFont="1" applyFill="1" applyAlignment="1">
      <alignment horizontal="right"/>
    </xf>
    <xf numFmtId="169" fontId="3" fillId="2" borderId="0" xfId="0" applyNumberFormat="1" applyFont="1" applyFill="1" applyAlignment="1">
      <alignment horizontal="right"/>
    </xf>
    <xf numFmtId="169" fontId="17" fillId="2" borderId="0" xfId="0" applyNumberFormat="1" applyFont="1" applyFill="1" applyBorder="1" applyAlignment="1">
      <alignment horizontal="right" wrapText="1"/>
    </xf>
    <xf numFmtId="49" fontId="2" fillId="2" borderId="29" xfId="0" applyNumberFormat="1" applyFont="1" applyFill="1" applyBorder="1" applyAlignment="1">
      <alignment horizontal="right" vertical="center" wrapText="1"/>
    </xf>
    <xf numFmtId="0" fontId="46" fillId="2" borderId="30" xfId="0" applyFont="1" applyFill="1" applyBorder="1" applyAlignment="1">
      <alignment horizontal="right" vertical="center" wrapText="1"/>
    </xf>
    <xf numFmtId="0" fontId="91" fillId="2" borderId="0" xfId="0" applyFont="1" applyFill="1" applyBorder="1" applyAlignment="1">
      <alignment horizontal="right" vertical="center" wrapText="1"/>
    </xf>
    <xf numFmtId="1" fontId="86" fillId="2" borderId="0" xfId="0" applyNumberFormat="1" applyFont="1" applyFill="1" applyAlignment="1">
      <alignment horizontal="right"/>
    </xf>
    <xf numFmtId="166" fontId="44" fillId="2" borderId="0" xfId="0" applyNumberFormat="1" applyFont="1" applyFill="1" applyAlignment="1">
      <alignment horizontal="right"/>
    </xf>
    <xf numFmtId="0" fontId="68" fillId="2" borderId="0" xfId="2" applyFont="1" applyFill="1" applyBorder="1" applyAlignment="1"/>
    <xf numFmtId="0" fontId="55" fillId="2" borderId="0" xfId="2" applyFont="1" applyFill="1" applyBorder="1" applyAlignment="1"/>
    <xf numFmtId="0" fontId="55" fillId="2" borderId="28" xfId="2" applyFont="1" applyFill="1" applyBorder="1" applyAlignment="1"/>
    <xf numFmtId="0" fontId="55" fillId="2" borderId="28" xfId="2" applyFont="1" applyFill="1" applyBorder="1" applyAlignment="1">
      <alignment horizontal="center"/>
    </xf>
    <xf numFmtId="0" fontId="55" fillId="2" borderId="28" xfId="2" applyFont="1" applyFill="1" applyBorder="1" applyAlignment="1">
      <alignment horizontal="center" vertical="center"/>
    </xf>
    <xf numFmtId="49" fontId="55" fillId="2" borderId="27" xfId="0" applyNumberFormat="1" applyFont="1" applyFill="1" applyBorder="1" applyAlignment="1">
      <alignment horizontal="right" vertical="center" wrapText="1"/>
    </xf>
    <xf numFmtId="166" fontId="55" fillId="2" borderId="0" xfId="2" applyNumberFormat="1" applyFont="1" applyFill="1" applyBorder="1" applyAlignment="1">
      <alignment horizontal="right"/>
    </xf>
    <xf numFmtId="0" fontId="55" fillId="2" borderId="28" xfId="2" applyFont="1" applyFill="1" applyBorder="1" applyAlignment="1">
      <alignment horizontal="right"/>
    </xf>
    <xf numFmtId="0" fontId="55" fillId="2" borderId="2" xfId="2" applyFont="1" applyFill="1" applyBorder="1" applyAlignment="1">
      <alignment horizontal="right"/>
    </xf>
    <xf numFmtId="0" fontId="55" fillId="2" borderId="26" xfId="2" applyFont="1" applyFill="1" applyBorder="1" applyAlignment="1">
      <alignment horizontal="right" vertical="center"/>
    </xf>
    <xf numFmtId="171" fontId="55" fillId="2" borderId="0" xfId="369" applyNumberFormat="1" applyFont="1" applyFill="1" applyBorder="1" applyAlignment="1">
      <alignment horizontal="right"/>
    </xf>
    <xf numFmtId="0" fontId="55" fillId="2" borderId="3" xfId="2" applyFont="1" applyFill="1" applyBorder="1" applyAlignment="1">
      <alignment horizontal="right"/>
    </xf>
    <xf numFmtId="0" fontId="55" fillId="2" borderId="27" xfId="2" applyFont="1" applyFill="1" applyBorder="1" applyAlignment="1">
      <alignment horizontal="right" vertical="center"/>
    </xf>
    <xf numFmtId="0" fontId="7" fillId="2" borderId="0" xfId="2" applyFont="1" applyFill="1" applyAlignment="1"/>
    <xf numFmtId="0" fontId="101" fillId="2" borderId="0" xfId="2" applyFont="1" applyFill="1" applyAlignment="1"/>
    <xf numFmtId="0" fontId="7" fillId="2" borderId="0" xfId="2" applyFont="1" applyFill="1" applyAlignment="1">
      <alignment horizontal="left"/>
    </xf>
    <xf numFmtId="0" fontId="55" fillId="2" borderId="0" xfId="2" applyFont="1" applyFill="1" applyAlignment="1"/>
    <xf numFmtId="0" fontId="102" fillId="2" borderId="0" xfId="2" applyFont="1" applyFill="1" applyAlignment="1"/>
    <xf numFmtId="0" fontId="56" fillId="2" borderId="0" xfId="2" applyFont="1" applyFill="1" applyBorder="1" applyAlignment="1"/>
    <xf numFmtId="165" fontId="55" fillId="2" borderId="1" xfId="2" applyNumberFormat="1" applyFont="1" applyFill="1" applyBorder="1" applyAlignment="1">
      <alignment horizontal="right"/>
    </xf>
    <xf numFmtId="165" fontId="55" fillId="2" borderId="28" xfId="2" applyNumberFormat="1" applyFont="1" applyFill="1" applyBorder="1" applyAlignment="1">
      <alignment horizontal="right"/>
    </xf>
    <xf numFmtId="0" fontId="55" fillId="2" borderId="0" xfId="2" applyFont="1" applyFill="1" applyAlignment="1">
      <alignment horizontal="left"/>
    </xf>
    <xf numFmtId="0" fontId="2" fillId="2" borderId="31" xfId="0" applyFont="1" applyFill="1" applyBorder="1" applyAlignment="1">
      <alignment horizontal="right" vertical="center" wrapText="1"/>
    </xf>
    <xf numFmtId="0" fontId="61" fillId="2" borderId="32" xfId="2" applyFont="1" applyFill="1" applyBorder="1" applyAlignment="1">
      <alignment horizontal="right" wrapText="1"/>
    </xf>
    <xf numFmtId="0" fontId="2" fillId="2" borderId="0" xfId="2" applyFont="1" applyFill="1" applyBorder="1" applyAlignment="1">
      <alignment horizontal="right" vertical="center" wrapText="1"/>
    </xf>
    <xf numFmtId="0" fontId="7" fillId="2" borderId="27" xfId="2" applyFont="1" applyFill="1" applyBorder="1" applyAlignment="1">
      <alignment horizontal="left"/>
    </xf>
    <xf numFmtId="0" fontId="7" fillId="2" borderId="27" xfId="2" applyFont="1" applyFill="1" applyBorder="1" applyAlignment="1">
      <alignment horizontal="right" vertical="center"/>
    </xf>
    <xf numFmtId="0" fontId="7" fillId="2" borderId="0" xfId="2" applyFont="1" applyFill="1" applyAlignment="1">
      <alignment horizontal="right"/>
    </xf>
    <xf numFmtId="0" fontId="7" fillId="2" borderId="28" xfId="2" applyFont="1" applyFill="1" applyBorder="1" applyAlignment="1">
      <alignment horizontal="right"/>
    </xf>
    <xf numFmtId="0" fontId="3" fillId="2" borderId="27" xfId="0" applyFont="1" applyFill="1" applyBorder="1" applyAlignment="1"/>
    <xf numFmtId="0" fontId="55" fillId="2" borderId="28" xfId="0" applyFont="1" applyFill="1" applyBorder="1" applyAlignment="1">
      <alignment horizontal="center" vertical="center" wrapText="1"/>
    </xf>
    <xf numFmtId="0" fontId="55" fillId="2" borderId="0" xfId="0" applyFont="1" applyFill="1" applyBorder="1" applyAlignment="1">
      <alignment vertical="center" wrapText="1"/>
    </xf>
    <xf numFmtId="0" fontId="56" fillId="2" borderId="28" xfId="0" applyFont="1" applyFill="1" applyBorder="1" applyAlignment="1">
      <alignment horizontal="center"/>
    </xf>
    <xf numFmtId="0" fontId="55" fillId="2" borderId="1" xfId="0" applyFont="1" applyFill="1" applyBorder="1" applyAlignment="1"/>
    <xf numFmtId="167" fontId="55" fillId="2" borderId="28" xfId="0" applyNumberFormat="1" applyFont="1" applyFill="1" applyBorder="1" applyAlignment="1">
      <alignment horizontal="center"/>
    </xf>
    <xf numFmtId="167" fontId="55" fillId="2" borderId="0" xfId="0" applyNumberFormat="1" applyFont="1" applyFill="1" applyBorder="1" applyAlignment="1">
      <alignment horizontal="center"/>
    </xf>
    <xf numFmtId="167" fontId="55" fillId="2" borderId="0" xfId="0" applyNumberFormat="1" applyFont="1" applyFill="1" applyBorder="1" applyAlignment="1">
      <alignment horizontal="center" wrapText="1"/>
    </xf>
    <xf numFmtId="0" fontId="55" fillId="2" borderId="0" xfId="0" applyFont="1" applyFill="1"/>
    <xf numFmtId="0" fontId="56" fillId="2" borderId="0" xfId="0" applyFont="1" applyFill="1" applyBorder="1" applyAlignment="1">
      <alignment horizontal="right"/>
    </xf>
    <xf numFmtId="1" fontId="55" fillId="2" borderId="1" xfId="0" applyNumberFormat="1" applyFont="1" applyFill="1" applyBorder="1" applyAlignment="1">
      <alignment horizontal="center" wrapText="1"/>
    </xf>
    <xf numFmtId="0" fontId="55" fillId="2" borderId="28" xfId="0" applyFont="1" applyFill="1" applyBorder="1"/>
    <xf numFmtId="1" fontId="78" fillId="2" borderId="28" xfId="0" applyNumberFormat="1" applyFont="1" applyFill="1" applyBorder="1" applyAlignment="1">
      <alignment horizontal="center" vertical="center"/>
    </xf>
    <xf numFmtId="0" fontId="49"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39" fillId="2" borderId="29" xfId="0" applyFont="1" applyFill="1" applyBorder="1"/>
    <xf numFmtId="0" fontId="39" fillId="2" borderId="0" xfId="0" applyFont="1" applyFill="1" applyAlignment="1">
      <alignment horizontal="right" vertical="center"/>
    </xf>
    <xf numFmtId="164" fontId="39" fillId="2" borderId="28" xfId="0" applyNumberFormat="1" applyFont="1" applyFill="1" applyBorder="1"/>
    <xf numFmtId="0" fontId="56" fillId="2" borderId="0" xfId="0" applyFont="1" applyFill="1" applyBorder="1" applyAlignment="1">
      <alignment wrapText="1"/>
    </xf>
    <xf numFmtId="0" fontId="55" fillId="2" borderId="0" xfId="0" applyFont="1" applyFill="1" applyBorder="1" applyAlignment="1">
      <alignment horizontal="left" wrapText="1"/>
    </xf>
    <xf numFmtId="0" fontId="87" fillId="2" borderId="27" xfId="0" applyFont="1" applyFill="1" applyBorder="1" applyAlignment="1">
      <alignment horizontal="center" wrapText="1"/>
    </xf>
    <xf numFmtId="1" fontId="55" fillId="2" borderId="28" xfId="0" applyNumberFormat="1" applyFont="1" applyFill="1" applyBorder="1" applyAlignment="1">
      <alignment horizontal="center" wrapText="1"/>
    </xf>
    <xf numFmtId="171" fontId="55" fillId="2" borderId="0" xfId="369" applyNumberFormat="1" applyFont="1" applyFill="1"/>
    <xf numFmtId="0" fontId="103" fillId="2" borderId="0" xfId="0" applyFont="1" applyFill="1"/>
    <xf numFmtId="0" fontId="87" fillId="2" borderId="0" xfId="0" applyFont="1" applyFill="1" applyBorder="1" applyAlignment="1">
      <alignment vertical="center" wrapText="1"/>
    </xf>
    <xf numFmtId="0" fontId="103" fillId="2" borderId="0" xfId="0" applyFont="1" applyFill="1" applyAlignment="1">
      <alignment horizontal="right"/>
    </xf>
    <xf numFmtId="0" fontId="87" fillId="2" borderId="28" xfId="0" applyFont="1" applyFill="1" applyBorder="1"/>
    <xf numFmtId="171" fontId="78" fillId="2" borderId="0" xfId="369" applyNumberFormat="1" applyFont="1" applyFill="1"/>
    <xf numFmtId="171" fontId="55" fillId="2" borderId="0" xfId="369" applyNumberFormat="1" applyFont="1" applyFill="1" applyAlignment="1"/>
    <xf numFmtId="171" fontId="55" fillId="2" borderId="2" xfId="369" applyNumberFormat="1" applyFont="1" applyFill="1" applyBorder="1" applyAlignment="1">
      <alignment horizontal="right" vertical="center" wrapText="1"/>
    </xf>
    <xf numFmtId="171" fontId="55" fillId="2" borderId="29" xfId="369" applyNumberFormat="1" applyFont="1" applyFill="1" applyBorder="1" applyAlignment="1">
      <alignment horizontal="right" vertical="center" wrapText="1"/>
    </xf>
    <xf numFmtId="171" fontId="55" fillId="2" borderId="2" xfId="369" applyNumberFormat="1" applyFont="1" applyFill="1" applyBorder="1" applyAlignment="1">
      <alignment horizontal="right" wrapText="1"/>
    </xf>
    <xf numFmtId="171" fontId="56" fillId="2" borderId="0" xfId="369" applyNumberFormat="1" applyFont="1" applyFill="1" applyBorder="1" applyAlignment="1">
      <alignment horizontal="right"/>
    </xf>
    <xf numFmtId="171" fontId="55" fillId="2" borderId="0" xfId="369" applyNumberFormat="1" applyFont="1" applyFill="1" applyAlignment="1">
      <alignment horizontal="right"/>
    </xf>
    <xf numFmtId="3" fontId="56" fillId="2" borderId="1" xfId="0" applyNumberFormat="1" applyFont="1" applyFill="1" applyBorder="1" applyAlignment="1">
      <alignment horizontal="center"/>
    </xf>
    <xf numFmtId="171" fontId="55" fillId="2" borderId="1" xfId="369" applyNumberFormat="1" applyFont="1" applyFill="1" applyBorder="1" applyAlignment="1"/>
    <xf numFmtId="0" fontId="55" fillId="2" borderId="30" xfId="0" applyFont="1" applyFill="1" applyBorder="1" applyAlignment="1"/>
    <xf numFmtId="0" fontId="55" fillId="2" borderId="28" xfId="0" applyFont="1" applyFill="1" applyBorder="1" applyAlignment="1"/>
    <xf numFmtId="164" fontId="55" fillId="2" borderId="28" xfId="0" applyNumberFormat="1" applyFont="1" applyFill="1" applyBorder="1" applyAlignment="1"/>
    <xf numFmtId="49" fontId="2" fillId="2" borderId="32" xfId="0" applyNumberFormat="1" applyFont="1" applyFill="1" applyBorder="1" applyAlignment="1">
      <alignment horizontal="right" vertical="center" wrapText="1"/>
    </xf>
    <xf numFmtId="1" fontId="55" fillId="2" borderId="0" xfId="0" applyNumberFormat="1" applyFont="1" applyFill="1" applyAlignment="1">
      <alignment horizontal="right" vertical="center"/>
    </xf>
    <xf numFmtId="0" fontId="55" fillId="2" borderId="0" xfId="0" applyFont="1" applyFill="1" applyAlignment="1">
      <alignment horizontal="center"/>
    </xf>
    <xf numFmtId="0" fontId="103" fillId="2" borderId="28" xfId="0" applyFont="1" applyFill="1" applyBorder="1"/>
    <xf numFmtId="171" fontId="55" fillId="2" borderId="28" xfId="369" applyNumberFormat="1" applyFont="1" applyFill="1" applyBorder="1" applyAlignment="1">
      <alignment horizontal="right"/>
    </xf>
    <xf numFmtId="0" fontId="56" fillId="2" borderId="0" xfId="0" applyFont="1" applyFill="1" applyAlignment="1">
      <alignment shrinkToFit="1"/>
    </xf>
    <xf numFmtId="0" fontId="55" fillId="2" borderId="28" xfId="0" applyFont="1" applyFill="1" applyBorder="1" applyAlignment="1">
      <alignment horizontal="center"/>
    </xf>
    <xf numFmtId="0" fontId="87" fillId="2" borderId="27" xfId="0" applyFont="1" applyFill="1" applyBorder="1" applyAlignment="1">
      <alignment vertical="center" wrapText="1"/>
    </xf>
    <xf numFmtId="171" fontId="55" fillId="2" borderId="0" xfId="369" applyNumberFormat="1" applyFont="1" applyFill="1" applyBorder="1" applyAlignment="1">
      <alignment horizontal="center"/>
    </xf>
    <xf numFmtId="0" fontId="63" fillId="2" borderId="28" xfId="0" applyFont="1" applyFill="1" applyBorder="1"/>
    <xf numFmtId="0" fontId="106" fillId="2" borderId="0" xfId="0" applyFont="1" applyFill="1"/>
    <xf numFmtId="0" fontId="107" fillId="2" borderId="0" xfId="0" applyFont="1" applyFill="1"/>
    <xf numFmtId="0" fontId="88" fillId="2" borderId="3" xfId="0" applyNumberFormat="1" applyFont="1" applyFill="1" applyBorder="1" applyAlignment="1"/>
    <xf numFmtId="0" fontId="86" fillId="2" borderId="29" xfId="0" applyNumberFormat="1" applyFont="1" applyFill="1" applyBorder="1" applyAlignment="1"/>
    <xf numFmtId="0" fontId="86" fillId="2" borderId="27" xfId="0" applyNumberFormat="1" applyFont="1" applyFill="1" applyBorder="1" applyAlignment="1"/>
    <xf numFmtId="0" fontId="86" fillId="2" borderId="29" xfId="0" applyFont="1" applyFill="1" applyBorder="1" applyAlignment="1">
      <alignment horizontal="right" vertical="center" wrapText="1"/>
    </xf>
    <xf numFmtId="0" fontId="86" fillId="2" borderId="2" xfId="0" applyFont="1" applyFill="1" applyBorder="1" applyAlignment="1">
      <alignment horizontal="right" wrapText="1"/>
    </xf>
    <xf numFmtId="1" fontId="85" fillId="2" borderId="0" xfId="0" applyNumberFormat="1" applyFont="1" applyFill="1" applyBorder="1" applyAlignment="1">
      <alignment horizontal="right" vertical="center" wrapText="1"/>
    </xf>
    <xf numFmtId="1" fontId="86" fillId="2" borderId="0" xfId="0" applyNumberFormat="1" applyFont="1" applyFill="1" applyBorder="1" applyAlignment="1">
      <alignment horizontal="right" vertical="center" wrapText="1"/>
    </xf>
    <xf numFmtId="1" fontId="86" fillId="2" borderId="28" xfId="0" applyNumberFormat="1" applyFont="1" applyFill="1" applyBorder="1" applyAlignment="1">
      <alignment horizontal="center" vertical="center" wrapText="1"/>
    </xf>
    <xf numFmtId="0" fontId="107" fillId="2" borderId="28" xfId="0" applyFont="1" applyFill="1" applyBorder="1"/>
    <xf numFmtId="0" fontId="48" fillId="2" borderId="28" xfId="0" applyNumberFormat="1" applyFont="1" applyFill="1" applyBorder="1" applyAlignment="1"/>
    <xf numFmtId="0" fontId="48" fillId="2" borderId="0" xfId="0" applyNumberFormat="1" applyFont="1" applyFill="1" applyBorder="1" applyAlignment="1">
      <alignment horizontal="center"/>
    </xf>
    <xf numFmtId="1" fontId="9" fillId="2" borderId="0" xfId="0" applyNumberFormat="1" applyFont="1" applyFill="1" applyAlignment="1">
      <alignment horizontal="center"/>
    </xf>
    <xf numFmtId="1" fontId="3" fillId="2" borderId="0" xfId="0" applyNumberFormat="1" applyFont="1" applyFill="1" applyAlignment="1">
      <alignment horizontal="center"/>
    </xf>
    <xf numFmtId="1" fontId="9" fillId="2" borderId="0" xfId="0" applyNumberFormat="1" applyFont="1" applyFill="1" applyAlignment="1">
      <alignment horizontal="right"/>
    </xf>
    <xf numFmtId="0" fontId="107" fillId="2" borderId="27" xfId="0" applyFont="1" applyFill="1" applyBorder="1"/>
    <xf numFmtId="0" fontId="107" fillId="2" borderId="0" xfId="0" applyFont="1" applyFill="1" applyAlignment="1">
      <alignment horizontal="right"/>
    </xf>
    <xf numFmtId="1" fontId="86" fillId="2" borderId="0" xfId="16" applyNumberFormat="1" applyFont="1" applyFill="1" applyAlignment="1">
      <alignment horizontal="right" vertical="center"/>
    </xf>
    <xf numFmtId="1" fontId="86" fillId="2" borderId="0" xfId="16" applyNumberFormat="1" applyFont="1" applyFill="1" applyBorder="1" applyAlignment="1">
      <alignment horizontal="right" vertical="center"/>
    </xf>
    <xf numFmtId="1" fontId="86" fillId="2" borderId="28" xfId="16" applyNumberFormat="1" applyFont="1" applyFill="1" applyBorder="1" applyAlignment="1">
      <alignment horizontal="right" vertical="center"/>
    </xf>
    <xf numFmtId="0" fontId="107" fillId="2" borderId="0" xfId="0" applyFont="1" applyFill="1" applyBorder="1"/>
    <xf numFmtId="0" fontId="107" fillId="2" borderId="1" xfId="0" applyFont="1" applyFill="1" applyBorder="1" applyAlignment="1">
      <alignment horizontal="right"/>
    </xf>
    <xf numFmtId="0" fontId="107" fillId="2" borderId="28" xfId="0" applyFont="1" applyFill="1" applyBorder="1" applyAlignment="1">
      <alignment horizontal="right"/>
    </xf>
    <xf numFmtId="0" fontId="86" fillId="2" borderId="0" xfId="0" applyFont="1" applyFill="1" applyAlignment="1"/>
    <xf numFmtId="0" fontId="85" fillId="2" borderId="0" xfId="0" applyFont="1" applyFill="1" applyAlignment="1"/>
    <xf numFmtId="0" fontId="85" fillId="2" borderId="0" xfId="0" applyFont="1" applyFill="1" applyBorder="1" applyAlignment="1"/>
    <xf numFmtId="0" fontId="108" fillId="2" borderId="28" xfId="0" applyFont="1" applyFill="1" applyBorder="1" applyAlignment="1"/>
    <xf numFmtId="0" fontId="85" fillId="2" borderId="28" xfId="0" applyFont="1" applyFill="1" applyBorder="1" applyAlignment="1"/>
    <xf numFmtId="0" fontId="91" fillId="2" borderId="0" xfId="0" applyFont="1" applyFill="1" applyBorder="1" applyAlignment="1">
      <alignment horizontal="center" vertical="center"/>
    </xf>
    <xf numFmtId="3" fontId="86" fillId="2" borderId="28" xfId="0" applyNumberFormat="1" applyFont="1" applyFill="1" applyBorder="1" applyAlignment="1">
      <alignment horizontal="center"/>
    </xf>
    <xf numFmtId="1" fontId="85" fillId="2" borderId="28" xfId="0" applyNumberFormat="1" applyFont="1" applyFill="1" applyBorder="1" applyAlignment="1">
      <alignment horizontal="center"/>
    </xf>
    <xf numFmtId="3" fontId="86" fillId="2" borderId="0" xfId="0" applyNumberFormat="1" applyFont="1" applyFill="1" applyAlignment="1">
      <alignment horizontal="center"/>
    </xf>
    <xf numFmtId="3" fontId="85" fillId="2" borderId="0" xfId="0" applyNumberFormat="1" applyFont="1" applyFill="1" applyAlignment="1">
      <alignment horizontal="center"/>
    </xf>
    <xf numFmtId="3" fontId="86" fillId="2" borderId="0" xfId="0" applyNumberFormat="1" applyFont="1" applyFill="1" applyBorder="1" applyAlignment="1">
      <alignment horizontal="center"/>
    </xf>
    <xf numFmtId="0" fontId="109" fillId="2" borderId="0" xfId="0" applyFont="1" applyFill="1"/>
    <xf numFmtId="0" fontId="109" fillId="2" borderId="29" xfId="0" applyFont="1" applyFill="1" applyBorder="1"/>
    <xf numFmtId="0" fontId="109" fillId="2" borderId="0" xfId="0" applyFont="1" applyFill="1" applyAlignment="1">
      <alignment horizontal="right"/>
    </xf>
    <xf numFmtId="166" fontId="86" fillId="2" borderId="0" xfId="0" applyNumberFormat="1" applyFont="1" applyFill="1" applyAlignment="1">
      <alignment horizontal="right"/>
    </xf>
    <xf numFmtId="171" fontId="86" fillId="2" borderId="0" xfId="369" applyNumberFormat="1" applyFont="1" applyFill="1" applyAlignment="1">
      <alignment horizontal="right"/>
    </xf>
    <xf numFmtId="0" fontId="109" fillId="2" borderId="28" xfId="0" applyFont="1" applyFill="1" applyBorder="1"/>
    <xf numFmtId="0" fontId="110" fillId="2" borderId="28" xfId="0" applyNumberFormat="1" applyFont="1" applyFill="1" applyBorder="1" applyAlignment="1"/>
    <xf numFmtId="0" fontId="91" fillId="2" borderId="28" xfId="0" applyNumberFormat="1" applyFont="1" applyFill="1" applyBorder="1" applyAlignment="1"/>
    <xf numFmtId="0" fontId="86" fillId="2" borderId="0" xfId="0" applyFont="1" applyFill="1" applyBorder="1" applyAlignment="1">
      <alignment horizontal="center" vertical="center" wrapText="1"/>
    </xf>
    <xf numFmtId="0" fontId="86" fillId="2" borderId="29" xfId="0" applyFont="1" applyFill="1" applyBorder="1" applyAlignment="1">
      <alignment horizontal="center" vertical="center" wrapText="1"/>
    </xf>
    <xf numFmtId="0" fontId="86" fillId="2" borderId="2" xfId="0" applyFont="1" applyFill="1" applyBorder="1" applyAlignment="1">
      <alignment horizontal="center" wrapText="1"/>
    </xf>
    <xf numFmtId="1" fontId="85" fillId="2" borderId="0" xfId="0" applyNumberFormat="1" applyFont="1" applyFill="1" applyBorder="1" applyAlignment="1">
      <alignment horizontal="center"/>
    </xf>
    <xf numFmtId="1" fontId="86" fillId="2" borderId="0" xfId="0" applyNumberFormat="1" applyFont="1" applyFill="1" applyBorder="1" applyAlignment="1">
      <alignment horizontal="center"/>
    </xf>
    <xf numFmtId="171" fontId="111" fillId="2" borderId="28" xfId="369" applyNumberFormat="1" applyFont="1" applyFill="1" applyBorder="1"/>
    <xf numFmtId="0" fontId="88" fillId="2" borderId="0" xfId="0" applyFont="1" applyFill="1"/>
    <xf numFmtId="0" fontId="108" fillId="2" borderId="1" xfId="0" applyFont="1" applyFill="1" applyBorder="1" applyAlignment="1"/>
    <xf numFmtId="0" fontId="86" fillId="2" borderId="27" xfId="0" applyFont="1" applyFill="1" applyBorder="1" applyAlignment="1">
      <alignment horizontal="center" vertical="center" wrapText="1"/>
    </xf>
    <xf numFmtId="0" fontId="88" fillId="2" borderId="0" xfId="0" applyFont="1" applyFill="1" applyBorder="1" applyAlignment="1">
      <alignment horizontal="center" wrapText="1"/>
    </xf>
    <xf numFmtId="3" fontId="85" fillId="2" borderId="0" xfId="0" applyNumberFormat="1" applyFont="1" applyFill="1" applyBorder="1" applyAlignment="1">
      <alignment horizontal="right"/>
    </xf>
    <xf numFmtId="3" fontId="86" fillId="2" borderId="0" xfId="0" applyNumberFormat="1" applyFont="1" applyFill="1" applyBorder="1" applyAlignment="1">
      <alignment horizontal="right"/>
    </xf>
    <xf numFmtId="3" fontId="86" fillId="2" borderId="0" xfId="0" applyNumberFormat="1" applyFont="1" applyFill="1" applyAlignment="1">
      <alignment horizontal="right"/>
    </xf>
    <xf numFmtId="3" fontId="86" fillId="2" borderId="1" xfId="0" applyNumberFormat="1" applyFont="1" applyFill="1" applyBorder="1" applyAlignment="1">
      <alignment horizontal="center"/>
    </xf>
    <xf numFmtId="0" fontId="88" fillId="2" borderId="0" xfId="0" applyFont="1" applyFill="1" applyAlignment="1"/>
    <xf numFmtId="3" fontId="88" fillId="2" borderId="0" xfId="0" applyNumberFormat="1" applyFont="1" applyFill="1" applyAlignment="1">
      <alignment horizontal="center"/>
    </xf>
    <xf numFmtId="3" fontId="88" fillId="2" borderId="0" xfId="0" applyNumberFormat="1" applyFont="1" applyFill="1" applyBorder="1" applyAlignment="1">
      <alignment horizontal="center"/>
    </xf>
    <xf numFmtId="0" fontId="88" fillId="2" borderId="0" xfId="0" applyFont="1" applyFill="1" applyBorder="1"/>
    <xf numFmtId="0" fontId="112" fillId="2" borderId="0" xfId="0" applyFont="1" applyFill="1"/>
    <xf numFmtId="0" fontId="22" fillId="2" borderId="31" xfId="0" applyFont="1" applyFill="1" applyBorder="1" applyAlignment="1"/>
    <xf numFmtId="0" fontId="22" fillId="2" borderId="31" xfId="0" applyFont="1" applyFill="1" applyBorder="1" applyAlignment="1">
      <alignment vertical="center"/>
    </xf>
    <xf numFmtId="0" fontId="22" fillId="2" borderId="31" xfId="0" applyFont="1" applyFill="1" applyBorder="1" applyAlignment="1">
      <alignment horizontal="right" vertical="center"/>
    </xf>
    <xf numFmtId="0" fontId="87" fillId="2" borderId="31" xfId="0" applyFont="1" applyFill="1" applyBorder="1" applyAlignment="1">
      <alignment horizontal="right" vertical="center" wrapText="1"/>
    </xf>
    <xf numFmtId="0" fontId="22" fillId="2" borderId="32" xfId="0" applyFont="1" applyFill="1" applyBorder="1" applyAlignment="1">
      <alignment horizontal="right" vertical="center"/>
    </xf>
    <xf numFmtId="0" fontId="45" fillId="2" borderId="27" xfId="0" applyFont="1" applyFill="1" applyBorder="1" applyAlignment="1">
      <alignment vertical="center" wrapText="1"/>
    </xf>
    <xf numFmtId="0" fontId="27" fillId="2" borderId="0" xfId="365" applyFont="1" applyFill="1" applyAlignment="1">
      <alignment horizontal="left" vertical="top" wrapText="1"/>
    </xf>
    <xf numFmtId="0" fontId="25" fillId="4" borderId="0" xfId="0" applyFont="1" applyFill="1" applyBorder="1" applyAlignment="1" applyProtection="1">
      <alignment horizontal="left" wrapText="1"/>
    </xf>
    <xf numFmtId="0" fontId="26" fillId="4" borderId="0" xfId="0" applyFont="1" applyFill="1" applyBorder="1" applyAlignment="1" applyProtection="1">
      <alignment horizontal="left" wrapText="1"/>
    </xf>
    <xf numFmtId="0" fontId="4" fillId="3" borderId="16" xfId="0" applyFont="1" applyFill="1" applyBorder="1" applyAlignment="1" applyProtection="1">
      <alignment horizontal="center"/>
    </xf>
    <xf numFmtId="0" fontId="4" fillId="3" borderId="17" xfId="0" applyFont="1" applyFill="1" applyBorder="1" applyAlignment="1" applyProtection="1">
      <alignment horizontal="center"/>
    </xf>
    <xf numFmtId="0" fontId="4" fillId="3" borderId="18" xfId="0" applyFont="1" applyFill="1" applyBorder="1" applyAlignment="1" applyProtection="1">
      <alignment horizontal="center"/>
    </xf>
    <xf numFmtId="0" fontId="4" fillId="2" borderId="0" xfId="0" applyFont="1" applyFill="1" applyAlignment="1" applyProtection="1">
      <alignment horizontal="left" wrapText="1"/>
    </xf>
    <xf numFmtId="0" fontId="19" fillId="2" borderId="0" xfId="0" applyFont="1" applyFill="1" applyAlignment="1">
      <alignment horizontal="left" wrapText="1"/>
    </xf>
    <xf numFmtId="0" fontId="22" fillId="2" borderId="29" xfId="0" applyFont="1" applyFill="1" applyBorder="1" applyAlignment="1">
      <alignment horizontal="center" vertical="center"/>
    </xf>
    <xf numFmtId="0" fontId="22" fillId="2" borderId="29" xfId="0" applyFont="1" applyFill="1" applyBorder="1" applyAlignment="1">
      <alignment horizontal="center"/>
    </xf>
    <xf numFmtId="1" fontId="22" fillId="2" borderId="29" xfId="0" applyNumberFormat="1" applyFont="1" applyFill="1" applyBorder="1" applyAlignment="1">
      <alignment horizontal="center"/>
    </xf>
    <xf numFmtId="0" fontId="22" fillId="2" borderId="26" xfId="0" applyFont="1" applyFill="1" applyBorder="1" applyAlignment="1">
      <alignment horizontal="center" vertical="center"/>
    </xf>
    <xf numFmtId="0" fontId="22" fillId="2" borderId="28" xfId="0" applyFont="1" applyFill="1" applyBorder="1" applyAlignment="1">
      <alignment horizontal="center" vertical="center"/>
    </xf>
    <xf numFmtId="0" fontId="22" fillId="2" borderId="0" xfId="0" applyFont="1" applyFill="1" applyAlignment="1">
      <alignment horizontal="center" wrapText="1"/>
    </xf>
    <xf numFmtId="0" fontId="47" fillId="2" borderId="0" xfId="0" applyFont="1" applyFill="1" applyBorder="1" applyAlignment="1">
      <alignment horizontal="center"/>
    </xf>
    <xf numFmtId="0" fontId="54" fillId="2" borderId="0" xfId="0" applyFont="1" applyFill="1" applyBorder="1" applyAlignment="1">
      <alignment horizontal="center"/>
    </xf>
    <xf numFmtId="0" fontId="44" fillId="2" borderId="1" xfId="0" applyFont="1" applyFill="1" applyBorder="1" applyAlignment="1">
      <alignment horizontal="center"/>
    </xf>
    <xf numFmtId="0" fontId="44" fillId="2" borderId="28" xfId="0" applyFont="1" applyFill="1" applyBorder="1" applyAlignment="1">
      <alignment horizontal="center"/>
    </xf>
    <xf numFmtId="0" fontId="44" fillId="2" borderId="26" xfId="0" applyFont="1" applyFill="1" applyBorder="1" applyAlignment="1">
      <alignment horizontal="center" vertical="center"/>
    </xf>
    <xf numFmtId="0" fontId="44" fillId="2" borderId="28" xfId="0" applyFont="1" applyFill="1" applyBorder="1" applyAlignment="1">
      <alignment horizontal="center" vertical="center"/>
    </xf>
    <xf numFmtId="0" fontId="44" fillId="2" borderId="26" xfId="0" applyFont="1" applyFill="1" applyBorder="1" applyAlignment="1">
      <alignment horizontal="center" vertical="center" wrapText="1"/>
    </xf>
    <xf numFmtId="0" fontId="44" fillId="2" borderId="30" xfId="0" applyFont="1" applyFill="1" applyBorder="1" applyAlignment="1">
      <alignment horizontal="center" vertical="center" wrapText="1"/>
    </xf>
    <xf numFmtId="0" fontId="44" fillId="2" borderId="27" xfId="0" applyFont="1" applyFill="1" applyBorder="1" applyAlignment="1">
      <alignment horizontal="center" vertical="center" wrapText="1"/>
    </xf>
    <xf numFmtId="0" fontId="44" fillId="2" borderId="2" xfId="0" applyFont="1" applyFill="1" applyBorder="1" applyAlignment="1">
      <alignment horizontal="center" vertical="center" wrapText="1"/>
    </xf>
    <xf numFmtId="0" fontId="44" fillId="2" borderId="2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xf>
    <xf numFmtId="0" fontId="1" fillId="2" borderId="28" xfId="0" applyFont="1" applyFill="1" applyBorder="1" applyAlignment="1">
      <alignment horizontal="center"/>
    </xf>
    <xf numFmtId="0" fontId="2" fillId="2" borderId="26" xfId="0" applyFont="1" applyFill="1" applyBorder="1" applyAlignment="1">
      <alignment horizontal="center" vertical="center"/>
    </xf>
    <xf numFmtId="0" fontId="2" fillId="2" borderId="29" xfId="0" applyFont="1" applyFill="1" applyBorder="1" applyAlignment="1">
      <alignment horizontal="center" vertical="center"/>
    </xf>
    <xf numFmtId="171" fontId="2" fillId="2" borderId="0" xfId="369" applyNumberFormat="1" applyFont="1" applyFill="1" applyBorder="1" applyAlignment="1">
      <alignment horizontal="center" vertical="center"/>
    </xf>
    <xf numFmtId="171" fontId="2" fillId="2" borderId="28" xfId="369" applyNumberFormat="1" applyFont="1" applyFill="1" applyBorder="1" applyAlignment="1">
      <alignment horizontal="center" vertical="center"/>
    </xf>
    <xf numFmtId="0" fontId="4" fillId="2" borderId="29" xfId="0" applyFont="1" applyFill="1" applyBorder="1" applyAlignment="1">
      <alignment horizontal="center" vertical="center"/>
    </xf>
    <xf numFmtId="0" fontId="2" fillId="2" borderId="29" xfId="0" applyFont="1" applyFill="1" applyBorder="1" applyAlignment="1">
      <alignment horizontal="center" vertical="center" wrapText="1"/>
    </xf>
    <xf numFmtId="0" fontId="1" fillId="2" borderId="28" xfId="2" applyFont="1" applyFill="1" applyBorder="1" applyAlignment="1">
      <alignment horizontal="center"/>
    </xf>
    <xf numFmtId="0" fontId="2" fillId="2" borderId="2" xfId="2" applyFont="1" applyFill="1" applyBorder="1" applyAlignment="1">
      <alignment horizontal="center" vertical="center"/>
    </xf>
    <xf numFmtId="0" fontId="2" fillId="2" borderId="28" xfId="2" applyFont="1" applyFill="1" applyBorder="1" applyAlignment="1">
      <alignment horizontal="center" vertical="center"/>
    </xf>
    <xf numFmtId="0" fontId="2" fillId="2" borderId="3" xfId="2" applyFont="1" applyFill="1" applyBorder="1" applyAlignment="1">
      <alignment horizontal="center" vertical="center"/>
    </xf>
    <xf numFmtId="0" fontId="2" fillId="2" borderId="29" xfId="2" applyFont="1" applyFill="1" applyBorder="1" applyAlignment="1">
      <alignment horizontal="center" vertical="center" wrapText="1"/>
    </xf>
    <xf numFmtId="0" fontId="3" fillId="2" borderId="27" xfId="0" applyFont="1" applyFill="1" applyBorder="1" applyAlignment="1">
      <alignment horizontal="center" vertical="center"/>
    </xf>
    <xf numFmtId="0" fontId="2" fillId="2" borderId="27" xfId="0" applyFont="1" applyFill="1" applyBorder="1" applyAlignment="1">
      <alignment horizontal="center" vertical="center" wrapText="1"/>
    </xf>
    <xf numFmtId="0" fontId="1" fillId="2" borderId="1" xfId="0" applyFont="1" applyFill="1" applyBorder="1" applyAlignment="1">
      <alignment horizontal="center"/>
    </xf>
    <xf numFmtId="3" fontId="2" fillId="2" borderId="27" xfId="0" applyNumberFormat="1" applyFont="1" applyFill="1" applyBorder="1" applyAlignment="1">
      <alignment horizontal="center"/>
    </xf>
    <xf numFmtId="3" fontId="2" fillId="2" borderId="31" xfId="0" applyNumberFormat="1" applyFont="1" applyFill="1" applyBorder="1" applyAlignment="1">
      <alignment horizontal="center"/>
    </xf>
    <xf numFmtId="0" fontId="2" fillId="2" borderId="1" xfId="0" applyFont="1" applyFill="1" applyBorder="1" applyAlignment="1">
      <alignment horizontal="center" vertical="center"/>
    </xf>
    <xf numFmtId="0" fontId="3" fillId="2" borderId="3" xfId="2" applyFont="1" applyFill="1" applyBorder="1" applyAlignment="1">
      <alignment horizontal="center" vertical="center"/>
    </xf>
    <xf numFmtId="0" fontId="2" fillId="2" borderId="26" xfId="2" applyFont="1" applyFill="1" applyBorder="1" applyAlignment="1">
      <alignment horizontal="center" vertical="center"/>
    </xf>
    <xf numFmtId="0" fontId="2" fillId="2" borderId="31" xfId="2" applyFont="1" applyFill="1" applyBorder="1" applyAlignment="1">
      <alignment horizontal="center" vertical="center" wrapText="1"/>
    </xf>
    <xf numFmtId="0" fontId="3" fillId="2" borderId="1" xfId="2" applyFont="1" applyFill="1" applyBorder="1" applyAlignment="1">
      <alignment horizontal="center" vertical="center"/>
    </xf>
    <xf numFmtId="0" fontId="2" fillId="2" borderId="31" xfId="2" applyFont="1" applyFill="1" applyBorder="1" applyAlignment="1">
      <alignment horizontal="center" vertical="center"/>
    </xf>
    <xf numFmtId="0" fontId="3" fillId="2" borderId="29" xfId="0"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27" xfId="0" applyFont="1" applyFill="1" applyBorder="1" applyAlignment="1">
      <alignment horizontal="center" vertical="center"/>
    </xf>
    <xf numFmtId="0" fontId="3" fillId="2" borderId="29" xfId="2" applyFont="1" applyFill="1" applyBorder="1" applyAlignment="1">
      <alignment horizontal="center" vertical="center"/>
    </xf>
    <xf numFmtId="0" fontId="22" fillId="2" borderId="31" xfId="0" applyFont="1" applyFill="1" applyBorder="1" applyAlignment="1">
      <alignment horizontal="center" vertical="center" wrapText="1"/>
    </xf>
    <xf numFmtId="0" fontId="22" fillId="2" borderId="31" xfId="0" applyFont="1" applyFill="1" applyBorder="1" applyAlignment="1">
      <alignment horizontal="center" vertical="center"/>
    </xf>
    <xf numFmtId="0" fontId="4" fillId="2" borderId="31" xfId="0" applyFont="1" applyFill="1" applyBorder="1" applyAlignment="1">
      <alignment horizontal="center" vertical="center"/>
    </xf>
    <xf numFmtId="0" fontId="94" fillId="2" borderId="29" xfId="0" applyFont="1" applyFill="1" applyBorder="1" applyAlignment="1">
      <alignment horizontal="center" vertical="center"/>
    </xf>
    <xf numFmtId="0" fontId="64" fillId="2" borderId="29" xfId="0" applyFont="1" applyFill="1" applyBorder="1" applyAlignment="1">
      <alignment horizontal="center" vertical="center"/>
    </xf>
    <xf numFmtId="0" fontId="7" fillId="2" borderId="30" xfId="0" applyFont="1" applyFill="1" applyBorder="1" applyAlignment="1">
      <alignment horizontal="center" vertical="center" wrapText="1"/>
    </xf>
    <xf numFmtId="0" fontId="49" fillId="2" borderId="2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10" fillId="2" borderId="28" xfId="0" applyFont="1" applyFill="1" applyBorder="1" applyAlignment="1">
      <alignment horizontal="center"/>
    </xf>
    <xf numFmtId="0" fontId="49" fillId="2" borderId="3" xfId="0" applyFont="1" applyFill="1" applyBorder="1" applyAlignment="1">
      <alignment horizontal="center" wrapText="1"/>
    </xf>
    <xf numFmtId="0" fontId="49" fillId="2" borderId="27" xfId="0" applyFont="1" applyFill="1" applyBorder="1" applyAlignment="1">
      <alignment horizontal="center" wrapText="1"/>
    </xf>
    <xf numFmtId="0" fontId="49" fillId="2" borderId="29" xfId="0" applyFont="1" applyFill="1" applyBorder="1" applyAlignment="1">
      <alignment horizontal="center" wrapText="1"/>
    </xf>
    <xf numFmtId="0" fontId="7" fillId="2" borderId="3" xfId="0" applyFont="1" applyFill="1" applyBorder="1" applyAlignment="1">
      <alignment horizontal="center" wrapText="1"/>
    </xf>
    <xf numFmtId="0" fontId="44" fillId="2" borderId="30" xfId="0" applyFont="1" applyFill="1" applyBorder="1" applyAlignment="1">
      <alignment horizontal="center" vertical="center"/>
    </xf>
    <xf numFmtId="0" fontId="55" fillId="2" borderId="30" xfId="0" applyFont="1" applyFill="1" applyBorder="1" applyAlignment="1">
      <alignment horizontal="center" vertical="center" wrapText="1"/>
    </xf>
    <xf numFmtId="0" fontId="55" fillId="2" borderId="28" xfId="0" applyFont="1" applyFill="1" applyBorder="1" applyAlignment="1">
      <alignment horizontal="center" vertical="center" wrapText="1"/>
    </xf>
    <xf numFmtId="0" fontId="46" fillId="2" borderId="29" xfId="0" applyFont="1" applyFill="1" applyBorder="1" applyAlignment="1">
      <alignment horizontal="center" vertical="center" wrapText="1"/>
    </xf>
    <xf numFmtId="0" fontId="44" fillId="2" borderId="30" xfId="0" applyFont="1" applyFill="1" applyBorder="1" applyAlignment="1">
      <alignment horizontal="right" vertical="center"/>
    </xf>
    <xf numFmtId="0" fontId="44" fillId="2" borderId="28" xfId="0" applyFont="1" applyFill="1" applyBorder="1" applyAlignment="1">
      <alignment horizontal="right" vertical="center"/>
    </xf>
    <xf numFmtId="0" fontId="55" fillId="2" borderId="30" xfId="0" applyFont="1" applyFill="1" applyBorder="1" applyAlignment="1">
      <alignment horizontal="right" vertical="center" wrapText="1"/>
    </xf>
    <xf numFmtId="0" fontId="55" fillId="2" borderId="28"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5" fillId="2" borderId="2"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3" fillId="2" borderId="3" xfId="0" applyFont="1" applyFill="1" applyBorder="1" applyAlignment="1">
      <alignment horizontal="center"/>
    </xf>
    <xf numFmtId="0" fontId="44" fillId="2" borderId="0" xfId="0" applyFont="1" applyFill="1" applyBorder="1" applyAlignment="1">
      <alignment horizontal="center" vertical="center"/>
    </xf>
    <xf numFmtId="0" fontId="2" fillId="2" borderId="29" xfId="0" applyNumberFormat="1" applyFont="1" applyFill="1" applyBorder="1" applyAlignment="1">
      <alignment horizontal="center"/>
    </xf>
    <xf numFmtId="0" fontId="39" fillId="2" borderId="29" xfId="0" applyFont="1" applyFill="1" applyBorder="1" applyAlignment="1">
      <alignment horizontal="center" vertical="center"/>
    </xf>
    <xf numFmtId="0" fontId="22" fillId="2" borderId="28" xfId="0" applyNumberFormat="1" applyFont="1" applyFill="1" applyBorder="1" applyAlignment="1">
      <alignment horizontal="center"/>
    </xf>
    <xf numFmtId="0" fontId="39" fillId="2" borderId="31" xfId="0" applyFont="1" applyFill="1" applyBorder="1" applyAlignment="1">
      <alignment horizontal="center" vertical="center"/>
    </xf>
    <xf numFmtId="0" fontId="3" fillId="2" borderId="31" xfId="0" applyFont="1" applyFill="1" applyBorder="1" applyAlignment="1">
      <alignment horizontal="center"/>
    </xf>
    <xf numFmtId="0" fontId="46" fillId="2" borderId="32" xfId="0" applyFont="1" applyFill="1" applyBorder="1" applyAlignment="1">
      <alignment horizontal="center" vertical="center"/>
    </xf>
    <xf numFmtId="0" fontId="46" fillId="2" borderId="0" xfId="0" applyFont="1" applyFill="1" applyBorder="1" applyAlignment="1">
      <alignment horizontal="center" vertical="center"/>
    </xf>
    <xf numFmtId="0" fontId="46" fillId="2" borderId="28" xfId="0" applyFont="1" applyFill="1" applyBorder="1" applyAlignment="1">
      <alignment horizontal="center" vertical="center"/>
    </xf>
    <xf numFmtId="0" fontId="3" fillId="2" borderId="28" xfId="0" applyFont="1" applyFill="1" applyBorder="1" applyAlignment="1">
      <alignment horizontal="center"/>
    </xf>
    <xf numFmtId="0" fontId="44" fillId="2" borderId="32" xfId="0" applyFont="1" applyFill="1" applyBorder="1" applyAlignment="1">
      <alignment horizontal="center" vertical="center"/>
    </xf>
    <xf numFmtId="0" fontId="22" fillId="2" borderId="27" xfId="16" applyFont="1" applyFill="1" applyBorder="1" applyAlignment="1">
      <alignment horizontal="center" vertical="center"/>
    </xf>
    <xf numFmtId="0" fontId="2" fillId="2" borderId="26" xfId="16" applyFont="1" applyFill="1" applyBorder="1" applyAlignment="1">
      <alignment horizontal="center" vertical="center"/>
    </xf>
    <xf numFmtId="0" fontId="2" fillId="2" borderId="28" xfId="16" applyFont="1" applyFill="1" applyBorder="1" applyAlignment="1">
      <alignment horizontal="center" vertical="center"/>
    </xf>
    <xf numFmtId="0" fontId="2" fillId="2" borderId="3" xfId="16" applyFont="1" applyFill="1" applyBorder="1" applyAlignment="1">
      <alignment horizontal="center"/>
    </xf>
    <xf numFmtId="0" fontId="22" fillId="2" borderId="3" xfId="0" applyFont="1" applyFill="1" applyBorder="1" applyAlignment="1">
      <alignment horizontal="center" vertical="center"/>
    </xf>
    <xf numFmtId="0" fontId="3" fillId="2" borderId="31" xfId="0" applyFont="1" applyFill="1" applyBorder="1" applyAlignment="1">
      <alignment horizontal="center" vertical="center"/>
    </xf>
    <xf numFmtId="0" fontId="45" fillId="2" borderId="31" xfId="0" applyFont="1" applyFill="1" applyBorder="1" applyAlignment="1">
      <alignment horizontal="center" vertical="center" wrapText="1"/>
    </xf>
    <xf numFmtId="0" fontId="45" fillId="2" borderId="29" xfId="0" applyFont="1" applyFill="1" applyBorder="1" applyAlignment="1">
      <alignment horizontal="center" vertical="center"/>
    </xf>
    <xf numFmtId="0" fontId="44" fillId="2" borderId="27" xfId="0" applyFont="1" applyFill="1" applyBorder="1" applyAlignment="1">
      <alignment horizontal="center" vertical="center"/>
    </xf>
    <xf numFmtId="0" fontId="114" fillId="2" borderId="4" xfId="0" applyFont="1" applyFill="1" applyBorder="1" applyAlignment="1">
      <alignment horizontal="left" vertical="center"/>
    </xf>
    <xf numFmtId="0" fontId="114" fillId="2" borderId="31" xfId="0" applyFont="1" applyFill="1" applyBorder="1" applyAlignment="1">
      <alignment horizontal="left" vertical="center"/>
    </xf>
    <xf numFmtId="0" fontId="114" fillId="2" borderId="5" xfId="0" applyFont="1" applyFill="1" applyBorder="1" applyAlignment="1">
      <alignment horizontal="left" vertical="center"/>
    </xf>
  </cellXfs>
  <cellStyles count="4688">
    <cellStyle name="Comma" xfId="369" builtinId="3"/>
    <cellStyle name="Comma 2" xfId="8"/>
    <cellStyle name="Comma 2 2" xfId="367"/>
    <cellStyle name="Comma 2 3" xfId="3847"/>
    <cellStyle name="Comma 3" xfId="7"/>
    <cellStyle name="Comma 3 2" xfId="366"/>
    <cellStyle name="Comma 3 3" xfId="3849"/>
    <cellStyle name="Comma 4" xfId="368"/>
    <cellStyle name="Comma 4 2" xfId="3848"/>
    <cellStyle name="Comma 5" xfId="364"/>
    <cellStyle name="Comma 6" xfId="3846"/>
    <cellStyle name="Comma 7" xfId="3924"/>
    <cellStyle name="Explanatory Text 2" xfId="9"/>
    <cellStyle name="Hyperlink" xfId="3" builtinId="8"/>
    <cellStyle name="Hyperlink 2" xfId="10"/>
    <cellStyle name="Hyperlink 2 2" xfId="2215"/>
    <cellStyle name="Hyperlink 3" xfId="11"/>
    <cellStyle name="Hyperlink 4" xfId="365"/>
    <cellStyle name="Normal" xfId="0" builtinId="0"/>
    <cellStyle name="Normal 2" xfId="2"/>
    <cellStyle name="Normal 2 2" xfId="12"/>
    <cellStyle name="Normal 2 2 2" xfId="2216"/>
    <cellStyle name="Normal 3" xfId="13"/>
    <cellStyle name="Normal 3 2" xfId="14"/>
    <cellStyle name="Normal 3 3" xfId="15"/>
    <cellStyle name="Normal 3 4" xfId="2214"/>
    <cellStyle name="Normal 4" xfId="16"/>
    <cellStyle name="Normal 4 2" xfId="2217"/>
    <cellStyle name="Normal 5" xfId="17"/>
    <cellStyle name="Normal 6" xfId="6"/>
    <cellStyle name="Normal 6 2" xfId="2218"/>
    <cellStyle name="Normal_any civic engagement" xfId="4684"/>
    <cellStyle name="Normal_C7" xfId="4683"/>
    <cellStyle name="Normal_Table 11" xfId="4"/>
    <cellStyle name="Normal_Table 18" xfId="370"/>
    <cellStyle name="Normal_Table 22" xfId="1"/>
    <cellStyle name="Normal_Table 26" xfId="5"/>
    <cellStyle name="Percent" xfId="371" builtinId="5"/>
    <cellStyle name="Percent 2" xfId="18"/>
    <cellStyle name="Percent 2 2" xfId="19"/>
    <cellStyle name="style1464347004464" xfId="20"/>
    <cellStyle name="style1464347004698" xfId="21"/>
    <cellStyle name="style1464347004838" xfId="22"/>
    <cellStyle name="style1464347004994" xfId="23"/>
    <cellStyle name="style1464347005197" xfId="24"/>
    <cellStyle name="style1464347005353" xfId="25"/>
    <cellStyle name="style1464347005540" xfId="26"/>
    <cellStyle name="style1464347005743" xfId="27"/>
    <cellStyle name="style1464347005961" xfId="28"/>
    <cellStyle name="style1464347006242" xfId="29"/>
    <cellStyle name="style1464347006414" xfId="30"/>
    <cellStyle name="style1464347006554" xfId="31"/>
    <cellStyle name="style1464347006663" xfId="32"/>
    <cellStyle name="style1464347006819" xfId="33"/>
    <cellStyle name="style1464347006960" xfId="34"/>
    <cellStyle name="style1464347007147" xfId="35"/>
    <cellStyle name="style1464347007365" xfId="36"/>
    <cellStyle name="style1464347007584" xfId="37"/>
    <cellStyle name="style1464347007771" xfId="38"/>
    <cellStyle name="style1464347007927" xfId="39"/>
    <cellStyle name="style1464347008083" xfId="40"/>
    <cellStyle name="style1464347008223" xfId="41"/>
    <cellStyle name="style1464347008364" xfId="42"/>
    <cellStyle name="style1464347008567" xfId="43"/>
    <cellStyle name="style1464347008738" xfId="44"/>
    <cellStyle name="style1464347008910" xfId="45"/>
    <cellStyle name="style1464347009081" xfId="46"/>
    <cellStyle name="style1464347009253" xfId="47"/>
    <cellStyle name="style1464347009378" xfId="48"/>
    <cellStyle name="style1464347009518" xfId="49"/>
    <cellStyle name="style1464347009627" xfId="50"/>
    <cellStyle name="style1464347009721" xfId="51"/>
    <cellStyle name="style1464347009799" xfId="52"/>
    <cellStyle name="style1464347009893" xfId="53"/>
    <cellStyle name="style1464347009971" xfId="54"/>
    <cellStyle name="style1464347010095" xfId="55"/>
    <cellStyle name="style1464347010205" xfId="56"/>
    <cellStyle name="style1464347010314" xfId="57"/>
    <cellStyle name="style1464347010454" xfId="58"/>
    <cellStyle name="style1464347010563" xfId="59"/>
    <cellStyle name="style1464347010673" xfId="60"/>
    <cellStyle name="style1464347010797" xfId="61"/>
    <cellStyle name="style1464347010907" xfId="62"/>
    <cellStyle name="style1464347011031" xfId="63"/>
    <cellStyle name="style1464347011141" xfId="64"/>
    <cellStyle name="style1464347011219" xfId="65"/>
    <cellStyle name="style1464347011312" xfId="66"/>
    <cellStyle name="style1464347011406" xfId="67"/>
    <cellStyle name="style1464347011484" xfId="68"/>
    <cellStyle name="style1464347011577" xfId="69"/>
    <cellStyle name="style1464347011702" xfId="70"/>
    <cellStyle name="style1464347011780" xfId="71"/>
    <cellStyle name="style1464347011889" xfId="72"/>
    <cellStyle name="style1464347012014" xfId="73"/>
    <cellStyle name="style1464347012155" xfId="74"/>
    <cellStyle name="style1464347012342" xfId="75"/>
    <cellStyle name="style1464347012560" xfId="76"/>
    <cellStyle name="style1464347012669" xfId="77"/>
    <cellStyle name="style1464347012794" xfId="78"/>
    <cellStyle name="style1464347012903" xfId="79"/>
    <cellStyle name="style1464347012997" xfId="80"/>
    <cellStyle name="style1464347013075" xfId="81"/>
    <cellStyle name="style1464347013169" xfId="82"/>
    <cellStyle name="style1464347013262" xfId="83"/>
    <cellStyle name="style1464347013387" xfId="84"/>
    <cellStyle name="style1464347013512" xfId="85"/>
    <cellStyle name="style1464347013699" xfId="86"/>
    <cellStyle name="style1464347013808" xfId="87"/>
    <cellStyle name="style1464347013902" xfId="88"/>
    <cellStyle name="style1464347013995" xfId="89"/>
    <cellStyle name="style1464347014105" xfId="90"/>
    <cellStyle name="style1464347014214" xfId="91"/>
    <cellStyle name="style1464347014354" xfId="92"/>
    <cellStyle name="style1464347014448" xfId="93"/>
    <cellStyle name="style1464347014526" xfId="94"/>
    <cellStyle name="style1464347014651" xfId="95"/>
    <cellStyle name="style1464347014775" xfId="96"/>
    <cellStyle name="style1464347014885" xfId="97"/>
    <cellStyle name="style1464347015009" xfId="98"/>
    <cellStyle name="style1464347015134" xfId="99"/>
    <cellStyle name="style1464347758876" xfId="100"/>
    <cellStyle name="style1464347759032" xfId="101"/>
    <cellStyle name="style1464347759125" xfId="102"/>
    <cellStyle name="style1464347759219" xfId="103"/>
    <cellStyle name="style1464347759328" xfId="104"/>
    <cellStyle name="style1464347759437" xfId="105"/>
    <cellStyle name="style1464347759562" xfId="106"/>
    <cellStyle name="style1464347759671" xfId="107"/>
    <cellStyle name="style1464347759780" xfId="108"/>
    <cellStyle name="style1464347759890" xfId="109"/>
    <cellStyle name="style1464347760014" xfId="110"/>
    <cellStyle name="style1464347760124" xfId="111"/>
    <cellStyle name="style1464347760202" xfId="112"/>
    <cellStyle name="style1464347760295" xfId="113"/>
    <cellStyle name="style1464347760404" xfId="114"/>
    <cellStyle name="style1464347760529" xfId="115"/>
    <cellStyle name="style1464347760638" xfId="116"/>
    <cellStyle name="style1464347760748" xfId="117"/>
    <cellStyle name="style1464347760857" xfId="118"/>
    <cellStyle name="style1464347760982" xfId="119"/>
    <cellStyle name="style1464347761091" xfId="120"/>
    <cellStyle name="style1464347761200" xfId="121"/>
    <cellStyle name="style1464347761309" xfId="122"/>
    <cellStyle name="style1464347761434" xfId="123"/>
    <cellStyle name="style1464347761543" xfId="124"/>
    <cellStyle name="style1464347761668" xfId="125"/>
    <cellStyle name="style1464347761746" xfId="126"/>
    <cellStyle name="style1464347761840" xfId="127"/>
    <cellStyle name="style1464347761949" xfId="128"/>
    <cellStyle name="style1464347762058" xfId="129"/>
    <cellStyle name="style1464347762183" xfId="130"/>
    <cellStyle name="style1464347762261" xfId="131"/>
    <cellStyle name="style1464347762354" xfId="132"/>
    <cellStyle name="style1464347762448" xfId="133"/>
    <cellStyle name="style1464347762542" xfId="134"/>
    <cellStyle name="style1464347762620" xfId="135"/>
    <cellStyle name="style1464347762713" xfId="136"/>
    <cellStyle name="style1464347762791" xfId="137"/>
    <cellStyle name="style1464347762885" xfId="138"/>
    <cellStyle name="style1464347763010" xfId="139"/>
    <cellStyle name="style1464347763103" xfId="140"/>
    <cellStyle name="style1464347763197" xfId="141"/>
    <cellStyle name="style1464347763275" xfId="142"/>
    <cellStyle name="style1464347763368" xfId="143"/>
    <cellStyle name="style1464347763493" xfId="144"/>
    <cellStyle name="style1464347763618" xfId="145"/>
    <cellStyle name="style1464347763758" xfId="146"/>
    <cellStyle name="style1464347763883" xfId="147"/>
    <cellStyle name="style1464347764008" xfId="148"/>
    <cellStyle name="style1464347764133" xfId="149"/>
    <cellStyle name="style1464347764242" xfId="150"/>
    <cellStyle name="style1464347764351" xfId="151"/>
    <cellStyle name="style1464347764476" xfId="152"/>
    <cellStyle name="style1464347764585" xfId="153"/>
    <cellStyle name="style1464347764663" xfId="154"/>
    <cellStyle name="style1464347764757" xfId="155"/>
    <cellStyle name="style1464347764835" xfId="156"/>
    <cellStyle name="style1464347764928" xfId="157"/>
    <cellStyle name="style1464347765022" xfId="158"/>
    <cellStyle name="style1464347765131" xfId="159"/>
    <cellStyle name="style1464347765225" xfId="160"/>
    <cellStyle name="style1464347765303" xfId="161"/>
    <cellStyle name="style1464347765412" xfId="162"/>
    <cellStyle name="style1464347765506" xfId="163"/>
    <cellStyle name="style1464347765615" xfId="164"/>
    <cellStyle name="style1464347765818" xfId="165"/>
    <cellStyle name="style1464347765927" xfId="166"/>
    <cellStyle name="style1464347766036" xfId="167"/>
    <cellStyle name="style1464347766161" xfId="168"/>
    <cellStyle name="style1464347766239" xfId="169"/>
    <cellStyle name="style1464347766332" xfId="170"/>
    <cellStyle name="style1464347766426" xfId="171"/>
    <cellStyle name="style1464347766535" xfId="172"/>
    <cellStyle name="style1464347766644" xfId="173"/>
    <cellStyle name="style1464347766754" xfId="174"/>
    <cellStyle name="style1464347766847" xfId="175"/>
    <cellStyle name="style1464347766925" xfId="176"/>
    <cellStyle name="style1464347767019" xfId="177"/>
    <cellStyle name="style1464347767112" xfId="178"/>
    <cellStyle name="style1464347767206" xfId="179"/>
    <cellStyle name="style1464347767300" xfId="180"/>
    <cellStyle name="style1464347767409" xfId="181"/>
    <cellStyle name="style1464347767487" xfId="182"/>
    <cellStyle name="style1464347767580" xfId="183"/>
    <cellStyle name="style1464347767690" xfId="184"/>
    <cellStyle name="style1464347767783" xfId="185"/>
    <cellStyle name="style1464347767877" xfId="186"/>
    <cellStyle name="style1464347768017" xfId="187"/>
    <cellStyle name="style1464347768142" xfId="188"/>
    <cellStyle name="style1464347768220" xfId="189"/>
    <cellStyle name="style1464347768314" xfId="190"/>
    <cellStyle name="style1464347768392" xfId="191"/>
    <cellStyle name="style1464775057295" xfId="192"/>
    <cellStyle name="style1464775057420" xfId="193"/>
    <cellStyle name="style1464775057513" xfId="194"/>
    <cellStyle name="style1464775057591" xfId="195"/>
    <cellStyle name="style1464775057732" xfId="196"/>
    <cellStyle name="style1464775057857" xfId="197"/>
    <cellStyle name="style1464775057997" xfId="198"/>
    <cellStyle name="style1464775058122" xfId="199"/>
    <cellStyle name="style1464775058247" xfId="200"/>
    <cellStyle name="style1464775058387" xfId="201"/>
    <cellStyle name="style1464775058512" xfId="202"/>
    <cellStyle name="style1464775058652" xfId="203"/>
    <cellStyle name="style1464775058761" xfId="204"/>
    <cellStyle name="style1464775058855" xfId="205"/>
    <cellStyle name="style1464775058995" xfId="206"/>
    <cellStyle name="style1464775059120" xfId="207"/>
    <cellStyle name="style1464775059245" xfId="208"/>
    <cellStyle name="style1464775059370" xfId="209"/>
    <cellStyle name="style1464775059557" xfId="210"/>
    <cellStyle name="style1464775059682" xfId="211"/>
    <cellStyle name="style1464775059807" xfId="212"/>
    <cellStyle name="style1464775059931" xfId="213"/>
    <cellStyle name="style1464775060041" xfId="214"/>
    <cellStyle name="style1464775060181" xfId="215"/>
    <cellStyle name="style1464775060306" xfId="216"/>
    <cellStyle name="style1464775060399" xfId="217"/>
    <cellStyle name="style1464775060524" xfId="218"/>
    <cellStyle name="style1464775060665" xfId="219"/>
    <cellStyle name="style1464775060805" xfId="220"/>
    <cellStyle name="style1464775060914" xfId="221"/>
    <cellStyle name="style1464775061039" xfId="222"/>
    <cellStyle name="style1464775061133" xfId="223"/>
    <cellStyle name="style1464775061226" xfId="224"/>
    <cellStyle name="style1464775061320" xfId="225"/>
    <cellStyle name="style1464775061414" xfId="226"/>
    <cellStyle name="style1464775061523" xfId="227"/>
    <cellStyle name="style1464775061632" xfId="228"/>
    <cellStyle name="style1464775061710" xfId="229"/>
    <cellStyle name="style1464775061788" xfId="230"/>
    <cellStyle name="style1464775061866" xfId="231"/>
    <cellStyle name="style1464775061928" xfId="232"/>
    <cellStyle name="style1464775062006" xfId="233"/>
    <cellStyle name="style1464775062069" xfId="234"/>
    <cellStyle name="style1464775062147" xfId="235"/>
    <cellStyle name="style1464775062209" xfId="236"/>
    <cellStyle name="style1464775062256" xfId="237"/>
    <cellStyle name="style1464775062318" xfId="238"/>
    <cellStyle name="style1464775062365" xfId="239"/>
    <cellStyle name="style1464775062428" xfId="240"/>
    <cellStyle name="style1464775062474" xfId="241"/>
    <cellStyle name="style1464775062552" xfId="242"/>
    <cellStyle name="style1464775062599" xfId="243"/>
    <cellStyle name="style1464775062662" xfId="244"/>
    <cellStyle name="style1464775062724" xfId="245"/>
    <cellStyle name="style1464775062786" xfId="246"/>
    <cellStyle name="style1464775062880" xfId="247"/>
    <cellStyle name="style1464775063098" xfId="248"/>
    <cellStyle name="style1464775063161" xfId="249"/>
    <cellStyle name="style1464775063239" xfId="250"/>
    <cellStyle name="style1464775063301" xfId="251"/>
    <cellStyle name="style1464775063348" xfId="252"/>
    <cellStyle name="style1464775063410" xfId="253"/>
    <cellStyle name="style1464775063473" xfId="254"/>
    <cellStyle name="style1464775063520" xfId="255"/>
    <cellStyle name="style1464775063582" xfId="256"/>
    <cellStyle name="style1464775063660" xfId="257"/>
    <cellStyle name="style1464775063769" xfId="258"/>
    <cellStyle name="style1464775063863" xfId="259"/>
    <cellStyle name="style1464775063972" xfId="260"/>
    <cellStyle name="style1464775064050" xfId="261"/>
    <cellStyle name="style1464775064112" xfId="262"/>
    <cellStyle name="style1464775064175" xfId="263"/>
    <cellStyle name="style1464775064253" xfId="264"/>
    <cellStyle name="style1464775064300" xfId="265"/>
    <cellStyle name="style1464775064346" xfId="266"/>
    <cellStyle name="style1464775064424" xfId="267"/>
    <cellStyle name="style1464775064518" xfId="268"/>
    <cellStyle name="style1464775064580" xfId="269"/>
    <cellStyle name="style1464775064674" xfId="270"/>
    <cellStyle name="style1464775064737" xfId="271"/>
    <cellStyle name="style1464776521402" xfId="272"/>
    <cellStyle name="style1464776521543" xfId="273"/>
    <cellStyle name="style1464776521636" xfId="274"/>
    <cellStyle name="style1464776521714" xfId="275"/>
    <cellStyle name="style1464776521839" xfId="276"/>
    <cellStyle name="style1464776521948" xfId="277"/>
    <cellStyle name="style1464776522057" xfId="278"/>
    <cellStyle name="style1464776522182" xfId="279"/>
    <cellStyle name="style1464776522291" xfId="280"/>
    <cellStyle name="style1464776522401" xfId="281"/>
    <cellStyle name="style1464776522510" xfId="282"/>
    <cellStyle name="style1464776522635" xfId="283"/>
    <cellStyle name="style1464776522713" xfId="284"/>
    <cellStyle name="style1464776522806" xfId="285"/>
    <cellStyle name="style1464776522915" xfId="286"/>
    <cellStyle name="style1464776523025" xfId="287"/>
    <cellStyle name="style1464776523134" xfId="288"/>
    <cellStyle name="style1464776523243" xfId="289"/>
    <cellStyle name="style1464776523368" xfId="290"/>
    <cellStyle name="style1464776523477" xfId="291"/>
    <cellStyle name="style1464776523586" xfId="292"/>
    <cellStyle name="style1464776523695" xfId="293"/>
    <cellStyle name="style1464776523820" xfId="294"/>
    <cellStyle name="style1464776523929" xfId="295"/>
    <cellStyle name="style1464776524038" xfId="296"/>
    <cellStyle name="style1464776524148" xfId="297"/>
    <cellStyle name="style1464776524241" xfId="298"/>
    <cellStyle name="style1464776524319" xfId="299"/>
    <cellStyle name="style1464776524428" xfId="300"/>
    <cellStyle name="style1464776524553" xfId="301"/>
    <cellStyle name="style1464776524662" xfId="302"/>
    <cellStyle name="style1464776524756" xfId="303"/>
    <cellStyle name="style1464776524834" xfId="304"/>
    <cellStyle name="style1464776524928" xfId="305"/>
    <cellStyle name="style1464776525021" xfId="306"/>
    <cellStyle name="style1464776525092" xfId="307"/>
    <cellStyle name="style1464776525217" xfId="308"/>
    <cellStyle name="style1464776525295" xfId="309"/>
    <cellStyle name="style1464776525389" xfId="310"/>
    <cellStyle name="style1464776525514" xfId="311"/>
    <cellStyle name="style1464776525623" xfId="312"/>
    <cellStyle name="style1464776525717" xfId="313"/>
    <cellStyle name="style1464776525795" xfId="314"/>
    <cellStyle name="style1464776525874" xfId="315"/>
    <cellStyle name="style1464776526023" xfId="316"/>
    <cellStyle name="style1464776526178" xfId="317"/>
    <cellStyle name="style1464776526328" xfId="318"/>
    <cellStyle name="style1464776526449" xfId="319"/>
    <cellStyle name="style1464776526585" xfId="320"/>
    <cellStyle name="style1464776526725" xfId="321"/>
    <cellStyle name="style1464776526845" xfId="322"/>
    <cellStyle name="style1464776526990" xfId="323"/>
    <cellStyle name="style1464776527099" xfId="324"/>
    <cellStyle name="style1464776527208" xfId="325"/>
    <cellStyle name="style1464776527302" xfId="326"/>
    <cellStyle name="style1464776527380" xfId="327"/>
    <cellStyle name="style1464776527473" xfId="328"/>
    <cellStyle name="style1464776527551" xfId="329"/>
    <cellStyle name="style1464776527629" xfId="330"/>
    <cellStyle name="style1464776527754" xfId="331"/>
    <cellStyle name="style1464776527832" xfId="332"/>
    <cellStyle name="style1464776527926" xfId="333"/>
    <cellStyle name="style1464776528035" xfId="334"/>
    <cellStyle name="style1464776528113" xfId="335"/>
    <cellStyle name="style1464776528222" xfId="336"/>
    <cellStyle name="style1464776528425" xfId="337"/>
    <cellStyle name="style1464776528534" xfId="338"/>
    <cellStyle name="style1464776528659" xfId="339"/>
    <cellStyle name="style1464776528768" xfId="340"/>
    <cellStyle name="style1464776528846" xfId="341"/>
    <cellStyle name="style1464776528940" xfId="342"/>
    <cellStyle name="style1464776529018" xfId="343"/>
    <cellStyle name="style1464776529127" xfId="344"/>
    <cellStyle name="style1464776529252" xfId="345"/>
    <cellStyle name="style1464776529361" xfId="346"/>
    <cellStyle name="style1464776529439" xfId="347"/>
    <cellStyle name="style1464776529532" xfId="348"/>
    <cellStyle name="style1464776529626" xfId="349"/>
    <cellStyle name="style1464776529704" xfId="350"/>
    <cellStyle name="style1464776529798" xfId="351"/>
    <cellStyle name="style1464776529876" xfId="352"/>
    <cellStyle name="style1464776529985" xfId="353"/>
    <cellStyle name="style1464776530078" xfId="354"/>
    <cellStyle name="style1464776530156" xfId="355"/>
    <cellStyle name="style1464776530266" xfId="356"/>
    <cellStyle name="style1464776530375" xfId="357"/>
    <cellStyle name="style1464776530453" xfId="358"/>
    <cellStyle name="style1464776530609" xfId="359"/>
    <cellStyle name="style1464776530718" xfId="360"/>
    <cellStyle name="style1464776530812" xfId="361"/>
    <cellStyle name="style1464776530905" xfId="362"/>
    <cellStyle name="style1464776530999" xfId="363"/>
    <cellStyle name="style1529311606316" xfId="372"/>
    <cellStyle name="style1529311606378" xfId="373"/>
    <cellStyle name="style1529311606409" xfId="374"/>
    <cellStyle name="style1529311606441" xfId="375"/>
    <cellStyle name="style1529311606488" xfId="376"/>
    <cellStyle name="style1529311606519" xfId="378"/>
    <cellStyle name="style1529311606613" xfId="379"/>
    <cellStyle name="style1529311606659" xfId="383"/>
    <cellStyle name="style1529311606706" xfId="384"/>
    <cellStyle name="style1529311606728" xfId="377"/>
    <cellStyle name="style1529311606775" xfId="380"/>
    <cellStyle name="style1529311606806" xfId="381"/>
    <cellStyle name="style1529311606837" xfId="382"/>
    <cellStyle name="style1529311606868" xfId="385"/>
    <cellStyle name="style1529311606900" xfId="386"/>
    <cellStyle name="style1529311606931" xfId="387"/>
    <cellStyle name="style1529311606962" xfId="388"/>
    <cellStyle name="style1529311606993" xfId="389"/>
    <cellStyle name="style1529311607025" xfId="393"/>
    <cellStyle name="style1529311607040" xfId="394"/>
    <cellStyle name="style1529311607072" xfId="390"/>
    <cellStyle name="style1529311607103" xfId="395"/>
    <cellStyle name="style1529311607150" xfId="391"/>
    <cellStyle name="style1529311607181" xfId="392"/>
    <cellStyle name="style1529311607228" xfId="397"/>
    <cellStyle name="style1529311607259" xfId="396"/>
    <cellStyle name="style1529311607353" xfId="398"/>
    <cellStyle name="style1529311607384" xfId="399"/>
    <cellStyle name="style1529311607431" xfId="400"/>
    <cellStyle name="style1529311607462" xfId="401"/>
    <cellStyle name="style1529311607509" xfId="402"/>
    <cellStyle name="style1529311607540" xfId="403"/>
    <cellStyle name="style1529311607572" xfId="404"/>
    <cellStyle name="style1529311607603" xfId="405"/>
    <cellStyle name="style1529311607634" xfId="406"/>
    <cellStyle name="style1529311607665" xfId="407"/>
    <cellStyle name="style1529311607710" xfId="408"/>
    <cellStyle name="style1529311607741" xfId="409"/>
    <cellStyle name="style1529311607773" xfId="410"/>
    <cellStyle name="style1529311607898" xfId="411"/>
    <cellStyle name="style1529311607929" xfId="412"/>
    <cellStyle name="style1529311608054" xfId="418"/>
    <cellStyle name="style1529311608085" xfId="419"/>
    <cellStyle name="style1529311608116" xfId="413"/>
    <cellStyle name="style1529311608148" xfId="414"/>
    <cellStyle name="style1529311608179" xfId="427"/>
    <cellStyle name="style1529311608210" xfId="415"/>
    <cellStyle name="style1529311608241" xfId="416"/>
    <cellStyle name="style1529311608273" xfId="417"/>
    <cellStyle name="style1529311608304" xfId="420"/>
    <cellStyle name="style1529311608320" xfId="421"/>
    <cellStyle name="style1529311608351" xfId="422"/>
    <cellStyle name="style1529311608382" xfId="423"/>
    <cellStyle name="style1529311608413" xfId="424"/>
    <cellStyle name="style1529311608429" xfId="425"/>
    <cellStyle name="style1529311608460" xfId="426"/>
    <cellStyle name="style1529311608476" xfId="428"/>
    <cellStyle name="style1529311608507" xfId="429"/>
    <cellStyle name="style1529311608538" xfId="430"/>
    <cellStyle name="style1529311608554" xfId="431"/>
    <cellStyle name="style1529311608585" xfId="432"/>
    <cellStyle name="style1529311608616" xfId="433"/>
    <cellStyle name="style1529311608703" xfId="434"/>
    <cellStyle name="style1529311608750" xfId="435"/>
    <cellStyle name="style1529311608766" xfId="436"/>
    <cellStyle name="style1529311608797" xfId="437"/>
    <cellStyle name="style1529311608813" xfId="438"/>
    <cellStyle name="style1529311608844" xfId="439"/>
    <cellStyle name="style1529311608860" xfId="440"/>
    <cellStyle name="style1529311608891" xfId="441"/>
    <cellStyle name="style1529311608922" xfId="442"/>
    <cellStyle name="style1529311609235" xfId="443"/>
    <cellStyle name="style1529311609267" xfId="444"/>
    <cellStyle name="style1529311609313" xfId="445"/>
    <cellStyle name="style1529311609329" xfId="446"/>
    <cellStyle name="style1529311609392" xfId="447"/>
    <cellStyle name="style1529311609423" xfId="448"/>
    <cellStyle name="style1529311609454" xfId="449"/>
    <cellStyle name="style1529311609470" xfId="450"/>
    <cellStyle name="style1529311609501" xfId="451"/>
    <cellStyle name="style1529311609517" xfId="452"/>
    <cellStyle name="style1529311609548" xfId="453"/>
    <cellStyle name="style1529311609579" xfId="454"/>
    <cellStyle name="style1529311609595" xfId="455"/>
    <cellStyle name="style1529311609610" xfId="456"/>
    <cellStyle name="style1529311609642" xfId="457"/>
    <cellStyle name="style1529311609657" xfId="458"/>
    <cellStyle name="style1529311609689" xfId="459"/>
    <cellStyle name="style1529311609751" xfId="460"/>
    <cellStyle name="style1529311609782" xfId="461"/>
    <cellStyle name="style1529311609798" xfId="462"/>
    <cellStyle name="style1529311609988" xfId="463"/>
    <cellStyle name="style1529311610004" xfId="464"/>
    <cellStyle name="style1529311610881" xfId="465"/>
    <cellStyle name="style1529311610896" xfId="466"/>
    <cellStyle name="style1529311611117" xfId="467"/>
    <cellStyle name="style1529311611242" xfId="468"/>
    <cellStyle name="style1529311611523" xfId="469"/>
    <cellStyle name="style1529311612009" xfId="470"/>
    <cellStyle name="style1529313913842" xfId="471"/>
    <cellStyle name="style1529313913873" xfId="472"/>
    <cellStyle name="style1529313913898" xfId="473"/>
    <cellStyle name="style1529313913922" xfId="474"/>
    <cellStyle name="style1529313913938" xfId="476"/>
    <cellStyle name="style1529313913969" xfId="477"/>
    <cellStyle name="style1529313913985" xfId="481"/>
    <cellStyle name="style1529313914021" xfId="482"/>
    <cellStyle name="style1529313914037" xfId="475"/>
    <cellStyle name="style1529313914068" xfId="478"/>
    <cellStyle name="style1529313914084" xfId="479"/>
    <cellStyle name="style1529313914099" xfId="480"/>
    <cellStyle name="style1529313914131" xfId="483"/>
    <cellStyle name="style1529313914146" xfId="484"/>
    <cellStyle name="style1529313914178" xfId="485"/>
    <cellStyle name="style1529313914224" xfId="486"/>
    <cellStyle name="style1529313914240" xfId="487"/>
    <cellStyle name="style1529313914271" xfId="488"/>
    <cellStyle name="style1529313914303" xfId="489"/>
    <cellStyle name="style1529313914318" xfId="490"/>
    <cellStyle name="style1529313914350" xfId="491"/>
    <cellStyle name="style1529313914381" xfId="492"/>
    <cellStyle name="style1529313914396" xfId="493"/>
    <cellStyle name="style1529313914428" xfId="494"/>
    <cellStyle name="style1529313914459" xfId="495"/>
    <cellStyle name="style1529313914490" xfId="496"/>
    <cellStyle name="style1529313914537" xfId="497"/>
    <cellStyle name="style1529313914568" xfId="498"/>
    <cellStyle name="style1529313914584" xfId="499"/>
    <cellStyle name="style1529313914615" xfId="500"/>
    <cellStyle name="style1529313914646" xfId="501"/>
    <cellStyle name="style1529313914662" xfId="502"/>
    <cellStyle name="style1529313914709" xfId="503"/>
    <cellStyle name="style1529313914740" xfId="504"/>
    <cellStyle name="style1529313914756" xfId="505"/>
    <cellStyle name="style1529313914787" xfId="506"/>
    <cellStyle name="style1529327561247" xfId="507"/>
    <cellStyle name="style1529327561278" xfId="508"/>
    <cellStyle name="style1529327561293" xfId="509"/>
    <cellStyle name="style1529327561320" xfId="510"/>
    <cellStyle name="style1529327561341" xfId="511"/>
    <cellStyle name="style1529327561357" xfId="513"/>
    <cellStyle name="style1529327561388" xfId="514"/>
    <cellStyle name="style1529327561403" xfId="518"/>
    <cellStyle name="style1529327561482" xfId="519"/>
    <cellStyle name="style1529327561528" xfId="512"/>
    <cellStyle name="style1529327561575" xfId="515"/>
    <cellStyle name="style1529327561622" xfId="516"/>
    <cellStyle name="style1529327561653" xfId="517"/>
    <cellStyle name="style1529327561685" xfId="520"/>
    <cellStyle name="style1529327561716" xfId="521"/>
    <cellStyle name="style1529327561732" xfId="522"/>
    <cellStyle name="style1529327561763" xfId="523"/>
    <cellStyle name="style1529327561794" xfId="524"/>
    <cellStyle name="style1529327561825" xfId="525"/>
    <cellStyle name="style1529327561857" xfId="529"/>
    <cellStyle name="style1529327561888" xfId="530"/>
    <cellStyle name="style1529327561903" xfId="526"/>
    <cellStyle name="style1529327561950" xfId="531"/>
    <cellStyle name="style1529327561997" xfId="527"/>
    <cellStyle name="style1529327562044" xfId="528"/>
    <cellStyle name="style1529327562075" xfId="533"/>
    <cellStyle name="style1529327562120" xfId="532"/>
    <cellStyle name="style1529327562151" xfId="534"/>
    <cellStyle name="style1529327562198" xfId="535"/>
    <cellStyle name="style1529327562230" xfId="536"/>
    <cellStyle name="style1529327562261" xfId="537"/>
    <cellStyle name="style1529327562401" xfId="538"/>
    <cellStyle name="style1529327562417" xfId="539"/>
    <cellStyle name="style1529327562448" xfId="540"/>
    <cellStyle name="style1529327562480" xfId="541"/>
    <cellStyle name="style1529327562495" xfId="542"/>
    <cellStyle name="style1529327562526" xfId="543"/>
    <cellStyle name="style1529327562558" xfId="544"/>
    <cellStyle name="style1529327562589" xfId="545"/>
    <cellStyle name="style1529327562620" xfId="546"/>
    <cellStyle name="style1529327562698" xfId="547"/>
    <cellStyle name="style1529327562730" xfId="548"/>
    <cellStyle name="style1529327562776" xfId="554"/>
    <cellStyle name="style1529327562808" xfId="555"/>
    <cellStyle name="style1529327562839" xfId="549"/>
    <cellStyle name="style1529327562855" xfId="550"/>
    <cellStyle name="style1529327562894" xfId="563"/>
    <cellStyle name="style1529327562907" xfId="551"/>
    <cellStyle name="style1529327562923" xfId="552"/>
    <cellStyle name="style1529327562948" xfId="553"/>
    <cellStyle name="style1529327562964" xfId="556"/>
    <cellStyle name="style1529327562995" xfId="557"/>
    <cellStyle name="style1529327563011" xfId="558"/>
    <cellStyle name="style1529327563042" xfId="559"/>
    <cellStyle name="style1529327563058" xfId="560"/>
    <cellStyle name="style1529327563089" xfId="561"/>
    <cellStyle name="style1529327563110" xfId="562"/>
    <cellStyle name="style1529327563120" xfId="564"/>
    <cellStyle name="style1529327563135" xfId="565"/>
    <cellStyle name="style1529327563167" xfId="566"/>
    <cellStyle name="style1529327563198" xfId="567"/>
    <cellStyle name="style1529327563214" xfId="568"/>
    <cellStyle name="style1529327563307" xfId="569"/>
    <cellStyle name="style1529327563323" xfId="570"/>
    <cellStyle name="style1529327563354" xfId="571"/>
    <cellStyle name="style1529327563385" xfId="572"/>
    <cellStyle name="style1529327563401" xfId="573"/>
    <cellStyle name="style1529327563417" xfId="574"/>
    <cellStyle name="style1529327563432" xfId="575"/>
    <cellStyle name="style1529327563464" xfId="576"/>
    <cellStyle name="style1529327563479" xfId="577"/>
    <cellStyle name="style1529327563510" xfId="578"/>
    <cellStyle name="style1529327563698" xfId="579"/>
    <cellStyle name="style1529327563714" xfId="580"/>
    <cellStyle name="style1529327563745" xfId="581"/>
    <cellStyle name="style1529327563776" xfId="582"/>
    <cellStyle name="style1529327563854" xfId="583"/>
    <cellStyle name="style1529327563885" xfId="584"/>
    <cellStyle name="style1529327563917" xfId="585"/>
    <cellStyle name="style1529327564011" xfId="586"/>
    <cellStyle name="style1529327564042" xfId="587"/>
    <cellStyle name="style1529327564073" xfId="588"/>
    <cellStyle name="style1529327564109" xfId="589"/>
    <cellStyle name="style1529327564118" xfId="590"/>
    <cellStyle name="style1529327564134" xfId="591"/>
    <cellStyle name="style1529327564165" xfId="592"/>
    <cellStyle name="style1529327564180" xfId="593"/>
    <cellStyle name="style1529327564196" xfId="594"/>
    <cellStyle name="style1529327564227" xfId="595"/>
    <cellStyle name="style1529327564243" xfId="596"/>
    <cellStyle name="style1529327564259" xfId="597"/>
    <cellStyle name="style1529327564274" xfId="598"/>
    <cellStyle name="style1529327564306" xfId="599"/>
    <cellStyle name="style1529327564446" xfId="600"/>
    <cellStyle name="style1529327564477" xfId="601"/>
    <cellStyle name="style1529327564977" xfId="602"/>
    <cellStyle name="style1529327564993" xfId="603"/>
    <cellStyle name="style1529327565207" xfId="604"/>
    <cellStyle name="style1529327565223" xfId="605"/>
    <cellStyle name="style1529327565863" xfId="606"/>
    <cellStyle name="style1529405092981" xfId="607"/>
    <cellStyle name="style1529405093036" xfId="608"/>
    <cellStyle name="style1529405093083" xfId="609"/>
    <cellStyle name="style1529405093114" xfId="610"/>
    <cellStyle name="style1529405093161" xfId="611"/>
    <cellStyle name="style1529405093208" xfId="613"/>
    <cellStyle name="style1529405093271" xfId="614"/>
    <cellStyle name="style1529405093333" xfId="618"/>
    <cellStyle name="style1529405093380" xfId="619"/>
    <cellStyle name="style1529405093411" xfId="612"/>
    <cellStyle name="style1529405093443" xfId="615"/>
    <cellStyle name="style1529405093521" xfId="616"/>
    <cellStyle name="style1529405093568" xfId="617"/>
    <cellStyle name="style1529405093599" xfId="620"/>
    <cellStyle name="style1529405093646" xfId="621"/>
    <cellStyle name="style1529405093677" xfId="622"/>
    <cellStyle name="style1529405093708" xfId="623"/>
    <cellStyle name="style1529405093740" xfId="624"/>
    <cellStyle name="style1529405093793" xfId="628"/>
    <cellStyle name="style1529405093837" xfId="629"/>
    <cellStyle name="style1529405093868" xfId="625"/>
    <cellStyle name="style1529405093899" xfId="630"/>
    <cellStyle name="style1529405093946" xfId="626"/>
    <cellStyle name="style1529405093977" xfId="627"/>
    <cellStyle name="style1529405094018" xfId="632"/>
    <cellStyle name="style1529405094065" xfId="631"/>
    <cellStyle name="style1529405094127" xfId="633"/>
    <cellStyle name="style1529405094174" xfId="634"/>
    <cellStyle name="style1529405094221" xfId="635"/>
    <cellStyle name="style1529405094252" xfId="636"/>
    <cellStyle name="style1529405094284" xfId="637"/>
    <cellStyle name="style1529405094330" xfId="638"/>
    <cellStyle name="style1529405094362" xfId="639"/>
    <cellStyle name="style1529405094393" xfId="640"/>
    <cellStyle name="style1529405094424" xfId="641"/>
    <cellStyle name="style1529405094456" xfId="642"/>
    <cellStyle name="style1529405094502" xfId="643"/>
    <cellStyle name="style1529405094534" xfId="644"/>
    <cellStyle name="style1529405094565" xfId="645"/>
    <cellStyle name="style1529405094612" xfId="646"/>
    <cellStyle name="style1529405094674" xfId="647"/>
    <cellStyle name="style1529405094737" xfId="653"/>
    <cellStyle name="style1529405094768" xfId="654"/>
    <cellStyle name="style1529405094815" xfId="648"/>
    <cellStyle name="style1529405094846" xfId="649"/>
    <cellStyle name="style1529405094877" xfId="662"/>
    <cellStyle name="style1529405094909" xfId="650"/>
    <cellStyle name="style1529405094940" xfId="651"/>
    <cellStyle name="style1529405094971" xfId="652"/>
    <cellStyle name="style1529405095002" xfId="655"/>
    <cellStyle name="style1529405095038" xfId="656"/>
    <cellStyle name="style1529405095071" xfId="657"/>
    <cellStyle name="style1529405095106" xfId="658"/>
    <cellStyle name="style1529405095137" xfId="659"/>
    <cellStyle name="style1529405095153" xfId="660"/>
    <cellStyle name="style1529405095184" xfId="661"/>
    <cellStyle name="style1529405095216" xfId="663"/>
    <cellStyle name="style1529405095247" xfId="664"/>
    <cellStyle name="style1529405095275" xfId="665"/>
    <cellStyle name="style1529405095306" xfId="666"/>
    <cellStyle name="style1529405095337" xfId="667"/>
    <cellStyle name="style1529405095400" xfId="668"/>
    <cellStyle name="style1529405095431" xfId="669"/>
    <cellStyle name="style1529405095462" xfId="670"/>
    <cellStyle name="style1529405095478" xfId="671"/>
    <cellStyle name="style1529405095509" xfId="672"/>
    <cellStyle name="style1529405095540" xfId="673"/>
    <cellStyle name="style1529405095556" xfId="674"/>
    <cellStyle name="style1529405095572" xfId="675"/>
    <cellStyle name="style1529405095619" xfId="676"/>
    <cellStyle name="style1529405095681" xfId="677"/>
    <cellStyle name="style1529405095712" xfId="678"/>
    <cellStyle name="style1529405095994" xfId="679"/>
    <cellStyle name="style1529405096025" xfId="680"/>
    <cellStyle name="style1529654619010" xfId="681"/>
    <cellStyle name="style1529654619119" xfId="682"/>
    <cellStyle name="style1529654619182" xfId="683"/>
    <cellStyle name="style1529654619244" xfId="684"/>
    <cellStyle name="style1529654619291" xfId="685"/>
    <cellStyle name="style1529654619338" xfId="687"/>
    <cellStyle name="style1529654619401" xfId="688"/>
    <cellStyle name="style1529654619448" xfId="692"/>
    <cellStyle name="style1529654619479" xfId="693"/>
    <cellStyle name="style1529654619510" xfId="686"/>
    <cellStyle name="style1529654619557" xfId="689"/>
    <cellStyle name="style1529654619604" xfId="690"/>
    <cellStyle name="style1529654619635" xfId="691"/>
    <cellStyle name="style1529654619666" xfId="694"/>
    <cellStyle name="style1529654619713" xfId="695"/>
    <cellStyle name="style1529654619745" xfId="696"/>
    <cellStyle name="style1529654619791" xfId="697"/>
    <cellStyle name="style1529654619823" xfId="698"/>
    <cellStyle name="style1529654619838" xfId="699"/>
    <cellStyle name="style1529654619870" xfId="703"/>
    <cellStyle name="style1529654619901" xfId="704"/>
    <cellStyle name="style1529654619932" xfId="700"/>
    <cellStyle name="style1529654619963" xfId="705"/>
    <cellStyle name="style1529654620010" xfId="701"/>
    <cellStyle name="style1529654620041" xfId="702"/>
    <cellStyle name="style1529654620073" xfId="707"/>
    <cellStyle name="style1529654620120" xfId="706"/>
    <cellStyle name="style1529654620151" xfId="708"/>
    <cellStyle name="style1529654620202" xfId="709"/>
    <cellStyle name="style1529654620233" xfId="710"/>
    <cellStyle name="style1529654620264" xfId="711"/>
    <cellStyle name="style1529654620342" xfId="712"/>
    <cellStyle name="style1529654620374" xfId="713"/>
    <cellStyle name="style1529654620405" xfId="714"/>
    <cellStyle name="style1529654620436" xfId="715"/>
    <cellStyle name="style1529654620483" xfId="716"/>
    <cellStyle name="style1529654620514" xfId="717"/>
    <cellStyle name="style1529655128203" xfId="718"/>
    <cellStyle name="style1529655128234" xfId="719"/>
    <cellStyle name="style1529655128265" xfId="720"/>
    <cellStyle name="style1529655128281" xfId="721"/>
    <cellStyle name="style1529655128312" xfId="722"/>
    <cellStyle name="style1529655128343" xfId="724"/>
    <cellStyle name="style1529655128359" xfId="725"/>
    <cellStyle name="style1529655128390" xfId="729"/>
    <cellStyle name="style1529655128421" xfId="730"/>
    <cellStyle name="style1529655128437" xfId="723"/>
    <cellStyle name="style1529655128484" xfId="726"/>
    <cellStyle name="style1529655128499" xfId="727"/>
    <cellStyle name="style1529655128546" xfId="728"/>
    <cellStyle name="style1529655128578" xfId="731"/>
    <cellStyle name="style1529655128593" xfId="732"/>
    <cellStyle name="style1529655128624" xfId="733"/>
    <cellStyle name="style1529655128640" xfId="734"/>
    <cellStyle name="style1529655128671" xfId="735"/>
    <cellStyle name="style1529655128703" xfId="736"/>
    <cellStyle name="style1529655128734" xfId="740"/>
    <cellStyle name="style1529655128749" xfId="741"/>
    <cellStyle name="style1529655128765" xfId="737"/>
    <cellStyle name="style1529655128796" xfId="742"/>
    <cellStyle name="style1529655128828" xfId="738"/>
    <cellStyle name="style1529655128874" xfId="739"/>
    <cellStyle name="style1529655128906" xfId="744"/>
    <cellStyle name="style1529655128937" xfId="743"/>
    <cellStyle name="style1529655129015" xfId="745"/>
    <cellStyle name="style1529655129062" xfId="746"/>
    <cellStyle name="style1529655129109" xfId="747"/>
    <cellStyle name="style1529655129156" xfId="748"/>
    <cellStyle name="style1529655129196" xfId="749"/>
    <cellStyle name="style1529655129211" xfId="750"/>
    <cellStyle name="style1529655129242" xfId="751"/>
    <cellStyle name="style1529655129274" xfId="752"/>
    <cellStyle name="style1529655129305" xfId="753"/>
    <cellStyle name="style1529655129321" xfId="754"/>
    <cellStyle name="style1529655129399" xfId="755"/>
    <cellStyle name="style1529655129446" xfId="756"/>
    <cellStyle name="style1529655129524" xfId="757"/>
    <cellStyle name="style1529656562873" xfId="758"/>
    <cellStyle name="style1529656562920" xfId="759"/>
    <cellStyle name="style1529656562935" xfId="760"/>
    <cellStyle name="style1529656562951" xfId="761"/>
    <cellStyle name="style1529656562982" xfId="762"/>
    <cellStyle name="style1529656563013" xfId="764"/>
    <cellStyle name="style1529656563029" xfId="765"/>
    <cellStyle name="style1529656563060" xfId="769"/>
    <cellStyle name="style1529656563092" xfId="770"/>
    <cellStyle name="style1529656563107" xfId="763"/>
    <cellStyle name="style1529656563138" xfId="766"/>
    <cellStyle name="style1529656563232" xfId="767"/>
    <cellStyle name="style1529656563263" xfId="768"/>
    <cellStyle name="style1529656563295" xfId="771"/>
    <cellStyle name="style1529656563350" xfId="772"/>
    <cellStyle name="style1529656563365" xfId="773"/>
    <cellStyle name="style1529656563396" xfId="774"/>
    <cellStyle name="style1529656563412" xfId="775"/>
    <cellStyle name="style1529656563428" xfId="779"/>
    <cellStyle name="style1529656563459" xfId="780"/>
    <cellStyle name="style1529656563475" xfId="776"/>
    <cellStyle name="style1529656563506" xfId="781"/>
    <cellStyle name="style1529656563521" xfId="777"/>
    <cellStyle name="style1529656563553" xfId="778"/>
    <cellStyle name="style1529656563615" xfId="783"/>
    <cellStyle name="style1529656563631" xfId="782"/>
    <cellStyle name="style1529656563678" xfId="784"/>
    <cellStyle name="style1529656563709" xfId="785"/>
    <cellStyle name="style1529656563740" xfId="786"/>
    <cellStyle name="style1529656563787" xfId="787"/>
    <cellStyle name="style1529656563834" xfId="788"/>
    <cellStyle name="style1529656563865" xfId="789"/>
    <cellStyle name="style1529656563897" xfId="790"/>
    <cellStyle name="style1529656563928" xfId="791"/>
    <cellStyle name="style1529656563943" xfId="792"/>
    <cellStyle name="style1529656563975" xfId="793"/>
    <cellStyle name="style1529656564006" xfId="794"/>
    <cellStyle name="style1529656564037" xfId="795"/>
    <cellStyle name="style1529656564068" xfId="796"/>
    <cellStyle name="style1529656564131" xfId="797"/>
    <cellStyle name="style1529656564147" xfId="798"/>
    <cellStyle name="style1529656564209" xfId="799"/>
    <cellStyle name="style1529659455584" xfId="800"/>
    <cellStyle name="style1529659455662" xfId="801"/>
    <cellStyle name="style1529659455709" xfId="802"/>
    <cellStyle name="style1529659455771" xfId="803"/>
    <cellStyle name="style1529659455849" xfId="804"/>
    <cellStyle name="style1529659455978" xfId="806"/>
    <cellStyle name="style1529659456040" xfId="807"/>
    <cellStyle name="style1529659456087" xfId="811"/>
    <cellStyle name="style1529659456134" xfId="812"/>
    <cellStyle name="style1529659456165" xfId="805"/>
    <cellStyle name="style1529659456196" xfId="808"/>
    <cellStyle name="style1529659456259" xfId="809"/>
    <cellStyle name="style1529659456290" xfId="810"/>
    <cellStyle name="style1529659456337" xfId="813"/>
    <cellStyle name="style1529659456368" xfId="814"/>
    <cellStyle name="style1529659456415" xfId="815"/>
    <cellStyle name="style1529659456478" xfId="816"/>
    <cellStyle name="style1529659456525" xfId="817"/>
    <cellStyle name="style1529659456587" xfId="821"/>
    <cellStyle name="style1529659456618" xfId="822"/>
    <cellStyle name="style1529659456650" xfId="818"/>
    <cellStyle name="style1529659456696" xfId="823"/>
    <cellStyle name="style1529659456728" xfId="819"/>
    <cellStyle name="style1529659456790" xfId="820"/>
    <cellStyle name="style1529659456821" xfId="825"/>
    <cellStyle name="style1529659456868" xfId="824"/>
    <cellStyle name="style1529659456931" xfId="826"/>
    <cellStyle name="style1529659456978" xfId="827"/>
    <cellStyle name="style1529659457009" xfId="828"/>
    <cellStyle name="style1529659457040" xfId="829"/>
    <cellStyle name="style1529659457087" xfId="830"/>
    <cellStyle name="style1529659457118" xfId="831"/>
    <cellStyle name="style1529659457150" xfId="832"/>
    <cellStyle name="style1529659457197" xfId="833"/>
    <cellStyle name="style1529659457228" xfId="834"/>
    <cellStyle name="style1529659457275" xfId="835"/>
    <cellStyle name="style1529659457311" xfId="836"/>
    <cellStyle name="style1529659457358" xfId="837"/>
    <cellStyle name="style1529659457389" xfId="838"/>
    <cellStyle name="style1529659457436" xfId="839"/>
    <cellStyle name="style1529659457467" xfId="840"/>
    <cellStyle name="style1529659457545" xfId="846"/>
    <cellStyle name="style1529659457577" xfId="847"/>
    <cellStyle name="style1529659457608" xfId="841"/>
    <cellStyle name="style1529659457670" xfId="842"/>
    <cellStyle name="style1529659457702" xfId="855"/>
    <cellStyle name="style1529659457733" xfId="843"/>
    <cellStyle name="style1529659457749" xfId="844"/>
    <cellStyle name="style1529659457780" xfId="845"/>
    <cellStyle name="style1529659457811" xfId="848"/>
    <cellStyle name="style1529659457842" xfId="849"/>
    <cellStyle name="style1529659457874" xfId="850"/>
    <cellStyle name="style1529659457905" xfId="851"/>
    <cellStyle name="style1529659457936" xfId="852"/>
    <cellStyle name="style1529659457952" xfId="853"/>
    <cellStyle name="style1529659457983" xfId="854"/>
    <cellStyle name="style1529659458014" xfId="856"/>
    <cellStyle name="style1529659458030" xfId="857"/>
    <cellStyle name="style1529659458061" xfId="858"/>
    <cellStyle name="style1529659458092" xfId="859"/>
    <cellStyle name="style1529659458124" xfId="860"/>
    <cellStyle name="style1529659458155" xfId="861"/>
    <cellStyle name="style1529659458186" xfId="862"/>
    <cellStyle name="style1529659458249" xfId="863"/>
    <cellStyle name="style1529659458280" xfId="864"/>
    <cellStyle name="style1529659458303" xfId="865"/>
    <cellStyle name="style1529659458319" xfId="866"/>
    <cellStyle name="style1529659458335" xfId="867"/>
    <cellStyle name="style1529659458366" xfId="868"/>
    <cellStyle name="style1529659458397" xfId="869"/>
    <cellStyle name="style1529659458460" xfId="870"/>
    <cellStyle name="style1529659458491" xfId="871"/>
    <cellStyle name="style1529659458975" xfId="872"/>
    <cellStyle name="style1529659458991" xfId="873"/>
    <cellStyle name="style1529659895316" xfId="874"/>
    <cellStyle name="style1529659895363" xfId="875"/>
    <cellStyle name="style1529659895378" xfId="876"/>
    <cellStyle name="style1529659895394" xfId="877"/>
    <cellStyle name="style1529659895425" xfId="878"/>
    <cellStyle name="style1529659895456" xfId="880"/>
    <cellStyle name="style1529659895503" xfId="881"/>
    <cellStyle name="style1529659895534" xfId="885"/>
    <cellStyle name="style1529659895550" xfId="886"/>
    <cellStyle name="style1529659895581" xfId="879"/>
    <cellStyle name="style1529659895613" xfId="882"/>
    <cellStyle name="style1529659895644" xfId="883"/>
    <cellStyle name="style1529659895691" xfId="884"/>
    <cellStyle name="style1529659895738" xfId="887"/>
    <cellStyle name="style1529659895784" xfId="888"/>
    <cellStyle name="style1529659895847" xfId="889"/>
    <cellStyle name="style1529659895878" xfId="890"/>
    <cellStyle name="style1529659895894" xfId="891"/>
    <cellStyle name="style1529659895925" xfId="895"/>
    <cellStyle name="style1529659895941" xfId="896"/>
    <cellStyle name="style1529659895972" xfId="892"/>
    <cellStyle name="style1529659895988" xfId="897"/>
    <cellStyle name="style1529659896019" xfId="893"/>
    <cellStyle name="style1529659896050" xfId="894"/>
    <cellStyle name="style1529659896081" xfId="899"/>
    <cellStyle name="style1529659896128" xfId="898"/>
    <cellStyle name="style1529659896175" xfId="900"/>
    <cellStyle name="style1529659896222" xfId="901"/>
    <cellStyle name="style1529659896269" xfId="902"/>
    <cellStyle name="style1529659896316" xfId="903"/>
    <cellStyle name="style1529659896344" xfId="904"/>
    <cellStyle name="style1529659896375" xfId="905"/>
    <cellStyle name="style1529659896390" xfId="906"/>
    <cellStyle name="style1529659896422" xfId="907"/>
    <cellStyle name="style1529659896453" xfId="908"/>
    <cellStyle name="style1529659896469" xfId="909"/>
    <cellStyle name="style1529659896516" xfId="910"/>
    <cellStyle name="style1529659896547" xfId="911"/>
    <cellStyle name="style1529659896594" xfId="912"/>
    <cellStyle name="style1529659896625" xfId="913"/>
    <cellStyle name="style1529659896656" xfId="914"/>
    <cellStyle name="style1529659896719" xfId="920"/>
    <cellStyle name="style1529659896734" xfId="921"/>
    <cellStyle name="style1529659896766" xfId="915"/>
    <cellStyle name="style1529659896781" xfId="916"/>
    <cellStyle name="style1529659896812" xfId="929"/>
    <cellStyle name="style1529659896844" xfId="917"/>
    <cellStyle name="style1529659896875" xfId="918"/>
    <cellStyle name="style1529659896891" xfId="919"/>
    <cellStyle name="style1529659896906" xfId="922"/>
    <cellStyle name="style1529659896937" xfId="923"/>
    <cellStyle name="style1529659896969" xfId="924"/>
    <cellStyle name="style1529659897016" xfId="925"/>
    <cellStyle name="style1529659897047" xfId="926"/>
    <cellStyle name="style1529659897062" xfId="927"/>
    <cellStyle name="style1529659897078" xfId="928"/>
    <cellStyle name="style1529659897109" xfId="930"/>
    <cellStyle name="style1529659897125" xfId="931"/>
    <cellStyle name="style1529659897156" xfId="932"/>
    <cellStyle name="style1529659897187" xfId="933"/>
    <cellStyle name="style1529659897219" xfId="934"/>
    <cellStyle name="style1529659897250" xfId="935"/>
    <cellStyle name="style1529659897281" xfId="936"/>
    <cellStyle name="style1529659897314" xfId="937"/>
    <cellStyle name="style1529659897325" xfId="938"/>
    <cellStyle name="style1529659897356" xfId="939"/>
    <cellStyle name="style1529659897387" xfId="940"/>
    <cellStyle name="style1529659897419" xfId="941"/>
    <cellStyle name="style1529659897434" xfId="942"/>
    <cellStyle name="style1529659897466" xfId="943"/>
    <cellStyle name="style1529659897497" xfId="944"/>
    <cellStyle name="style1529659897544" xfId="945"/>
    <cellStyle name="style1529659897575" xfId="946"/>
    <cellStyle name="style1529659897731" xfId="947"/>
    <cellStyle name="style1529659897809" xfId="948"/>
    <cellStyle name="style1529659897825" xfId="949"/>
    <cellStyle name="style1529660084806" xfId="950"/>
    <cellStyle name="style1529660084837" xfId="951"/>
    <cellStyle name="style1529660084852" xfId="952"/>
    <cellStyle name="style1529660084868" xfId="953"/>
    <cellStyle name="style1529660084899" xfId="954"/>
    <cellStyle name="style1529660084915" xfId="956"/>
    <cellStyle name="style1529660084956" xfId="957"/>
    <cellStyle name="style1529660085001" xfId="961"/>
    <cellStyle name="style1529660085032" xfId="962"/>
    <cellStyle name="style1529660085063" xfId="955"/>
    <cellStyle name="style1529660085079" xfId="958"/>
    <cellStyle name="style1529660085110" xfId="959"/>
    <cellStyle name="style1529660085188" xfId="960"/>
    <cellStyle name="style1529660085220" xfId="963"/>
    <cellStyle name="style1529660085267" xfId="964"/>
    <cellStyle name="style1529660085313" xfId="965"/>
    <cellStyle name="style1529660085345" xfId="966"/>
    <cellStyle name="style1529660085442" xfId="967"/>
    <cellStyle name="style1529660085473" xfId="971"/>
    <cellStyle name="style1529660085489" xfId="972"/>
    <cellStyle name="style1529660085520" xfId="968"/>
    <cellStyle name="style1529660085536" xfId="973"/>
    <cellStyle name="style1529660085567" xfId="969"/>
    <cellStyle name="style1529660085598" xfId="970"/>
    <cellStyle name="style1529660085629" xfId="975"/>
    <cellStyle name="style1529660085676" xfId="974"/>
    <cellStyle name="style1529660085723" xfId="976"/>
    <cellStyle name="style1529660085801" xfId="977"/>
    <cellStyle name="style1529660085848" xfId="978"/>
    <cellStyle name="style1529660085880" xfId="979"/>
    <cellStyle name="style1529660085911" xfId="980"/>
    <cellStyle name="style1529660085926" xfId="981"/>
    <cellStyle name="style1529660085958" xfId="982"/>
    <cellStyle name="style1529660085989" xfId="983"/>
    <cellStyle name="style1529660086005" xfId="984"/>
    <cellStyle name="style1529660086036" xfId="985"/>
    <cellStyle name="style1529660086051" xfId="986"/>
    <cellStyle name="style1529660086083" xfId="987"/>
    <cellStyle name="style1529660086114" xfId="988"/>
    <cellStyle name="style1529660086145" xfId="989"/>
    <cellStyle name="style1529660086161" xfId="990"/>
    <cellStyle name="style1529660086239" xfId="996"/>
    <cellStyle name="style1529660086255" xfId="997"/>
    <cellStyle name="style1529660086270" xfId="991"/>
    <cellStyle name="style1529660086301" xfId="992"/>
    <cellStyle name="style1529660086333" xfId="1005"/>
    <cellStyle name="style1529660086348" xfId="993"/>
    <cellStyle name="style1529660086364" xfId="994"/>
    <cellStyle name="style1529660086395" xfId="995"/>
    <cellStyle name="style1529660086426" xfId="998"/>
    <cellStyle name="style1529660086442" xfId="999"/>
    <cellStyle name="style1529660086473" xfId="1000"/>
    <cellStyle name="style1529660086489" xfId="1001"/>
    <cellStyle name="style1529660086520" xfId="1002"/>
    <cellStyle name="style1529660086536" xfId="1003"/>
    <cellStyle name="style1529660086583" xfId="1004"/>
    <cellStyle name="style1529660086598" xfId="1006"/>
    <cellStyle name="style1529660086614" xfId="1007"/>
    <cellStyle name="style1529660086645" xfId="1008"/>
    <cellStyle name="style1529660086677" xfId="1009"/>
    <cellStyle name="style1529660086708" xfId="1010"/>
    <cellStyle name="style1529660086739" xfId="1011"/>
    <cellStyle name="style1529660086770" xfId="1012"/>
    <cellStyle name="style1529660086786" xfId="1013"/>
    <cellStyle name="style1529660086820" xfId="1014"/>
    <cellStyle name="style1529660086836" xfId="1015"/>
    <cellStyle name="style1529660086867" xfId="1016"/>
    <cellStyle name="style1529660086883" xfId="1017"/>
    <cellStyle name="style1529660086898" xfId="1018"/>
    <cellStyle name="style1529660086914" xfId="1019"/>
    <cellStyle name="style1529660086976" xfId="1020"/>
    <cellStyle name="style1529660087211" xfId="1021"/>
    <cellStyle name="style1529660087216" xfId="1022"/>
    <cellStyle name="style1529660087262" xfId="1023"/>
    <cellStyle name="style1529660087293" xfId="1024"/>
    <cellStyle name="style1529660868336" xfId="1025"/>
    <cellStyle name="style1529660868354" xfId="1026"/>
    <cellStyle name="style1529660868385" xfId="1027"/>
    <cellStyle name="style1529660868400" xfId="1028"/>
    <cellStyle name="style1529660868416" xfId="1029"/>
    <cellStyle name="style1529660868447" xfId="1031"/>
    <cellStyle name="style1529660868494" xfId="1032"/>
    <cellStyle name="style1529660868525" xfId="1036"/>
    <cellStyle name="style1529660868541" xfId="1037"/>
    <cellStyle name="style1529660868572" xfId="1030"/>
    <cellStyle name="style1529660868604" xfId="1033"/>
    <cellStyle name="style1529660868619" xfId="1034"/>
    <cellStyle name="style1529660868650" xfId="1035"/>
    <cellStyle name="style1529660868666" xfId="1038"/>
    <cellStyle name="style1529660868682" xfId="1039"/>
    <cellStyle name="style1529660868713" xfId="1040"/>
    <cellStyle name="style1529660868760" xfId="1041"/>
    <cellStyle name="style1529660868775" xfId="1042"/>
    <cellStyle name="style1529660868791" xfId="1046"/>
    <cellStyle name="style1529660868807" xfId="1047"/>
    <cellStyle name="style1529660868838" xfId="1043"/>
    <cellStyle name="style1529660868854" xfId="1048"/>
    <cellStyle name="style1529660868890" xfId="1044"/>
    <cellStyle name="style1529660868907" xfId="1045"/>
    <cellStyle name="style1529660868939" xfId="1050"/>
    <cellStyle name="style1529660868954" xfId="1049"/>
    <cellStyle name="style1529660869017" xfId="1051"/>
    <cellStyle name="style1529660869032" xfId="1052"/>
    <cellStyle name="style1529660869064" xfId="1053"/>
    <cellStyle name="style1529660869079" xfId="1054"/>
    <cellStyle name="style1529660869111" xfId="1055"/>
    <cellStyle name="style1529660869189" xfId="1056"/>
    <cellStyle name="style1529660869236" xfId="1057"/>
    <cellStyle name="style1529660869267" xfId="1058"/>
    <cellStyle name="style1529660869298" xfId="1059"/>
    <cellStyle name="style1529660869333" xfId="1060"/>
    <cellStyle name="style1529660869382" xfId="1061"/>
    <cellStyle name="style1529660869413" xfId="1062"/>
    <cellStyle name="style1529660869444" xfId="1063"/>
    <cellStyle name="style1529661126109" xfId="1064"/>
    <cellStyle name="style1529661126124" xfId="1065"/>
    <cellStyle name="style1529661126156" xfId="1066"/>
    <cellStyle name="style1529661126171" xfId="1067"/>
    <cellStyle name="style1529661126187" xfId="1068"/>
    <cellStyle name="style1529661126218" xfId="1070"/>
    <cellStyle name="style1529661126250" xfId="1071"/>
    <cellStyle name="style1529661126291" xfId="1075"/>
    <cellStyle name="style1529661126322" xfId="1076"/>
    <cellStyle name="style1529661126344" xfId="1069"/>
    <cellStyle name="style1529661126376" xfId="1072"/>
    <cellStyle name="style1529661126391" xfId="1073"/>
    <cellStyle name="style1529661126407" xfId="1074"/>
    <cellStyle name="style1529661126438" xfId="1077"/>
    <cellStyle name="style1529661126454" xfId="1078"/>
    <cellStyle name="style1529661126469" xfId="1079"/>
    <cellStyle name="style1529661126501" xfId="1080"/>
    <cellStyle name="style1529661126532" xfId="1081"/>
    <cellStyle name="style1529661126563" xfId="1085"/>
    <cellStyle name="style1529661126626" xfId="1086"/>
    <cellStyle name="style1529661126641" xfId="1082"/>
    <cellStyle name="style1529661126688" xfId="1087"/>
    <cellStyle name="style1529661126704" xfId="1083"/>
    <cellStyle name="style1529661126735" xfId="1084"/>
    <cellStyle name="style1529661126751" xfId="1089"/>
    <cellStyle name="style1529661126782" xfId="1088"/>
    <cellStyle name="style1529661126813" xfId="1090"/>
    <cellStyle name="style1529661126860" xfId="1091"/>
    <cellStyle name="style1529661126876" xfId="1092"/>
    <cellStyle name="style1529661126907" xfId="1093"/>
    <cellStyle name="style1529661126923" xfId="1094"/>
    <cellStyle name="style1529661126954" xfId="1095"/>
    <cellStyle name="style1529661126985" xfId="1096"/>
    <cellStyle name="style1529661127001" xfId="1097"/>
    <cellStyle name="style1529661127032" xfId="1098"/>
    <cellStyle name="style1529661127048" xfId="1099"/>
    <cellStyle name="style1529661127094" xfId="1100"/>
    <cellStyle name="style1529661127141" xfId="1101"/>
    <cellStyle name="style1529661127173" xfId="1102"/>
    <cellStyle name="style1529661127204" xfId="1103"/>
    <cellStyle name="style1529661127220" xfId="1104"/>
    <cellStyle name="style1529661127313" xfId="1110"/>
    <cellStyle name="style1529661127339" xfId="1111"/>
    <cellStyle name="style1529661127355" xfId="1105"/>
    <cellStyle name="style1529661127386" xfId="1106"/>
    <cellStyle name="style1529661127402" xfId="1119"/>
    <cellStyle name="style1529661127433" xfId="1107"/>
    <cellStyle name="style1529661127448" xfId="1108"/>
    <cellStyle name="style1529661127464" xfId="1109"/>
    <cellStyle name="style1529661127480" xfId="1112"/>
    <cellStyle name="style1529661127511" xfId="1113"/>
    <cellStyle name="style1529661127527" xfId="1114"/>
    <cellStyle name="style1529661127558" xfId="1115"/>
    <cellStyle name="style1529661127573" xfId="1116"/>
    <cellStyle name="style1529661127605" xfId="1117"/>
    <cellStyle name="style1529661127620" xfId="1118"/>
    <cellStyle name="style1529661127636" xfId="1120"/>
    <cellStyle name="style1529661127683" xfId="1121"/>
    <cellStyle name="style1529661127714" xfId="1122"/>
    <cellStyle name="style1529661127745" xfId="1123"/>
    <cellStyle name="style1529661127761" xfId="1124"/>
    <cellStyle name="style1529661127792" xfId="1125"/>
    <cellStyle name="style1529661127823" xfId="1126"/>
    <cellStyle name="style1529661127855" xfId="1127"/>
    <cellStyle name="style1529661127870" xfId="1128"/>
    <cellStyle name="style1529661127886" xfId="1129"/>
    <cellStyle name="style1529661127902" xfId="1130"/>
    <cellStyle name="style1529661127933" xfId="1131"/>
    <cellStyle name="style1529661127948" xfId="1132"/>
    <cellStyle name="style1529661127980" xfId="1133"/>
    <cellStyle name="style1529661128199" xfId="1134"/>
    <cellStyle name="style1529661128245" xfId="1135"/>
    <cellStyle name="style1529661128292" xfId="1136"/>
    <cellStyle name="style1529661128308" xfId="1137"/>
    <cellStyle name="style1529661553318" xfId="1138"/>
    <cellStyle name="style1529661553365" xfId="1139"/>
    <cellStyle name="style1529661553380" xfId="1140"/>
    <cellStyle name="style1529661553412" xfId="1141"/>
    <cellStyle name="style1529661553443" xfId="1142"/>
    <cellStyle name="style1529661553490" xfId="1144"/>
    <cellStyle name="style1529661553521" xfId="1145"/>
    <cellStyle name="style1529661553537" xfId="1149"/>
    <cellStyle name="style1529661553568" xfId="1150"/>
    <cellStyle name="style1529661553599" xfId="1143"/>
    <cellStyle name="style1529661553615" xfId="1146"/>
    <cellStyle name="style1529661553646" xfId="1147"/>
    <cellStyle name="style1529661553662" xfId="1148"/>
    <cellStyle name="style1529661553690" xfId="1151"/>
    <cellStyle name="style1529661553705" xfId="1152"/>
    <cellStyle name="style1529661553783" xfId="1153"/>
    <cellStyle name="style1529661553814" xfId="1154"/>
    <cellStyle name="style1529661553830" xfId="1155"/>
    <cellStyle name="style1529661553845" xfId="1159"/>
    <cellStyle name="style1529661553876" xfId="1160"/>
    <cellStyle name="style1529661553892" xfId="1156"/>
    <cellStyle name="style1529661553908" xfId="1161"/>
    <cellStyle name="style1529661553970" xfId="1157"/>
    <cellStyle name="style1529661553986" xfId="1158"/>
    <cellStyle name="style1529661554017" xfId="1163"/>
    <cellStyle name="style1529661554048" xfId="1162"/>
    <cellStyle name="style1529661554080" xfId="1164"/>
    <cellStyle name="style1529661554111" xfId="1165"/>
    <cellStyle name="style1529661554127" xfId="1166"/>
    <cellStyle name="style1529661554158" xfId="1167"/>
    <cellStyle name="style1529661554189" xfId="1168"/>
    <cellStyle name="style1529661554236" xfId="1169"/>
    <cellStyle name="style1529661554283" xfId="1170"/>
    <cellStyle name="style1529661554314" xfId="1171"/>
    <cellStyle name="style1529661554354" xfId="1172"/>
    <cellStyle name="style1529661554370" xfId="1173"/>
    <cellStyle name="style1529662290157" xfId="1174"/>
    <cellStyle name="style1529662290188" xfId="1175"/>
    <cellStyle name="style1529662290204" xfId="1176"/>
    <cellStyle name="style1529662290220" xfId="1177"/>
    <cellStyle name="style1529662290251" xfId="1178"/>
    <cellStyle name="style1529662290266" xfId="1180"/>
    <cellStyle name="style1529662290298" xfId="1181"/>
    <cellStyle name="style1529662290313" xfId="1185"/>
    <cellStyle name="style1529662290345" xfId="1186"/>
    <cellStyle name="style1529662290360" xfId="1179"/>
    <cellStyle name="style1529662290397" xfId="1182"/>
    <cellStyle name="style1529662290422" xfId="1183"/>
    <cellStyle name="style1529662290439" xfId="1184"/>
    <cellStyle name="style1529662290455" xfId="1187"/>
    <cellStyle name="style1529662290501" xfId="1188"/>
    <cellStyle name="style1529662290517" xfId="1189"/>
    <cellStyle name="style1529662290533" xfId="1190"/>
    <cellStyle name="style1529662290564" xfId="1191"/>
    <cellStyle name="style1529662290580" xfId="1195"/>
    <cellStyle name="style1529662290595" xfId="1196"/>
    <cellStyle name="style1529662290611" xfId="1192"/>
    <cellStyle name="style1529662290642" xfId="1197"/>
    <cellStyle name="style1529662290658" xfId="1193"/>
    <cellStyle name="style1529662290689" xfId="1194"/>
    <cellStyle name="style1529662290705" xfId="1199"/>
    <cellStyle name="style1529662290736" xfId="1198"/>
    <cellStyle name="style1529662290751" xfId="1200"/>
    <cellStyle name="style1529662290783" xfId="1201"/>
    <cellStyle name="style1529662290830" xfId="1202"/>
    <cellStyle name="style1529662290861" xfId="1203"/>
    <cellStyle name="style1529662290923" xfId="1204"/>
    <cellStyle name="style1529662290955" xfId="1205"/>
    <cellStyle name="style1529662290970" xfId="1206"/>
    <cellStyle name="style1529662291002" xfId="1207"/>
    <cellStyle name="style1529662291017" xfId="1208"/>
    <cellStyle name="style1529662291048" xfId="1209"/>
    <cellStyle name="style1529662291064" xfId="1210"/>
    <cellStyle name="style1529662291095" xfId="1211"/>
    <cellStyle name="style1529662291127" xfId="1212"/>
    <cellStyle name="style1529662420740" xfId="1213"/>
    <cellStyle name="style1529662420786" xfId="1214"/>
    <cellStyle name="style1529662420802" xfId="1215"/>
    <cellStyle name="style1529662420833" xfId="1216"/>
    <cellStyle name="style1529662420849" xfId="1217"/>
    <cellStyle name="style1529662420880" xfId="1219"/>
    <cellStyle name="style1529662420896" xfId="1220"/>
    <cellStyle name="style1529662420958" xfId="1224"/>
    <cellStyle name="style1529662420990" xfId="1225"/>
    <cellStyle name="style1529662421005" xfId="1218"/>
    <cellStyle name="style1529662421037" xfId="1221"/>
    <cellStyle name="style1529662421052" xfId="1222"/>
    <cellStyle name="style1529662421068" xfId="1223"/>
    <cellStyle name="style1529662421099" xfId="1226"/>
    <cellStyle name="style1529662421115" xfId="1227"/>
    <cellStyle name="style1529662421130" xfId="1228"/>
    <cellStyle name="style1529662421162" xfId="1229"/>
    <cellStyle name="style1529662421177" xfId="1230"/>
    <cellStyle name="style1529662421193" xfId="1234"/>
    <cellStyle name="style1529662421208" xfId="1235"/>
    <cellStyle name="style1529662421224" xfId="1231"/>
    <cellStyle name="style1529662421255" xfId="1236"/>
    <cellStyle name="style1529662421271" xfId="1232"/>
    <cellStyle name="style1529662421302" xfId="1233"/>
    <cellStyle name="style1529662421396" xfId="1238"/>
    <cellStyle name="style1529662421427" xfId="1237"/>
    <cellStyle name="style1529662421458" xfId="1239"/>
    <cellStyle name="style1529662421490" xfId="1240"/>
    <cellStyle name="style1529662421521" xfId="1241"/>
    <cellStyle name="style1529662421537" xfId="1242"/>
    <cellStyle name="style1529662421568" xfId="1243"/>
    <cellStyle name="style1529662421599" xfId="1244"/>
    <cellStyle name="style1529662421615" xfId="1245"/>
    <cellStyle name="style1529662421646" xfId="1246"/>
    <cellStyle name="style1529662421677" xfId="1247"/>
    <cellStyle name="style1529662421693" xfId="1248"/>
    <cellStyle name="style1529663216519" xfId="1249"/>
    <cellStyle name="style1529663216550" xfId="1250"/>
    <cellStyle name="style1529663216565" xfId="1251"/>
    <cellStyle name="style1529663216581" xfId="1252"/>
    <cellStyle name="style1529663216612" xfId="1253"/>
    <cellStyle name="style1529663216628" xfId="1255"/>
    <cellStyle name="style1529663216659" xfId="1256"/>
    <cellStyle name="style1529663216675" xfId="1260"/>
    <cellStyle name="style1529663216768" xfId="1261"/>
    <cellStyle name="style1529663216800" xfId="1254"/>
    <cellStyle name="style1529663216815" xfId="1257"/>
    <cellStyle name="style1529663216878" xfId="1258"/>
    <cellStyle name="style1529663216893" xfId="1259"/>
    <cellStyle name="style1529663216925" xfId="1262"/>
    <cellStyle name="style1529663216956" xfId="1263"/>
    <cellStyle name="style1529663216972" xfId="1264"/>
    <cellStyle name="style1529663216987" xfId="1265"/>
    <cellStyle name="style1529663217003" xfId="1266"/>
    <cellStyle name="style1529663217034" xfId="1270"/>
    <cellStyle name="style1529663217081" xfId="1271"/>
    <cellStyle name="style1529663217097" xfId="1267"/>
    <cellStyle name="style1529663217128" xfId="1272"/>
    <cellStyle name="style1529663217159" xfId="1268"/>
    <cellStyle name="style1529663217190" xfId="1269"/>
    <cellStyle name="style1529663217238" xfId="1274"/>
    <cellStyle name="style1529663217269" xfId="1273"/>
    <cellStyle name="style1529663217316" xfId="1275"/>
    <cellStyle name="style1529663217348" xfId="1279"/>
    <cellStyle name="style1529663217363" xfId="1276"/>
    <cellStyle name="style1529663217394" xfId="1277"/>
    <cellStyle name="style1529663217441" xfId="1278"/>
    <cellStyle name="style1529663217473" xfId="1280"/>
    <cellStyle name="style1529663217488" xfId="1281"/>
    <cellStyle name="style1529663217519" xfId="1282"/>
    <cellStyle name="style1529663217535" xfId="1283"/>
    <cellStyle name="style1529663217566" xfId="1284"/>
    <cellStyle name="style1529663217582" xfId="1285"/>
    <cellStyle name="style1529663217613" xfId="1286"/>
    <cellStyle name="style1529663217644" xfId="1287"/>
    <cellStyle name="style1529663217660" xfId="1288"/>
    <cellStyle name="style1529663217691" xfId="1289"/>
    <cellStyle name="style1529663217723" xfId="1290"/>
    <cellStyle name="style1529663217769" xfId="1296"/>
    <cellStyle name="style1529663217785" xfId="1297"/>
    <cellStyle name="style1529663217848" xfId="1291"/>
    <cellStyle name="style1529663217863" xfId="1292"/>
    <cellStyle name="style1529663217894" xfId="1305"/>
    <cellStyle name="style1529663217910" xfId="1306"/>
    <cellStyle name="style1529663217941" xfId="1293"/>
    <cellStyle name="style1529663217957" xfId="1294"/>
    <cellStyle name="style1529663217978" xfId="1295"/>
    <cellStyle name="style1529663217994" xfId="1298"/>
    <cellStyle name="style1529663218009" xfId="1299"/>
    <cellStyle name="style1529663218041" xfId="1300"/>
    <cellStyle name="style1529663218072" xfId="1301"/>
    <cellStyle name="style1529663218087" xfId="1302"/>
    <cellStyle name="style1529663218103" xfId="1303"/>
    <cellStyle name="style1529663218134" xfId="1304"/>
    <cellStyle name="style1529663218150" xfId="1307"/>
    <cellStyle name="style1529663218166" xfId="1308"/>
    <cellStyle name="style1529663218197" xfId="1309"/>
    <cellStyle name="style1529663218244" xfId="1310"/>
    <cellStyle name="style1529663218275" xfId="1311"/>
    <cellStyle name="style1529663218302" xfId="1312"/>
    <cellStyle name="style1529663218333" xfId="1313"/>
    <cellStyle name="style1529663218365" xfId="1314"/>
    <cellStyle name="style1529663218380" xfId="1315"/>
    <cellStyle name="style1529663218396" xfId="1316"/>
    <cellStyle name="style1529663218411" xfId="1317"/>
    <cellStyle name="style1529663218443" xfId="1318"/>
    <cellStyle name="style1529663218458" xfId="1319"/>
    <cellStyle name="style1529663218474" xfId="1320"/>
    <cellStyle name="style1529663218515" xfId="1321"/>
    <cellStyle name="style1529663218562" xfId="1322"/>
    <cellStyle name="style1529663218577" xfId="1323"/>
    <cellStyle name="style1529663218624" xfId="1324"/>
    <cellStyle name="style1529663218640" xfId="1325"/>
    <cellStyle name="style1529663218796" xfId="1326"/>
    <cellStyle name="style1529663218827" xfId="1327"/>
    <cellStyle name="style1529663527882" xfId="1328"/>
    <cellStyle name="style1529663527913" xfId="1329"/>
    <cellStyle name="style1529663527929" xfId="1330"/>
    <cellStyle name="style1529663527960" xfId="1331"/>
    <cellStyle name="style1529663527975" xfId="1332"/>
    <cellStyle name="style1529663528007" xfId="1334"/>
    <cellStyle name="style1529663528022" xfId="1335"/>
    <cellStyle name="style1529663528054" xfId="1339"/>
    <cellStyle name="style1529663528069" xfId="1340"/>
    <cellStyle name="style1529663528132" xfId="1333"/>
    <cellStyle name="style1529663528212" xfId="1336"/>
    <cellStyle name="style1529663528243" xfId="1337"/>
    <cellStyle name="style1529663528259" xfId="1338"/>
    <cellStyle name="style1529663528290" xfId="1341"/>
    <cellStyle name="style1529663528321" xfId="1342"/>
    <cellStyle name="style1529663528337" xfId="1343"/>
    <cellStyle name="style1529663528352" xfId="1344"/>
    <cellStyle name="style1529663528384" xfId="1345"/>
    <cellStyle name="style1529663528399" xfId="1349"/>
    <cellStyle name="style1529663528421" xfId="1350"/>
    <cellStyle name="style1529663528436" xfId="1346"/>
    <cellStyle name="style1529663528483" xfId="1351"/>
    <cellStyle name="style1529663528514" xfId="1347"/>
    <cellStyle name="style1529663528530" xfId="1348"/>
    <cellStyle name="style1529663528561" xfId="1353"/>
    <cellStyle name="style1529663528592" xfId="1352"/>
    <cellStyle name="style1529663528608" xfId="1354"/>
    <cellStyle name="style1529663528639" xfId="1358"/>
    <cellStyle name="style1529663528655" xfId="1355"/>
    <cellStyle name="style1529663528671" xfId="1356"/>
    <cellStyle name="style1529663528702" xfId="1357"/>
    <cellStyle name="style1529663528764" xfId="1359"/>
    <cellStyle name="style1529663528796" xfId="1360"/>
    <cellStyle name="style1529663528811" xfId="1361"/>
    <cellStyle name="style1529663528843" xfId="1362"/>
    <cellStyle name="style1529663528858" xfId="1363"/>
    <cellStyle name="style1529663528889" xfId="1364"/>
    <cellStyle name="style1529663528921" xfId="1365"/>
    <cellStyle name="style1529663528936" xfId="1366"/>
    <cellStyle name="style1529663528968" xfId="1367"/>
    <cellStyle name="style1529663528983" xfId="1368"/>
    <cellStyle name="style1529663529014" xfId="1369"/>
    <cellStyle name="style1529663529061" xfId="1375"/>
    <cellStyle name="style1529663529077" xfId="1376"/>
    <cellStyle name="style1529663529108" xfId="1370"/>
    <cellStyle name="style1529663529139" xfId="1371"/>
    <cellStyle name="style1529663529186" xfId="1384"/>
    <cellStyle name="style1529663529218" xfId="1385"/>
    <cellStyle name="style1529663529233" xfId="1372"/>
    <cellStyle name="style1529663529249" xfId="1373"/>
    <cellStyle name="style1529663529280" xfId="1374"/>
    <cellStyle name="style1529663529296" xfId="1377"/>
    <cellStyle name="style1529663529311" xfId="1378"/>
    <cellStyle name="style1529663529343" xfId="1379"/>
    <cellStyle name="style1529663529358" xfId="1380"/>
    <cellStyle name="style1529663529389" xfId="1381"/>
    <cellStyle name="style1529663529415" xfId="1382"/>
    <cellStyle name="style1529663529427" xfId="1383"/>
    <cellStyle name="style1529663529443" xfId="1386"/>
    <cellStyle name="style1529663529474" xfId="1387"/>
    <cellStyle name="style1529663529490" xfId="1388"/>
    <cellStyle name="style1529663529521" xfId="1389"/>
    <cellStyle name="style1529663529537" xfId="1390"/>
    <cellStyle name="style1529663529568" xfId="1391"/>
    <cellStyle name="style1529663529615" xfId="1392"/>
    <cellStyle name="style1529663529646" xfId="1393"/>
    <cellStyle name="style1529663529677" xfId="1394"/>
    <cellStyle name="style1529663529693" xfId="1395"/>
    <cellStyle name="style1529663529709" xfId="1396"/>
    <cellStyle name="style1529663529740" xfId="1397"/>
    <cellStyle name="style1529663529756" xfId="1398"/>
    <cellStyle name="style1529663529771" xfId="1399"/>
    <cellStyle name="style1529663529802" xfId="1400"/>
    <cellStyle name="style1529663530006" xfId="1401"/>
    <cellStyle name="style1529663530037" xfId="1402"/>
    <cellStyle name="style1529664260686" xfId="1403"/>
    <cellStyle name="style1529664260717" xfId="1404"/>
    <cellStyle name="style1529664260733" xfId="1405"/>
    <cellStyle name="style1529664260764" xfId="1406"/>
    <cellStyle name="style1529664260780" xfId="1407"/>
    <cellStyle name="style1529664260795" xfId="1409"/>
    <cellStyle name="style1529664260827" xfId="1410"/>
    <cellStyle name="style1529664260858" xfId="1414"/>
    <cellStyle name="style1529664260905" xfId="1415"/>
    <cellStyle name="style1529664260920" xfId="1408"/>
    <cellStyle name="style1529664260952" xfId="1411"/>
    <cellStyle name="style1529664260967" xfId="1412"/>
    <cellStyle name="style1529664260998" xfId="1413"/>
    <cellStyle name="style1529664261014" xfId="1416"/>
    <cellStyle name="style1529664261280" xfId="1417"/>
    <cellStyle name="style1529664261420" xfId="1418"/>
    <cellStyle name="style1529664261436" xfId="1419"/>
    <cellStyle name="style1529664261467" xfId="1420"/>
    <cellStyle name="style1529664261483" xfId="1424"/>
    <cellStyle name="style1529664261530" xfId="1425"/>
    <cellStyle name="style1529664261608" xfId="1421"/>
    <cellStyle name="style1529664261639" xfId="1426"/>
    <cellStyle name="style1529664261670" xfId="1422"/>
    <cellStyle name="style1529664261686" xfId="1423"/>
    <cellStyle name="style1529664261717" xfId="1428"/>
    <cellStyle name="style1529664261749" xfId="1427"/>
    <cellStyle name="style1529664261764" xfId="1429"/>
    <cellStyle name="style1529664261795" xfId="1433"/>
    <cellStyle name="style1529664261811" xfId="1430"/>
    <cellStyle name="style1529664261842" xfId="1431"/>
    <cellStyle name="style1529664261889" xfId="1432"/>
    <cellStyle name="style1529664261920" xfId="1434"/>
    <cellStyle name="style1529664261952" xfId="1435"/>
    <cellStyle name="style1529664261983" xfId="1436"/>
    <cellStyle name="style1529664261999" xfId="1437"/>
    <cellStyle name="style1529664262030" xfId="1438"/>
    <cellStyle name="style1529664262045" xfId="1439"/>
    <cellStyle name="style1529664262077" xfId="1440"/>
    <cellStyle name="style1529664262108" xfId="1441"/>
    <cellStyle name="style1529664262124" xfId="1442"/>
    <cellStyle name="style1529664262155" xfId="1443"/>
    <cellStyle name="style1529664262170" xfId="1444"/>
    <cellStyle name="style1529664262217" xfId="1450"/>
    <cellStyle name="style1529664262249" xfId="1451"/>
    <cellStyle name="style1529664262264" xfId="1445"/>
    <cellStyle name="style1529664262296" xfId="1446"/>
    <cellStyle name="style1529664262358" xfId="1459"/>
    <cellStyle name="style1529664262389" xfId="1460"/>
    <cellStyle name="style1529664262405" xfId="1447"/>
    <cellStyle name="style1529664262421" xfId="1448"/>
    <cellStyle name="style1529664262452" xfId="1449"/>
    <cellStyle name="style1529664262468" xfId="1452"/>
    <cellStyle name="style1529664262483" xfId="1453"/>
    <cellStyle name="style1529664262515" xfId="1454"/>
    <cellStyle name="style1529664262530" xfId="1455"/>
    <cellStyle name="style1529664262562" xfId="1456"/>
    <cellStyle name="style1529664262577" xfId="1457"/>
    <cellStyle name="style1529664262593" xfId="1458"/>
    <cellStyle name="style1529664262624" xfId="1461"/>
    <cellStyle name="style1529664262640" xfId="1462"/>
    <cellStyle name="style1529664262655" xfId="1463"/>
    <cellStyle name="style1529664262687" xfId="1464"/>
    <cellStyle name="style1529664262718" xfId="1465"/>
    <cellStyle name="style1529664262765" xfId="1466"/>
    <cellStyle name="style1529664262796" xfId="1467"/>
    <cellStyle name="style1529664262827" xfId="1468"/>
    <cellStyle name="style1529664262843" xfId="1469"/>
    <cellStyle name="style1529664262859" xfId="1470"/>
    <cellStyle name="style1529664262874" xfId="1471"/>
    <cellStyle name="style1529664262905" xfId="1472"/>
    <cellStyle name="style1529664262921" xfId="1473"/>
    <cellStyle name="style1529664262937" xfId="1474"/>
    <cellStyle name="style1529664262968" xfId="1475"/>
    <cellStyle name="style1529664263015" xfId="1476"/>
    <cellStyle name="style1529664263030" xfId="1477"/>
    <cellStyle name="style1529664263046" xfId="1478"/>
    <cellStyle name="style1529664263062" xfId="1479"/>
    <cellStyle name="style1529664263249" xfId="1480"/>
    <cellStyle name="style1529664263281" xfId="1481"/>
    <cellStyle name="style1529923689661" xfId="1790"/>
    <cellStyle name="style1529923689739" xfId="1791"/>
    <cellStyle name="style1529923689786" xfId="1792"/>
    <cellStyle name="style1529923689817" xfId="1793"/>
    <cellStyle name="style1529923689864" xfId="1794"/>
    <cellStyle name="style1529923689896" xfId="1796"/>
    <cellStyle name="style1529923689942" xfId="1797"/>
    <cellStyle name="style1529923689989" xfId="1801"/>
    <cellStyle name="style1529923690036" xfId="1802"/>
    <cellStyle name="style1529923690121" xfId="1795"/>
    <cellStyle name="style1529923690168" xfId="1798"/>
    <cellStyle name="style1529923690199" xfId="1799"/>
    <cellStyle name="style1529923690246" xfId="1800"/>
    <cellStyle name="style1529923690262" xfId="1803"/>
    <cellStyle name="style1529923690308" xfId="1804"/>
    <cellStyle name="style1529923690340" xfId="1805"/>
    <cellStyle name="style1529923690360" xfId="1806"/>
    <cellStyle name="style1529923690391" xfId="1807"/>
    <cellStyle name="style1529923690423" xfId="1811"/>
    <cellStyle name="style1529923690454" xfId="1812"/>
    <cellStyle name="style1529923690485" xfId="1808"/>
    <cellStyle name="style1529923690516" xfId="1813"/>
    <cellStyle name="style1529923690563" xfId="1809"/>
    <cellStyle name="style1529923690595" xfId="1810"/>
    <cellStyle name="style1529923690657" xfId="1815"/>
    <cellStyle name="style1529923690704" xfId="1814"/>
    <cellStyle name="style1529923690735" xfId="1816"/>
    <cellStyle name="style1529923690782" xfId="1817"/>
    <cellStyle name="style1529923690813" xfId="1818"/>
    <cellStyle name="style1529923690860" xfId="1819"/>
    <cellStyle name="style1529923690891" xfId="1820"/>
    <cellStyle name="style1529923690923" xfId="1821"/>
    <cellStyle name="style1529923690970" xfId="1822"/>
    <cellStyle name="style1529923691001" xfId="1823"/>
    <cellStyle name="style1529923691048" xfId="1824"/>
    <cellStyle name="style1529923691086" xfId="1825"/>
    <cellStyle name="style1529923691148" xfId="1826"/>
    <cellStyle name="style1529923691179" xfId="1827"/>
    <cellStyle name="style1529923691226" xfId="1828"/>
    <cellStyle name="style1529923691257" xfId="1829"/>
    <cellStyle name="style1529923691304" xfId="1830"/>
    <cellStyle name="style1529923691351" xfId="1836"/>
    <cellStyle name="style1529923691398" xfId="1837"/>
    <cellStyle name="style1529923691445" xfId="1831"/>
    <cellStyle name="style1529923691476" xfId="1832"/>
    <cellStyle name="style1529923691508" xfId="1845"/>
    <cellStyle name="style1529923691543" xfId="1833"/>
    <cellStyle name="style1529923691563" xfId="1834"/>
    <cellStyle name="style1529923691594" xfId="1835"/>
    <cellStyle name="style1529923691626" xfId="1838"/>
    <cellStyle name="style1529923691657" xfId="1839"/>
    <cellStyle name="style1529923691688" xfId="1840"/>
    <cellStyle name="style1529923691719" xfId="1841"/>
    <cellStyle name="style1529923691751" xfId="1842"/>
    <cellStyle name="style1529923691782" xfId="1843"/>
    <cellStyle name="style1529923691829" xfId="1844"/>
    <cellStyle name="style1529923691860" xfId="1846"/>
    <cellStyle name="style1529923691891" xfId="1847"/>
    <cellStyle name="style1529923691923" xfId="1848"/>
    <cellStyle name="style1529923691938" xfId="1849"/>
    <cellStyle name="style1529923691970" xfId="1850"/>
    <cellStyle name="style1529923692016" xfId="1851"/>
    <cellStyle name="style1529923692048" xfId="1852"/>
    <cellStyle name="style1529923692084" xfId="1853"/>
    <cellStyle name="style1529923692107" xfId="1854"/>
    <cellStyle name="style1529923692123" xfId="1855"/>
    <cellStyle name="style1529923692154" xfId="1856"/>
    <cellStyle name="style1529923692170" xfId="1857"/>
    <cellStyle name="style1529923692201" xfId="1858"/>
    <cellStyle name="style1529923692217" xfId="1859"/>
    <cellStyle name="style1529923692264" xfId="1860"/>
    <cellStyle name="style1529923692326" xfId="1861"/>
    <cellStyle name="style1529923692373" xfId="1862"/>
    <cellStyle name="style1529923692404" xfId="1863"/>
    <cellStyle name="style1529923692420" xfId="1864"/>
    <cellStyle name="style1529923692498" xfId="1865"/>
    <cellStyle name="style1529923692686" xfId="1866"/>
    <cellStyle name="style1529923692717" xfId="1867"/>
    <cellStyle name="style1529924190725" xfId="1868"/>
    <cellStyle name="style1529924190771" xfId="1869"/>
    <cellStyle name="style1529924190803" xfId="1870"/>
    <cellStyle name="style1529924190834" xfId="1871"/>
    <cellStyle name="style1529924190881" xfId="1872"/>
    <cellStyle name="style1529924190928" xfId="1874"/>
    <cellStyle name="style1529924190959" xfId="1875"/>
    <cellStyle name="style1529924191006" xfId="1879"/>
    <cellStyle name="style1529924191053" xfId="1880"/>
    <cellStyle name="style1529924191095" xfId="1873"/>
    <cellStyle name="style1529924191127" xfId="1876"/>
    <cellStyle name="style1529924191174" xfId="1877"/>
    <cellStyle name="style1529924191205" xfId="1878"/>
    <cellStyle name="style1529924191236" xfId="1881"/>
    <cellStyle name="style1529924191283" xfId="1882"/>
    <cellStyle name="style1529924191314" xfId="1883"/>
    <cellStyle name="style1529924191361" xfId="1884"/>
    <cellStyle name="style1529924191392" xfId="1885"/>
    <cellStyle name="style1529924191439" xfId="1889"/>
    <cellStyle name="style1529924191470" xfId="1890"/>
    <cellStyle name="style1529924191517" xfId="1886"/>
    <cellStyle name="style1529924191549" xfId="1891"/>
    <cellStyle name="style1529924191595" xfId="1887"/>
    <cellStyle name="style1529924191642" xfId="1888"/>
    <cellStyle name="style1529924191689" xfId="1893"/>
    <cellStyle name="style1529924191736" xfId="1892"/>
    <cellStyle name="style1529924191783" xfId="1894"/>
    <cellStyle name="style1529924191861" xfId="1895"/>
    <cellStyle name="style1529924191908" xfId="1896"/>
    <cellStyle name="style1529924191955" xfId="1897"/>
    <cellStyle name="style1529924192017" xfId="1898"/>
    <cellStyle name="style1529924192064" xfId="1899"/>
    <cellStyle name="style1529924192098" xfId="1900"/>
    <cellStyle name="style1529924192145" xfId="1901"/>
    <cellStyle name="style1529924192192" xfId="1902"/>
    <cellStyle name="style1529924192239" xfId="1903"/>
    <cellStyle name="style1529924192286" xfId="1904"/>
    <cellStyle name="style1529924192332" xfId="1905"/>
    <cellStyle name="style1529924192379" xfId="1906"/>
    <cellStyle name="style1529924192426" xfId="1907"/>
    <cellStyle name="style1529924192473" xfId="1908"/>
    <cellStyle name="style1529924192520" xfId="1909"/>
    <cellStyle name="style1529924470339" xfId="1910"/>
    <cellStyle name="style1529924470370" xfId="1911"/>
    <cellStyle name="style1529924470386" xfId="1912"/>
    <cellStyle name="style1529924470401" xfId="1913"/>
    <cellStyle name="style1529924470447" xfId="1914"/>
    <cellStyle name="style1529924470478" xfId="1916"/>
    <cellStyle name="style1529924470494" xfId="1917"/>
    <cellStyle name="style1529924470525" xfId="1921"/>
    <cellStyle name="style1529924470556" xfId="1922"/>
    <cellStyle name="style1529924470572" xfId="1915"/>
    <cellStyle name="style1529924470603" xfId="1918"/>
    <cellStyle name="style1529924470619" xfId="1919"/>
    <cellStyle name="style1529924470650" xfId="1920"/>
    <cellStyle name="style1529924470681" xfId="1923"/>
    <cellStyle name="style1529924470728" xfId="1924"/>
    <cellStyle name="style1529924470759" xfId="1925"/>
    <cellStyle name="style1529924470791" xfId="1926"/>
    <cellStyle name="style1529924470806" xfId="1927"/>
    <cellStyle name="style1529924470837" xfId="1931"/>
    <cellStyle name="style1529924470853" xfId="1932"/>
    <cellStyle name="style1529924470884" xfId="1928"/>
    <cellStyle name="style1529924470900" xfId="1933"/>
    <cellStyle name="style1529924470931" xfId="1929"/>
    <cellStyle name="style1529924470962" xfId="1930"/>
    <cellStyle name="style1529924470994" xfId="1935"/>
    <cellStyle name="style1529924471056" xfId="1934"/>
    <cellStyle name="style1529924471089" xfId="1936"/>
    <cellStyle name="style1529924471120" xfId="1937"/>
    <cellStyle name="style1529924471151" xfId="1938"/>
    <cellStyle name="style1529924471198" xfId="1939"/>
    <cellStyle name="style1529924471245" xfId="1940"/>
    <cellStyle name="style1529924471276" xfId="1941"/>
    <cellStyle name="style1529924471308" xfId="1942"/>
    <cellStyle name="style1529924471323" xfId="1943"/>
    <cellStyle name="style1529924471370" xfId="1944"/>
    <cellStyle name="style1529924471401" xfId="1945"/>
    <cellStyle name="style1529924471433" xfId="1946"/>
    <cellStyle name="style1529924471464" xfId="1947"/>
    <cellStyle name="style1529924471511" xfId="1948"/>
    <cellStyle name="style1529924471526" xfId="1949"/>
    <cellStyle name="style1529924471558" xfId="1950"/>
    <cellStyle name="style1529924471605" xfId="1956"/>
    <cellStyle name="style1529924471636" xfId="1957"/>
    <cellStyle name="style1529924471667" xfId="1951"/>
    <cellStyle name="style1529924471683" xfId="1952"/>
    <cellStyle name="style1529924471714" xfId="1965"/>
    <cellStyle name="style1529924471745" xfId="1953"/>
    <cellStyle name="style1529924471761" xfId="1954"/>
    <cellStyle name="style1529924471792" xfId="1955"/>
    <cellStyle name="style1529924471839" xfId="1958"/>
    <cellStyle name="style1529924471855" xfId="1959"/>
    <cellStyle name="style1529924471886" xfId="1960"/>
    <cellStyle name="style1529924471917" xfId="1961"/>
    <cellStyle name="style1529924471948" xfId="1962"/>
    <cellStyle name="style1529924471964" xfId="1963"/>
    <cellStyle name="style1529924471980" xfId="1964"/>
    <cellStyle name="style1529924472011" xfId="1966"/>
    <cellStyle name="style1529924472027" xfId="1967"/>
    <cellStyle name="style1529924472058" xfId="1968"/>
    <cellStyle name="style1529924472079" xfId="1969"/>
    <cellStyle name="style1529924472110" xfId="1970"/>
    <cellStyle name="style1529924472141" xfId="1971"/>
    <cellStyle name="style1529924472157" xfId="1972"/>
    <cellStyle name="style1529924472188" xfId="1973"/>
    <cellStyle name="style1529924472219" xfId="1974"/>
    <cellStyle name="style1529924472235" xfId="1975"/>
    <cellStyle name="style1529924472266" xfId="1976"/>
    <cellStyle name="style1529924472282" xfId="1977"/>
    <cellStyle name="style1529924472298" xfId="1978"/>
    <cellStyle name="style1529924472329" xfId="1979"/>
    <cellStyle name="style1529924472344" xfId="1980"/>
    <cellStyle name="style1529924472407" xfId="1981"/>
    <cellStyle name="style1529924472423" xfId="1982"/>
    <cellStyle name="style1529924472548" xfId="1983"/>
    <cellStyle name="style1529924472579" xfId="1984"/>
    <cellStyle name="style1529924472688" xfId="1985"/>
    <cellStyle name="style1529924472704" xfId="1986"/>
    <cellStyle name="style1529929432098" xfId="1482"/>
    <cellStyle name="style1529929432129" xfId="1483"/>
    <cellStyle name="style1529929432160" xfId="1484"/>
    <cellStyle name="style1529929432176" xfId="1485"/>
    <cellStyle name="style1529929432196" xfId="1486"/>
    <cellStyle name="style1529929432228" xfId="1488"/>
    <cellStyle name="style1529929432243" xfId="1489"/>
    <cellStyle name="style1529929432275" xfId="1493"/>
    <cellStyle name="style1529929432306" xfId="1494"/>
    <cellStyle name="style1529929432337" xfId="1487"/>
    <cellStyle name="style1529929432353" xfId="1490"/>
    <cellStyle name="style1529929432384" xfId="1491"/>
    <cellStyle name="style1529929432400" xfId="1492"/>
    <cellStyle name="style1529929432446" xfId="1495"/>
    <cellStyle name="style1529929432478" xfId="1496"/>
    <cellStyle name="style1529929432493" xfId="1497"/>
    <cellStyle name="style1529929432534" xfId="1498"/>
    <cellStyle name="style1529929432565" xfId="1499"/>
    <cellStyle name="style1529929432581" xfId="1503"/>
    <cellStyle name="style1529929432612" xfId="1504"/>
    <cellStyle name="style1529929432628" xfId="1500"/>
    <cellStyle name="style1529929432659" xfId="1505"/>
    <cellStyle name="style1529929432675" xfId="1501"/>
    <cellStyle name="style1529929432706" xfId="1502"/>
    <cellStyle name="style1529929432721" xfId="1507"/>
    <cellStyle name="style1529929432753" xfId="1506"/>
    <cellStyle name="style1529929432784" xfId="1508"/>
    <cellStyle name="style1529929432800" xfId="1509"/>
    <cellStyle name="style1529929432831" xfId="1510"/>
    <cellStyle name="style1529929432878" xfId="1511"/>
    <cellStyle name="style1529929432909" xfId="1512"/>
    <cellStyle name="style1529929432940" xfId="1513"/>
    <cellStyle name="style1529929432956" xfId="1514"/>
    <cellStyle name="style1529929433003" xfId="1515"/>
    <cellStyle name="style1529929433018" xfId="1516"/>
    <cellStyle name="style1529929433050" xfId="1517"/>
    <cellStyle name="style1529929433081" xfId="1518"/>
    <cellStyle name="style1529929433112" xfId="1519"/>
    <cellStyle name="style1529929433128" xfId="1520"/>
    <cellStyle name="style1529929433159" xfId="1521"/>
    <cellStyle name="style1529929433190" xfId="1522"/>
    <cellStyle name="style1529929433237" xfId="1528"/>
    <cellStyle name="style1529929433284" xfId="1529"/>
    <cellStyle name="style1529929433300" xfId="1523"/>
    <cellStyle name="style1529929433331" xfId="1524"/>
    <cellStyle name="style1529929433362" xfId="1537"/>
    <cellStyle name="style1529929433378" xfId="1525"/>
    <cellStyle name="style1529929433409" xfId="1526"/>
    <cellStyle name="style1529929433440" xfId="1527"/>
    <cellStyle name="style1529929433456" xfId="1530"/>
    <cellStyle name="style1529929433472" xfId="1531"/>
    <cellStyle name="style1529929433503" xfId="1532"/>
    <cellStyle name="style1529929433534" xfId="1533"/>
    <cellStyle name="style1529929433550" xfId="1534"/>
    <cellStyle name="style1529929433581" xfId="1535"/>
    <cellStyle name="style1529929433597" xfId="1536"/>
    <cellStyle name="style1529929433628" xfId="1538"/>
    <cellStyle name="style1529929433644" xfId="1539"/>
    <cellStyle name="style1529929433706" xfId="1540"/>
    <cellStyle name="style1529929433722" xfId="1541"/>
    <cellStyle name="style1529929433753" xfId="1542"/>
    <cellStyle name="style1529929433769" xfId="1543"/>
    <cellStyle name="style1529929433800" xfId="1544"/>
    <cellStyle name="style1529929433831" xfId="1545"/>
    <cellStyle name="style1529929433847" xfId="1546"/>
    <cellStyle name="style1529929433862" xfId="1547"/>
    <cellStyle name="style1529929433894" xfId="1548"/>
    <cellStyle name="style1529929433909" xfId="1549"/>
    <cellStyle name="style1529929433925" xfId="1550"/>
    <cellStyle name="style1529929433956" xfId="1551"/>
    <cellStyle name="style1529929433972" xfId="1552"/>
    <cellStyle name="style1529929434128" xfId="1553"/>
    <cellStyle name="style1529929434144" xfId="1554"/>
    <cellStyle name="style1529929434159" xfId="1555"/>
    <cellStyle name="style1529929434190" xfId="1556"/>
    <cellStyle name="style1529929434269" xfId="1557"/>
    <cellStyle name="style1529929434316" xfId="1558"/>
    <cellStyle name="style1529929434378" xfId="1559"/>
    <cellStyle name="style1529929434409" xfId="1560"/>
    <cellStyle name="style1529931669980" xfId="2062"/>
    <cellStyle name="style1529931670027" xfId="2063"/>
    <cellStyle name="style1529931670051" xfId="2064"/>
    <cellStyle name="style1529931670067" xfId="2065"/>
    <cellStyle name="style1529931670098" xfId="2066"/>
    <cellStyle name="style1529931670114" xfId="2068"/>
    <cellStyle name="style1529931670145" xfId="2069"/>
    <cellStyle name="style1529931670161" xfId="2073"/>
    <cellStyle name="style1529931670192" xfId="2074"/>
    <cellStyle name="style1529931670208" xfId="2067"/>
    <cellStyle name="style1529931670239" xfId="2070"/>
    <cellStyle name="style1529931670268" xfId="2071"/>
    <cellStyle name="style1529931670292" xfId="2072"/>
    <cellStyle name="style1529931670309" xfId="2075"/>
    <cellStyle name="style1529931670340" xfId="2076"/>
    <cellStyle name="style1529931670356" xfId="2077"/>
    <cellStyle name="style1529931670387" xfId="2078"/>
    <cellStyle name="style1529931670402" xfId="2079"/>
    <cellStyle name="style1529931670449" xfId="2083"/>
    <cellStyle name="style1529931670465" xfId="2084"/>
    <cellStyle name="style1529931670481" xfId="2080"/>
    <cellStyle name="style1529931670512" xfId="2085"/>
    <cellStyle name="style1529931670543" xfId="2081"/>
    <cellStyle name="style1529931670559" xfId="2082"/>
    <cellStyle name="style1529931670590" xfId="2087"/>
    <cellStyle name="style1529931670606" xfId="2086"/>
    <cellStyle name="style1529931670637" xfId="2088"/>
    <cellStyle name="style1529931670652" xfId="2089"/>
    <cellStyle name="style1529931670684" xfId="2090"/>
    <cellStyle name="style1529931670699" xfId="2091"/>
    <cellStyle name="style1529931670731" xfId="2092"/>
    <cellStyle name="style1529931670746" xfId="2093"/>
    <cellStyle name="style1529931670782" xfId="2094"/>
    <cellStyle name="style1529931670797" xfId="2095"/>
    <cellStyle name="style1529931670829" xfId="2096"/>
    <cellStyle name="style1529931670844" xfId="2097"/>
    <cellStyle name="style1529931670875" xfId="2098"/>
    <cellStyle name="style1529931670922" xfId="2099"/>
    <cellStyle name="style1529931670954" xfId="2100"/>
    <cellStyle name="style1529931670985" xfId="2101"/>
    <cellStyle name="style1529931671000" xfId="2102"/>
    <cellStyle name="style1529931671047" xfId="2108"/>
    <cellStyle name="style1529931671063" xfId="2109"/>
    <cellStyle name="style1529931671094" xfId="2103"/>
    <cellStyle name="style1529931671110" xfId="2104"/>
    <cellStyle name="style1529931671141" xfId="2117"/>
    <cellStyle name="style1529931671157" xfId="2105"/>
    <cellStyle name="style1529931671188" xfId="2106"/>
    <cellStyle name="style1529931671204" xfId="2107"/>
    <cellStyle name="style1529931671219" xfId="2110"/>
    <cellStyle name="style1529931671235" xfId="2111"/>
    <cellStyle name="style1529931671271" xfId="2112"/>
    <cellStyle name="style1529931671296" xfId="2113"/>
    <cellStyle name="style1529931671312" xfId="2114"/>
    <cellStyle name="style1529931671327" xfId="2115"/>
    <cellStyle name="style1529931671390" xfId="2116"/>
    <cellStyle name="style1529931671405" xfId="2118"/>
    <cellStyle name="style1529931671421" xfId="2119"/>
    <cellStyle name="style1529931671452" xfId="2120"/>
    <cellStyle name="style1529931671468" xfId="2121"/>
    <cellStyle name="style1529931671499" xfId="2122"/>
    <cellStyle name="style1529931671530" xfId="2123"/>
    <cellStyle name="style1529931671546" xfId="2124"/>
    <cellStyle name="style1529931671577" xfId="2125"/>
    <cellStyle name="style1529931671609" xfId="2126"/>
    <cellStyle name="style1529931671624" xfId="2127"/>
    <cellStyle name="style1529931671655" xfId="2128"/>
    <cellStyle name="style1529931671671" xfId="2129"/>
    <cellStyle name="style1529931671687" xfId="2130"/>
    <cellStyle name="style1529931671718" xfId="2131"/>
    <cellStyle name="style1529931671734" xfId="2132"/>
    <cellStyle name="style1529931671836" xfId="2133"/>
    <cellStyle name="style1529931671849" xfId="2134"/>
    <cellStyle name="style1529931672033" xfId="2135"/>
    <cellStyle name="style1529931672049" xfId="2136"/>
    <cellStyle name="style1529931852721" xfId="2137"/>
    <cellStyle name="style1529931852752" xfId="2138"/>
    <cellStyle name="style1529931852767" xfId="2139"/>
    <cellStyle name="style1529931852783" xfId="2140"/>
    <cellStyle name="style1529931852819" xfId="2141"/>
    <cellStyle name="style1529931852838" xfId="2143"/>
    <cellStyle name="style1529931852870" xfId="2144"/>
    <cellStyle name="style1529931852885" xfId="2148"/>
    <cellStyle name="style1529931852917" xfId="2149"/>
    <cellStyle name="style1529931852932" xfId="2142"/>
    <cellStyle name="style1529931852963" xfId="2145"/>
    <cellStyle name="style1529931852979" xfId="2146"/>
    <cellStyle name="style1529931853010" xfId="2147"/>
    <cellStyle name="style1529931853026" xfId="2150"/>
    <cellStyle name="style1529931853042" xfId="2151"/>
    <cellStyle name="style1529931853073" xfId="2152"/>
    <cellStyle name="style1529931853088" xfId="2153"/>
    <cellStyle name="style1529931853104" xfId="2154"/>
    <cellStyle name="style1529931853135" xfId="2158"/>
    <cellStyle name="style1529931853151" xfId="2159"/>
    <cellStyle name="style1529931853167" xfId="2155"/>
    <cellStyle name="style1529931853182" xfId="2160"/>
    <cellStyle name="style1529931853214" xfId="2156"/>
    <cellStyle name="style1529931853273" xfId="2157"/>
    <cellStyle name="style1529931853301" xfId="2162"/>
    <cellStyle name="style1529931853329" xfId="2161"/>
    <cellStyle name="style1529931853353" xfId="2163"/>
    <cellStyle name="style1529931853369" xfId="2164"/>
    <cellStyle name="style1529931853400" xfId="2165"/>
    <cellStyle name="style1529931853416" xfId="2166"/>
    <cellStyle name="style1529931853447" xfId="2167"/>
    <cellStyle name="style1529931853463" xfId="2168"/>
    <cellStyle name="style1529931853494" xfId="2169"/>
    <cellStyle name="style1529931853525" xfId="2170"/>
    <cellStyle name="style1529931853541" xfId="2171"/>
    <cellStyle name="style1529931853572" xfId="2172"/>
    <cellStyle name="style1529931853603" xfId="2173"/>
    <cellStyle name="style1529931853619" xfId="2174"/>
    <cellStyle name="style1529931853650" xfId="2175"/>
    <cellStyle name="style1529931853681" xfId="2176"/>
    <cellStyle name="style1529931853697" xfId="2177"/>
    <cellStyle name="style1529931853744" xfId="2183"/>
    <cellStyle name="style1529931853760" xfId="2184"/>
    <cellStyle name="style1529931853795" xfId="2178"/>
    <cellStyle name="style1529931853815" xfId="2179"/>
    <cellStyle name="style1529931853831" xfId="2192"/>
    <cellStyle name="style1529931853893" xfId="2180"/>
    <cellStyle name="style1529931853909" xfId="2181"/>
    <cellStyle name="style1529931853924" xfId="2182"/>
    <cellStyle name="style1529931853940" xfId="2185"/>
    <cellStyle name="style1529931853971" xfId="2186"/>
    <cellStyle name="style1529931853987" xfId="2187"/>
    <cellStyle name="style1529931854018" xfId="2188"/>
    <cellStyle name="style1529931854034" xfId="2189"/>
    <cellStyle name="style1529931854049" xfId="2190"/>
    <cellStyle name="style1529931854081" xfId="2191"/>
    <cellStyle name="style1529931854096" xfId="2193"/>
    <cellStyle name="style1529931854112" xfId="2194"/>
    <cellStyle name="style1529931854143" xfId="2195"/>
    <cellStyle name="style1529931854159" xfId="2196"/>
    <cellStyle name="style1529931854190" xfId="2197"/>
    <cellStyle name="style1529931854206" xfId="2198"/>
    <cellStyle name="style1529931854237" xfId="2199"/>
    <cellStyle name="style1529931854268" xfId="2200"/>
    <cellStyle name="style1529931854294" xfId="2201"/>
    <cellStyle name="style1529931854314" xfId="2202"/>
    <cellStyle name="style1529931854329" xfId="2203"/>
    <cellStyle name="style1529931854345" xfId="2204"/>
    <cellStyle name="style1529931854361" xfId="2205"/>
    <cellStyle name="style1529931854392" xfId="2206"/>
    <cellStyle name="style1529931854423" xfId="2207"/>
    <cellStyle name="style1529931854532" xfId="2208"/>
    <cellStyle name="style1529931854548" xfId="2209"/>
    <cellStyle name="style1529931854595" xfId="2210"/>
    <cellStyle name="style1529931854611" xfId="2211"/>
    <cellStyle name="style1529931854720" xfId="2212"/>
    <cellStyle name="style1529931854751" xfId="2213"/>
    <cellStyle name="style1529934835428" xfId="1561"/>
    <cellStyle name="style1529934835491" xfId="1562"/>
    <cellStyle name="style1529934835538" xfId="1563"/>
    <cellStyle name="style1529934835569" xfId="1564"/>
    <cellStyle name="style1529934835600" xfId="1565"/>
    <cellStyle name="style1529934835647" xfId="1567"/>
    <cellStyle name="style1529934835678" xfId="1568"/>
    <cellStyle name="style1529934835725" xfId="1572"/>
    <cellStyle name="style1529934835765" xfId="1573"/>
    <cellStyle name="style1529934835796" xfId="1566"/>
    <cellStyle name="style1529934835836" xfId="1569"/>
    <cellStyle name="style1529934835863" xfId="1570"/>
    <cellStyle name="style1529934835903" xfId="1571"/>
    <cellStyle name="style1529934835927" xfId="1574"/>
    <cellStyle name="style1529934835958" xfId="1575"/>
    <cellStyle name="style1529934835989" xfId="1576"/>
    <cellStyle name="style1529934836020" xfId="1577"/>
    <cellStyle name="style1529934836083" xfId="1578"/>
    <cellStyle name="style1529934836114" xfId="1582"/>
    <cellStyle name="style1529934836145" xfId="1583"/>
    <cellStyle name="style1529934836177" xfId="1579"/>
    <cellStyle name="style1529934836208" xfId="1584"/>
    <cellStyle name="style1529934836239" xfId="1580"/>
    <cellStyle name="style1529934836286" xfId="1581"/>
    <cellStyle name="style1529934836333" xfId="1586"/>
    <cellStyle name="style1529934836383" xfId="1585"/>
    <cellStyle name="style1529934836420" xfId="1587"/>
    <cellStyle name="style1529934836473" xfId="1588"/>
    <cellStyle name="style1529934836505" xfId="1589"/>
    <cellStyle name="style1529934836536" xfId="1590"/>
    <cellStyle name="style1529934836567" xfId="1591"/>
    <cellStyle name="style1529934836614" xfId="1592"/>
    <cellStyle name="style1529934836645" xfId="1593"/>
    <cellStyle name="style1529934836676" xfId="1594"/>
    <cellStyle name="style1529934836725" xfId="1595"/>
    <cellStyle name="style1529934836750" xfId="1596"/>
    <cellStyle name="style1529934836797" xfId="1597"/>
    <cellStyle name="style1529934836875" xfId="1598"/>
    <cellStyle name="style1529934836907" xfId="1599"/>
    <cellStyle name="style1529934836953" xfId="1600"/>
    <cellStyle name="style1529934836985" xfId="1601"/>
    <cellStyle name="style1529934837032" xfId="1607"/>
    <cellStyle name="style1529934837063" xfId="1608"/>
    <cellStyle name="style1529934837078" xfId="1602"/>
    <cellStyle name="style1529934837110" xfId="1603"/>
    <cellStyle name="style1529934837157" xfId="1616"/>
    <cellStyle name="style1529934837172" xfId="1604"/>
    <cellStyle name="style1529934837204" xfId="1605"/>
    <cellStyle name="style1529934837235" xfId="1606"/>
    <cellStyle name="style1529934837250" xfId="1609"/>
    <cellStyle name="style1529934837282" xfId="1610"/>
    <cellStyle name="style1529934837313" xfId="1611"/>
    <cellStyle name="style1529934837345" xfId="1612"/>
    <cellStyle name="style1529934837373" xfId="1613"/>
    <cellStyle name="style1529934837389" xfId="1614"/>
    <cellStyle name="style1529934837420" xfId="1615"/>
    <cellStyle name="style1529934837467" xfId="1617"/>
    <cellStyle name="style1529934837498" xfId="1618"/>
    <cellStyle name="style1529934837514" xfId="1619"/>
    <cellStyle name="style1529934837545" xfId="1620"/>
    <cellStyle name="style1529934837576" xfId="1621"/>
    <cellStyle name="style1529934837607" xfId="1622"/>
    <cellStyle name="style1529934837639" xfId="1623"/>
    <cellStyle name="style1529934837670" xfId="1624"/>
    <cellStyle name="style1529934837686" xfId="1625"/>
    <cellStyle name="style1529934837717" xfId="1626"/>
    <cellStyle name="style1529934837732" xfId="1627"/>
    <cellStyle name="style1529934837764" xfId="1628"/>
    <cellStyle name="style1529934837779" xfId="1629"/>
    <cellStyle name="style1529934837795" xfId="1630"/>
    <cellStyle name="style1529934837842" xfId="1631"/>
    <cellStyle name="style1529934838029" xfId="1632"/>
    <cellStyle name="style1529934838061" xfId="1633"/>
    <cellStyle name="style1529934838076" xfId="1634"/>
    <cellStyle name="style1529934838108" xfId="1635"/>
    <cellStyle name="style1529934838201" xfId="1636"/>
    <cellStyle name="style1529934838217" xfId="1637"/>
    <cellStyle name="style1529934838264" xfId="1638"/>
    <cellStyle name="style1529934838295" xfId="1639"/>
    <cellStyle name="style1529936409570" xfId="1640"/>
    <cellStyle name="style1529936409601" xfId="1641"/>
    <cellStyle name="style1529936409632" xfId="1642"/>
    <cellStyle name="style1529936409648" xfId="1643"/>
    <cellStyle name="style1529936409695" xfId="1644"/>
    <cellStyle name="style1529936409710" xfId="1646"/>
    <cellStyle name="style1529936409741" xfId="1647"/>
    <cellStyle name="style1529936409773" xfId="1651"/>
    <cellStyle name="style1529936409788" xfId="1652"/>
    <cellStyle name="style1529936409824" xfId="1645"/>
    <cellStyle name="style1529936409844" xfId="1648"/>
    <cellStyle name="style1529936409875" xfId="1649"/>
    <cellStyle name="style1529936409891" xfId="1650"/>
    <cellStyle name="style1529936409907" xfId="1653"/>
    <cellStyle name="style1529936409931" xfId="1654"/>
    <cellStyle name="style1529936409962" xfId="1655"/>
    <cellStyle name="style1529936409978" xfId="1656"/>
    <cellStyle name="style1529936409993" xfId="1657"/>
    <cellStyle name="style1529936410024" xfId="1661"/>
    <cellStyle name="style1529936410040" xfId="1662"/>
    <cellStyle name="style1529936410071" xfId="1658"/>
    <cellStyle name="style1529936410212" xfId="1663"/>
    <cellStyle name="style1529936410243" xfId="1659"/>
    <cellStyle name="style1529936410290" xfId="1660"/>
    <cellStyle name="style1529936410337" xfId="1665"/>
    <cellStyle name="style1529936410415" xfId="1664"/>
    <cellStyle name="style1529936410447" xfId="1666"/>
    <cellStyle name="style1529936410482" xfId="1667"/>
    <cellStyle name="style1529936410518" xfId="1668"/>
    <cellStyle name="style1529936410534" xfId="1669"/>
    <cellStyle name="style1529936410565" xfId="1670"/>
    <cellStyle name="style1529936410674" xfId="1671"/>
    <cellStyle name="style1529936410750" xfId="1672"/>
    <cellStyle name="style1529936410814" xfId="1673"/>
    <cellStyle name="style1529936410874" xfId="1674"/>
    <cellStyle name="style1529936410934" xfId="1675"/>
    <cellStyle name="style1529936410990" xfId="1676"/>
    <cellStyle name="style1529936411029" xfId="1677"/>
    <cellStyle name="style1529936411092" xfId="1678"/>
    <cellStyle name="style1529936411152" xfId="1679"/>
    <cellStyle name="style1529936411208" xfId="1680"/>
    <cellStyle name="style1529936411272" xfId="1686"/>
    <cellStyle name="style1529936411292" xfId="1687"/>
    <cellStyle name="style1529936411324" xfId="1681"/>
    <cellStyle name="style1529936411361" xfId="1682"/>
    <cellStyle name="style1529936411393" xfId="1695"/>
    <cellStyle name="style1529936411417" xfId="1683"/>
    <cellStyle name="style1529936411437" xfId="1684"/>
    <cellStyle name="style1529936411505" xfId="1685"/>
    <cellStyle name="style1529936411529" xfId="1688"/>
    <cellStyle name="style1529936411557" xfId="1689"/>
    <cellStyle name="style1529936411585" xfId="1690"/>
    <cellStyle name="style1529936411617" xfId="1691"/>
    <cellStyle name="style1529936411637" xfId="1692"/>
    <cellStyle name="style1529936411663" xfId="1693"/>
    <cellStyle name="style1529936411683" xfId="1694"/>
    <cellStyle name="style1529936411707" xfId="1696"/>
    <cellStyle name="style1529936411715" xfId="1697"/>
    <cellStyle name="style1529936411747" xfId="1698"/>
    <cellStyle name="style1529936411779" xfId="1699"/>
    <cellStyle name="style1529936411803" xfId="1700"/>
    <cellStyle name="style1529936411818" xfId="1701"/>
    <cellStyle name="style1529936411849" xfId="1702"/>
    <cellStyle name="style1529936411881" xfId="1703"/>
    <cellStyle name="style1529936411909" xfId="1704"/>
    <cellStyle name="style1529936411929" xfId="1705"/>
    <cellStyle name="style1529936411949" xfId="1706"/>
    <cellStyle name="style1529936411969" xfId="1707"/>
    <cellStyle name="style1529936411990" xfId="1708"/>
    <cellStyle name="style1529936412021" xfId="1709"/>
    <cellStyle name="style1529936412056" xfId="1710"/>
    <cellStyle name="style1529936412155" xfId="1711"/>
    <cellStyle name="style1529936412186" xfId="1712"/>
    <cellStyle name="style1529936412322" xfId="1713"/>
    <cellStyle name="style1529936412346" xfId="1714"/>
    <cellStyle name="style1529936488481" xfId="1715"/>
    <cellStyle name="style1529936488512" xfId="1716"/>
    <cellStyle name="style1529936488528" xfId="1717"/>
    <cellStyle name="style1529936488544" xfId="1718"/>
    <cellStyle name="style1529936488575" xfId="1719"/>
    <cellStyle name="style1529936488599" xfId="1721"/>
    <cellStyle name="style1529936488611" xfId="1722"/>
    <cellStyle name="style1529936488642" xfId="1726"/>
    <cellStyle name="style1529936488674" xfId="1727"/>
    <cellStyle name="style1529936488705" xfId="1720"/>
    <cellStyle name="style1529936488736" xfId="1723"/>
    <cellStyle name="style1529936488767" xfId="1724"/>
    <cellStyle name="style1529936488799" xfId="1725"/>
    <cellStyle name="style1529936488814" xfId="1728"/>
    <cellStyle name="style1529936488845" xfId="1729"/>
    <cellStyle name="style1529936488877" xfId="1730"/>
    <cellStyle name="style1529936488908" xfId="1731"/>
    <cellStyle name="style1529936488924" xfId="1732"/>
    <cellStyle name="style1529936488955" xfId="1736"/>
    <cellStyle name="style1529936488970" xfId="1737"/>
    <cellStyle name="style1529936489049" xfId="1733"/>
    <cellStyle name="style1529936489080" xfId="1738"/>
    <cellStyle name="style1529936489111" xfId="1734"/>
    <cellStyle name="style1529936489174" xfId="1735"/>
    <cellStyle name="style1529936489189" xfId="1740"/>
    <cellStyle name="style1529936489220" xfId="1739"/>
    <cellStyle name="style1529936489252" xfId="1741"/>
    <cellStyle name="style1529936489283" xfId="1742"/>
    <cellStyle name="style1529936489311" xfId="1743"/>
    <cellStyle name="style1529936489332" xfId="1744"/>
    <cellStyle name="style1529936489347" xfId="1745"/>
    <cellStyle name="style1529936489384" xfId="1746"/>
    <cellStyle name="style1529936489419" xfId="1747"/>
    <cellStyle name="style1529936489435" xfId="1748"/>
    <cellStyle name="style1529936489466" xfId="1749"/>
    <cellStyle name="style1529936489498" xfId="1750"/>
    <cellStyle name="style1529936489529" xfId="1751"/>
    <cellStyle name="style1529936489560" xfId="1752"/>
    <cellStyle name="style1529936489591" xfId="1753"/>
    <cellStyle name="style1529936489623" xfId="1754"/>
    <cellStyle name="style1529936489654" xfId="1755"/>
    <cellStyle name="style1529936489701" xfId="1761"/>
    <cellStyle name="style1529936489732" xfId="1762"/>
    <cellStyle name="style1529936489748" xfId="1756"/>
    <cellStyle name="style1529936489779" xfId="1757"/>
    <cellStyle name="style1529936489841" xfId="1770"/>
    <cellStyle name="style1529936489857" xfId="1758"/>
    <cellStyle name="style1529936489888" xfId="1759"/>
    <cellStyle name="style1529936489904" xfId="1760"/>
    <cellStyle name="style1529936489919" xfId="1763"/>
    <cellStyle name="style1529936489951" xfId="1764"/>
    <cellStyle name="style1529936489966" xfId="1765"/>
    <cellStyle name="style1529936489998" xfId="1766"/>
    <cellStyle name="style1529936490013" xfId="1767"/>
    <cellStyle name="style1529936490045" xfId="1768"/>
    <cellStyle name="style1529936490060" xfId="1769"/>
    <cellStyle name="style1529936490076" xfId="1771"/>
    <cellStyle name="style1529936490107" xfId="1772"/>
    <cellStyle name="style1529936490138" xfId="1773"/>
    <cellStyle name="style1529936490154" xfId="1774"/>
    <cellStyle name="style1529936490185" xfId="1775"/>
    <cellStyle name="style1529936490216" xfId="1776"/>
    <cellStyle name="style1529936490232" xfId="1777"/>
    <cellStyle name="style1529936490275" xfId="1778"/>
    <cellStyle name="style1529936490296" xfId="1779"/>
    <cellStyle name="style1529936490316" xfId="1780"/>
    <cellStyle name="style1529936490331" xfId="1781"/>
    <cellStyle name="style1529936490347" xfId="1782"/>
    <cellStyle name="style1529936490378" xfId="1783"/>
    <cellStyle name="style1529936490425" xfId="1784"/>
    <cellStyle name="style1529936490456" xfId="1785"/>
    <cellStyle name="style1529936490566" xfId="1786"/>
    <cellStyle name="style1529936490581" xfId="1787"/>
    <cellStyle name="style1529936490784" xfId="1788"/>
    <cellStyle name="style1529936490800" xfId="1789"/>
    <cellStyle name="style1529936593905" xfId="1987"/>
    <cellStyle name="style1529936593952" xfId="1988"/>
    <cellStyle name="style1529936593968" xfId="1989"/>
    <cellStyle name="style1529936593984" xfId="1990"/>
    <cellStyle name="style1529936594019" xfId="1991"/>
    <cellStyle name="style1529936594039" xfId="1993"/>
    <cellStyle name="style1529936594055" xfId="1994"/>
    <cellStyle name="style1529936594086" xfId="1998"/>
    <cellStyle name="style1529936594102" xfId="1999"/>
    <cellStyle name="style1529936594133" xfId="1992"/>
    <cellStyle name="style1529936594149" xfId="1995"/>
    <cellStyle name="style1529936594180" xfId="1996"/>
    <cellStyle name="style1529936594195" xfId="1997"/>
    <cellStyle name="style1529936594211" xfId="2000"/>
    <cellStyle name="style1529936594235" xfId="2001"/>
    <cellStyle name="style1529936594267" xfId="2002"/>
    <cellStyle name="style1529936594282" xfId="2003"/>
    <cellStyle name="style1529936594298" xfId="2004"/>
    <cellStyle name="style1529936594313" xfId="2008"/>
    <cellStyle name="style1529936594345" xfId="2009"/>
    <cellStyle name="style1529936594360" xfId="2005"/>
    <cellStyle name="style1529936594393" xfId="2010"/>
    <cellStyle name="style1529936594421" xfId="2006"/>
    <cellStyle name="style1529936594445" xfId="2007"/>
    <cellStyle name="style1529936594461" xfId="2012"/>
    <cellStyle name="style1529936594492" xfId="2011"/>
    <cellStyle name="style1529936594544" xfId="2013"/>
    <cellStyle name="style1529936594564" xfId="2014"/>
    <cellStyle name="style1529936594611" xfId="2015"/>
    <cellStyle name="style1529936594627" xfId="2016"/>
    <cellStyle name="style1529936594698" xfId="2017"/>
    <cellStyle name="style1529936594726" xfId="2018"/>
    <cellStyle name="style1529936594742" xfId="2019"/>
    <cellStyle name="style1529936594773" xfId="2020"/>
    <cellStyle name="style1529936594789" xfId="2021"/>
    <cellStyle name="style1529936594820" xfId="2022"/>
    <cellStyle name="style1529936594851" xfId="2023"/>
    <cellStyle name="style1529936594883" xfId="2024"/>
    <cellStyle name="style1529936594914" xfId="2025"/>
    <cellStyle name="style1529936594945" xfId="2026"/>
    <cellStyle name="style1529936594961" xfId="2027"/>
    <cellStyle name="style1529936595013" xfId="2033"/>
    <cellStyle name="style1529936595045" xfId="2034"/>
    <cellStyle name="style1529936595076" xfId="2028"/>
    <cellStyle name="style1529936595092" xfId="2029"/>
    <cellStyle name="style1529936595123" xfId="2042"/>
    <cellStyle name="style1529936595154" xfId="2030"/>
    <cellStyle name="style1529936595170" xfId="2031"/>
    <cellStyle name="style1529936595185" xfId="2032"/>
    <cellStyle name="style1529936595201" xfId="2035"/>
    <cellStyle name="style1529936595232" xfId="2036"/>
    <cellStyle name="style1529936595248" xfId="2037"/>
    <cellStyle name="style1529936595279" xfId="2038"/>
    <cellStyle name="style1529936595310" xfId="2039"/>
    <cellStyle name="style1529936595326" xfId="2040"/>
    <cellStyle name="style1529936595357" xfId="2041"/>
    <cellStyle name="style1529936595373" xfId="2043"/>
    <cellStyle name="style1529936595398" xfId="2044"/>
    <cellStyle name="style1529936595410" xfId="2045"/>
    <cellStyle name="style1529936595441" xfId="2046"/>
    <cellStyle name="style1529936595504" xfId="2047"/>
    <cellStyle name="style1529936595532" xfId="2048"/>
    <cellStyle name="style1529936595559" xfId="2049"/>
    <cellStyle name="style1529936595591" xfId="2050"/>
    <cellStyle name="style1529936595613" xfId="2051"/>
    <cellStyle name="style1529936595629" xfId="2052"/>
    <cellStyle name="style1529936595644" xfId="2053"/>
    <cellStyle name="style1529936595676" xfId="2054"/>
    <cellStyle name="style1529936595691" xfId="2055"/>
    <cellStyle name="style1529936595707" xfId="2056"/>
    <cellStyle name="style1529936595738" xfId="2057"/>
    <cellStyle name="style1529936595997" xfId="2058"/>
    <cellStyle name="style1529936596028" xfId="2059"/>
    <cellStyle name="style1529936596106" xfId="2060"/>
    <cellStyle name="style1529936596138" xfId="2061"/>
    <cellStyle name="style1530265332878" xfId="2219"/>
    <cellStyle name="style1530265332940" xfId="2220"/>
    <cellStyle name="style1530265333003" xfId="2221"/>
    <cellStyle name="style1530265333034" xfId="2222"/>
    <cellStyle name="style1530265333081" xfId="2223"/>
    <cellStyle name="style1530265333122" xfId="2225"/>
    <cellStyle name="style1530265333247" xfId="2226"/>
    <cellStyle name="style1530265333294" xfId="2230"/>
    <cellStyle name="style1530265333325" xfId="2231"/>
    <cellStyle name="style1530265333372" xfId="2224"/>
    <cellStyle name="style1530265333403" xfId="2227"/>
    <cellStyle name="style1530265333450" xfId="2228"/>
    <cellStyle name="style1530265333481" xfId="2229"/>
    <cellStyle name="style1530265333513" xfId="2232"/>
    <cellStyle name="style1530265333544" xfId="2233"/>
    <cellStyle name="style1530265333591" xfId="2234"/>
    <cellStyle name="style1530265333684" xfId="2235"/>
    <cellStyle name="style1530265333731" xfId="2236"/>
    <cellStyle name="style1530265333778" xfId="2240"/>
    <cellStyle name="style1530265333825" xfId="2241"/>
    <cellStyle name="style1530265333856" xfId="2237"/>
    <cellStyle name="style1530265333888" xfId="2242"/>
    <cellStyle name="style1530265333934" xfId="2238"/>
    <cellStyle name="style1530265333966" xfId="2239"/>
    <cellStyle name="style1530265334013" xfId="2244"/>
    <cellStyle name="style1530265334044" xfId="2243"/>
    <cellStyle name="style1530265334131" xfId="2245"/>
    <cellStyle name="style1530265334162" xfId="2246"/>
    <cellStyle name="style1530265334209" xfId="2247"/>
    <cellStyle name="style1530265334241" xfId="2248"/>
    <cellStyle name="style1530265334287" xfId="2249"/>
    <cellStyle name="style1530265334334" xfId="2250"/>
    <cellStyle name="style1530265334366" xfId="2251"/>
    <cellStyle name="style1530265334413" xfId="2252"/>
    <cellStyle name="style1530265334444" xfId="2253"/>
    <cellStyle name="style1530265334475" xfId="2254"/>
    <cellStyle name="style1530265334522" xfId="2255"/>
    <cellStyle name="style1530265334553" xfId="2256"/>
    <cellStyle name="style1530265334600" xfId="2257"/>
    <cellStyle name="style1530266083778" xfId="2258"/>
    <cellStyle name="style1530266083825" xfId="2259"/>
    <cellStyle name="style1530266083856" xfId="2260"/>
    <cellStyle name="style1530266083872" xfId="2261"/>
    <cellStyle name="style1530266083935" xfId="2262"/>
    <cellStyle name="style1530266083966" xfId="2264"/>
    <cellStyle name="style1530266083997" xfId="2265"/>
    <cellStyle name="style1530266084028" xfId="2269"/>
    <cellStyle name="style1530266084091" xfId="2270"/>
    <cellStyle name="style1530266084132" xfId="2263"/>
    <cellStyle name="style1530266084164" xfId="2266"/>
    <cellStyle name="style1530266084195" xfId="2267"/>
    <cellStyle name="style1530266084211" xfId="2268"/>
    <cellStyle name="style1530266084242" xfId="2271"/>
    <cellStyle name="style1530266084305" xfId="2272"/>
    <cellStyle name="style1530266084336" xfId="2273"/>
    <cellStyle name="style1530266084360" xfId="2274"/>
    <cellStyle name="style1530266084376" xfId="2275"/>
    <cellStyle name="style1530266084392" xfId="2279"/>
    <cellStyle name="style1530266084423" xfId="2280"/>
    <cellStyle name="style1530266084438" xfId="2276"/>
    <cellStyle name="style1530266084470" xfId="2281"/>
    <cellStyle name="style1530266084501" xfId="2277"/>
    <cellStyle name="style1530266084532" xfId="2278"/>
    <cellStyle name="style1530266084563" xfId="2283"/>
    <cellStyle name="style1530266084595" xfId="2282"/>
    <cellStyle name="style1530266084657" xfId="2284"/>
    <cellStyle name="style1530266084688" xfId="2285"/>
    <cellStyle name="style1530266084720" xfId="2286"/>
    <cellStyle name="style1530266084767" xfId="2287"/>
    <cellStyle name="style1530266084802" xfId="2288"/>
    <cellStyle name="style1530266084838" xfId="2289"/>
    <cellStyle name="style1530266084869" xfId="2290"/>
    <cellStyle name="style1530266084900" xfId="2291"/>
    <cellStyle name="style1530266084932" xfId="2292"/>
    <cellStyle name="style1530266084963" xfId="2293"/>
    <cellStyle name="style1530266085042" xfId="2294"/>
    <cellStyle name="style1530266085082" xfId="2295"/>
    <cellStyle name="style1530266085118" xfId="2296"/>
    <cellStyle name="style1530266085338" xfId="2297"/>
    <cellStyle name="style1530266085366" xfId="2298"/>
    <cellStyle name="style1530267607823" xfId="2299"/>
    <cellStyle name="style1530267607854" xfId="2300"/>
    <cellStyle name="style1530267607870" xfId="2301"/>
    <cellStyle name="style1530267607901" xfId="2302"/>
    <cellStyle name="style1530267607932" xfId="2303"/>
    <cellStyle name="style1530267607963" xfId="2305"/>
    <cellStyle name="style1530267607995" xfId="2306"/>
    <cellStyle name="style1530267608026" xfId="2310"/>
    <cellStyle name="style1530267608042" xfId="2311"/>
    <cellStyle name="style1530267608120" xfId="2304"/>
    <cellStyle name="style1530267608151" xfId="2307"/>
    <cellStyle name="style1530267608183" xfId="2308"/>
    <cellStyle name="style1530267608204" xfId="2309"/>
    <cellStyle name="style1530267608220" xfId="2312"/>
    <cellStyle name="style1530267608251" xfId="2313"/>
    <cellStyle name="style1530267608267" xfId="2314"/>
    <cellStyle name="style1530267608282" xfId="2315"/>
    <cellStyle name="style1530267608313" xfId="2316"/>
    <cellStyle name="style1530267608329" xfId="2320"/>
    <cellStyle name="style1530267608345" xfId="2321"/>
    <cellStyle name="style1530267608376" xfId="2317"/>
    <cellStyle name="style1530267608438" xfId="2322"/>
    <cellStyle name="style1530267608470" xfId="2318"/>
    <cellStyle name="style1530267608501" xfId="2319"/>
    <cellStyle name="style1530267608532" xfId="2324"/>
    <cellStyle name="style1530267608548" xfId="2323"/>
    <cellStyle name="style1530267608579" xfId="2325"/>
    <cellStyle name="style1530267608608" xfId="2326"/>
    <cellStyle name="style1530267608632" xfId="2327"/>
    <cellStyle name="style1530267608668" xfId="2328"/>
    <cellStyle name="style1530267608703" xfId="2329"/>
    <cellStyle name="style1530267608766" xfId="2330"/>
    <cellStyle name="style1530267608797" xfId="2331"/>
    <cellStyle name="style1530267608813" xfId="2332"/>
    <cellStyle name="style1530267608844" xfId="2333"/>
    <cellStyle name="style1530267608875" xfId="2334"/>
    <cellStyle name="style1530267608906" xfId="2335"/>
    <cellStyle name="style1530267608938" xfId="2336"/>
    <cellStyle name="style1530267608969" xfId="2337"/>
    <cellStyle name="style1530267609000" xfId="2338"/>
    <cellStyle name="style1530267609031" xfId="2339"/>
    <cellStyle name="style1530267609109" xfId="2345"/>
    <cellStyle name="style1530267609125" xfId="2346"/>
    <cellStyle name="style1530267609161" xfId="2340"/>
    <cellStyle name="style1530267609185" xfId="2341"/>
    <cellStyle name="style1530267609201" xfId="2354"/>
    <cellStyle name="style1530267609232" xfId="2342"/>
    <cellStyle name="style1530267609247" xfId="2343"/>
    <cellStyle name="style1530267609279" xfId="2344"/>
    <cellStyle name="style1530267609294" xfId="2347"/>
    <cellStyle name="style1530267609326" xfId="2348"/>
    <cellStyle name="style1530267609357" xfId="2349"/>
    <cellStyle name="style1530267609419" xfId="2350"/>
    <cellStyle name="style1530267609451" xfId="2351"/>
    <cellStyle name="style1530267609466" xfId="2352"/>
    <cellStyle name="style1530267609482" xfId="2353"/>
    <cellStyle name="style1530267609498" xfId="2355"/>
    <cellStyle name="style1530267609529" xfId="2356"/>
    <cellStyle name="style1530267609576" xfId="2357"/>
    <cellStyle name="style1530267609607" xfId="2358"/>
    <cellStyle name="style1530267609638" xfId="2359"/>
    <cellStyle name="style1530267609685" xfId="2360"/>
    <cellStyle name="style1530267609716" xfId="2361"/>
    <cellStyle name="style1530267609779" xfId="2362"/>
    <cellStyle name="style1530267609810" xfId="2363"/>
    <cellStyle name="style1530267609841" xfId="2364"/>
    <cellStyle name="style1530267609873" xfId="2365"/>
    <cellStyle name="style1530267609904" xfId="2366"/>
    <cellStyle name="style1530267609935" xfId="2367"/>
    <cellStyle name="style1530267609966" xfId="2368"/>
    <cellStyle name="style1530267609998" xfId="2369"/>
    <cellStyle name="style1530267610076" xfId="2370"/>
    <cellStyle name="style1530267610091" xfId="2371"/>
    <cellStyle name="style1530267610192" xfId="2372"/>
    <cellStyle name="style1530267610223" xfId="2373"/>
    <cellStyle name="style1530267610254" xfId="2374"/>
    <cellStyle name="style1530267610286" xfId="2375"/>
    <cellStyle name="style1530267610426" xfId="2376"/>
    <cellStyle name="style1530267610442" xfId="2377"/>
    <cellStyle name="style1530268561010" xfId="2378"/>
    <cellStyle name="style1530268561041" xfId="2379"/>
    <cellStyle name="style1530268561072" xfId="2380"/>
    <cellStyle name="style1530268561088" xfId="2381"/>
    <cellStyle name="style1530268561119" xfId="2382"/>
    <cellStyle name="style1530268561135" xfId="2384"/>
    <cellStyle name="style1530268561166" xfId="2385"/>
    <cellStyle name="style1530268561197" xfId="2389"/>
    <cellStyle name="style1530268561233" xfId="2390"/>
    <cellStyle name="style1530268561261" xfId="2383"/>
    <cellStyle name="style1530268561281" xfId="2386"/>
    <cellStyle name="style1530268561312" xfId="2387"/>
    <cellStyle name="style1530268561327" xfId="2388"/>
    <cellStyle name="style1530268561343" xfId="2391"/>
    <cellStyle name="style1530268561374" xfId="2392"/>
    <cellStyle name="style1530268561437" xfId="2393"/>
    <cellStyle name="style1530268561452" xfId="2394"/>
    <cellStyle name="style1530268561468" xfId="2395"/>
    <cellStyle name="style1530268561484" xfId="2399"/>
    <cellStyle name="style1530268561515" xfId="2400"/>
    <cellStyle name="style1530268561531" xfId="2396"/>
    <cellStyle name="style1530268561546" xfId="2401"/>
    <cellStyle name="style1530268561577" xfId="2397"/>
    <cellStyle name="style1530268561593" xfId="2398"/>
    <cellStyle name="style1530268561624" xfId="2403"/>
    <cellStyle name="style1530268561656" xfId="2402"/>
    <cellStyle name="style1530268561671" xfId="2404"/>
    <cellStyle name="style1530268561702" xfId="2405"/>
    <cellStyle name="style1530268561718" xfId="2406"/>
    <cellStyle name="style1530268561749" xfId="2407"/>
    <cellStyle name="style1530268561803" xfId="2408"/>
    <cellStyle name="style1530268561834" xfId="2409"/>
    <cellStyle name="style1530268561866" xfId="2410"/>
    <cellStyle name="style1530268561881" xfId="2411"/>
    <cellStyle name="style1530268561913" xfId="2412"/>
    <cellStyle name="style1530268561928" xfId="2413"/>
    <cellStyle name="style1530268561959" xfId="2414"/>
    <cellStyle name="style1530268561991" xfId="2415"/>
    <cellStyle name="style1530268562006" xfId="2416"/>
    <cellStyle name="style1530268562038" xfId="2417"/>
    <cellStyle name="style1530268562069" xfId="2418"/>
    <cellStyle name="style1530268562100" xfId="2419"/>
    <cellStyle name="style1530268562116" xfId="2420"/>
    <cellStyle name="style1530268562147" xfId="2421"/>
    <cellStyle name="style1530269192222" xfId="2422"/>
    <cellStyle name="style1530269192266" xfId="2423"/>
    <cellStyle name="style1530269192298" xfId="2424"/>
    <cellStyle name="style1530269192329" xfId="2425"/>
    <cellStyle name="style1530269192360" xfId="2426"/>
    <cellStyle name="style1530269192376" xfId="2428"/>
    <cellStyle name="style1530269192407" xfId="2429"/>
    <cellStyle name="style1530269192438" xfId="2433"/>
    <cellStyle name="style1530269192454" xfId="2434"/>
    <cellStyle name="style1530269192485" xfId="2427"/>
    <cellStyle name="style1530269192516" xfId="2430"/>
    <cellStyle name="style1530269192532" xfId="2431"/>
    <cellStyle name="style1530269192563" xfId="2432"/>
    <cellStyle name="style1530269192579" xfId="2435"/>
    <cellStyle name="style1530269192594" xfId="2436"/>
    <cellStyle name="style1530269192626" xfId="2437"/>
    <cellStyle name="style1530269192641" xfId="2438"/>
    <cellStyle name="style1530269192657" xfId="2439"/>
    <cellStyle name="style1530269192673" xfId="2443"/>
    <cellStyle name="style1530269192751" xfId="2444"/>
    <cellStyle name="style1530269192766" xfId="2440"/>
    <cellStyle name="style1530269192813" xfId="2445"/>
    <cellStyle name="style1530269192860" xfId="2441"/>
    <cellStyle name="style1530269192907" xfId="2442"/>
    <cellStyle name="style1530269192938" xfId="2447"/>
    <cellStyle name="style1530269192954" xfId="2446"/>
    <cellStyle name="style1530269193016" xfId="2448"/>
    <cellStyle name="style1530269193048" xfId="2449"/>
    <cellStyle name="style1530269193079" xfId="2450"/>
    <cellStyle name="style1530269193095" xfId="2451"/>
    <cellStyle name="style1530269193126" xfId="2452"/>
    <cellStyle name="style1530269193141" xfId="2453"/>
    <cellStyle name="style1530269193173" xfId="2454"/>
    <cellStyle name="style1530269193204" xfId="2455"/>
    <cellStyle name="style1530269193240" xfId="2456"/>
    <cellStyle name="style1530269193287" xfId="2457"/>
    <cellStyle name="style1530269193350" xfId="2458"/>
    <cellStyle name="style1530269193381" xfId="2459"/>
    <cellStyle name="style1530269193412" xfId="2460"/>
    <cellStyle name="style1530269193428" xfId="2461"/>
    <cellStyle name="style1530269193459" xfId="2462"/>
    <cellStyle name="style1530269193506" xfId="2468"/>
    <cellStyle name="style1530269193522" xfId="2469"/>
    <cellStyle name="style1530269193537" xfId="2463"/>
    <cellStyle name="style1530269193569" xfId="2464"/>
    <cellStyle name="style1530269193600" xfId="2477"/>
    <cellStyle name="style1530269193616" xfId="2465"/>
    <cellStyle name="style1530269193631" xfId="2466"/>
    <cellStyle name="style1530269193663" xfId="2467"/>
    <cellStyle name="style1530269193679" xfId="2470"/>
    <cellStyle name="style1530269193835" xfId="2471"/>
    <cellStyle name="style1530269193851" xfId="2472"/>
    <cellStyle name="style1530269193882" xfId="2473"/>
    <cellStyle name="style1530269193898" xfId="2474"/>
    <cellStyle name="style1530269193929" xfId="2475"/>
    <cellStyle name="style1530269193945" xfId="2476"/>
    <cellStyle name="style1530269193960" xfId="2478"/>
    <cellStyle name="style1530269193976" xfId="2479"/>
    <cellStyle name="style1530269194007" xfId="2480"/>
    <cellStyle name="style1530269194023" xfId="2481"/>
    <cellStyle name="style1530269194054" xfId="2482"/>
    <cellStyle name="style1530269194085" xfId="2483"/>
    <cellStyle name="style1530269194101" xfId="2484"/>
    <cellStyle name="style1530269194132" xfId="2485"/>
    <cellStyle name="style1530269194148" xfId="2486"/>
    <cellStyle name="style1530269194179" xfId="2487"/>
    <cellStyle name="style1530269194195" xfId="2488"/>
    <cellStyle name="style1530269194219" xfId="2489"/>
    <cellStyle name="style1530269194239" xfId="2490"/>
    <cellStyle name="style1530269194251" xfId="2491"/>
    <cellStyle name="style1530269194266" xfId="2492"/>
    <cellStyle name="style1530269194298" xfId="2493"/>
    <cellStyle name="style1530269194313" xfId="2494"/>
    <cellStyle name="style1530269194360" xfId="2495"/>
    <cellStyle name="style1530269194423" xfId="2496"/>
    <cellStyle name="style1530269194595" xfId="2497"/>
    <cellStyle name="style1530269194610" xfId="2498"/>
    <cellStyle name="style1530269320992" xfId="2499"/>
    <cellStyle name="style1530269321023" xfId="2500"/>
    <cellStyle name="style1530269321039" xfId="2501"/>
    <cellStyle name="style1530269321054" xfId="2502"/>
    <cellStyle name="style1530269321086" xfId="2503"/>
    <cellStyle name="style1530269321101" xfId="2505"/>
    <cellStyle name="style1530269321132" xfId="2506"/>
    <cellStyle name="style1530269321164" xfId="2510"/>
    <cellStyle name="style1530269321211" xfId="2511"/>
    <cellStyle name="style1530269321242" xfId="2504"/>
    <cellStyle name="style1530269321273" xfId="2507"/>
    <cellStyle name="style1530269321320" xfId="2508"/>
    <cellStyle name="style1530269321336" xfId="2509"/>
    <cellStyle name="style1530269321367" xfId="2512"/>
    <cellStyle name="style1530269321415" xfId="2513"/>
    <cellStyle name="style1530269321430" xfId="2514"/>
    <cellStyle name="style1530269321462" xfId="2515"/>
    <cellStyle name="style1530269321493" xfId="2516"/>
    <cellStyle name="style1530269321509" xfId="2520"/>
    <cellStyle name="style1530269321524" xfId="2521"/>
    <cellStyle name="style1530269321555" xfId="2517"/>
    <cellStyle name="style1530269321571" xfId="2522"/>
    <cellStyle name="style1530269321634" xfId="2518"/>
    <cellStyle name="style1530269321665" xfId="2519"/>
    <cellStyle name="style1530269321696" xfId="2524"/>
    <cellStyle name="style1530269321727" xfId="2523"/>
    <cellStyle name="style1530269321774" xfId="2525"/>
    <cellStyle name="style1530269321821" xfId="2526"/>
    <cellStyle name="style1530269321852" xfId="2527"/>
    <cellStyle name="style1530269321888" xfId="2528"/>
    <cellStyle name="style1530269321900" xfId="2529"/>
    <cellStyle name="style1530269321932" xfId="2530"/>
    <cellStyle name="style1530269321963" xfId="2531"/>
    <cellStyle name="style1530269321978" xfId="2532"/>
    <cellStyle name="style1530269322010" xfId="2533"/>
    <cellStyle name="style1530269322039" xfId="2534"/>
    <cellStyle name="style1530269322071" xfId="2535"/>
    <cellStyle name="style1530269322086" xfId="2536"/>
    <cellStyle name="style1530269322117" xfId="2537"/>
    <cellStyle name="style1530269322149" xfId="2538"/>
    <cellStyle name="style1530269322180" xfId="2539"/>
    <cellStyle name="style1530269322211" xfId="2545"/>
    <cellStyle name="style1530269322242" xfId="2546"/>
    <cellStyle name="style1530269322305" xfId="2540"/>
    <cellStyle name="style1530269322321" xfId="2541"/>
    <cellStyle name="style1530269322352" xfId="2554"/>
    <cellStyle name="style1530269322367" xfId="2542"/>
    <cellStyle name="style1530269322383" xfId="2543"/>
    <cellStyle name="style1530269322404" xfId="2544"/>
    <cellStyle name="style1530269322435" xfId="2547"/>
    <cellStyle name="style1530269322451" xfId="2548"/>
    <cellStyle name="style1530269322466" xfId="2549"/>
    <cellStyle name="style1530269322498" xfId="2550"/>
    <cellStyle name="style1530269322513" xfId="2551"/>
    <cellStyle name="style1530269322545" xfId="2552"/>
    <cellStyle name="style1530269322560" xfId="2553"/>
    <cellStyle name="style1530269322576" xfId="2555"/>
    <cellStyle name="style1530269322607" xfId="2556"/>
    <cellStyle name="style1530269322623" xfId="2557"/>
    <cellStyle name="style1530269322654" xfId="2558"/>
    <cellStyle name="style1530269322685" xfId="2559"/>
    <cellStyle name="style1530269322701" xfId="2560"/>
    <cellStyle name="style1530269322732" xfId="2561"/>
    <cellStyle name="style1530269322763" xfId="2562"/>
    <cellStyle name="style1530269322779" xfId="2563"/>
    <cellStyle name="style1530269322795" xfId="2564"/>
    <cellStyle name="style1530269322826" xfId="2565"/>
    <cellStyle name="style1530269322841" xfId="2566"/>
    <cellStyle name="style1530269322857" xfId="2567"/>
    <cellStyle name="style1530269322889" xfId="2568"/>
    <cellStyle name="style1530269322905" xfId="2569"/>
    <cellStyle name="style1530269323154" xfId="2570"/>
    <cellStyle name="style1530269323169" xfId="2571"/>
    <cellStyle name="style1530269323200" xfId="2572"/>
    <cellStyle name="style1530269323232" xfId="2573"/>
    <cellStyle name="style1530269624128" xfId="2574"/>
    <cellStyle name="style1530269624163" xfId="2575"/>
    <cellStyle name="style1530269624179" xfId="2576"/>
    <cellStyle name="style1530269624195" xfId="2577"/>
    <cellStyle name="style1530269624226" xfId="2578"/>
    <cellStyle name="style1530269624241" xfId="2580"/>
    <cellStyle name="style1530269624273" xfId="2581"/>
    <cellStyle name="style1530269624288" xfId="2585"/>
    <cellStyle name="style1530269624320" xfId="2586"/>
    <cellStyle name="style1530269624351" xfId="2579"/>
    <cellStyle name="style1530269624366" xfId="2582"/>
    <cellStyle name="style1530269624398" xfId="2583"/>
    <cellStyle name="style1530269624413" xfId="2584"/>
    <cellStyle name="style1530269624445" xfId="2587"/>
    <cellStyle name="style1530269624460" xfId="2588"/>
    <cellStyle name="style1530269624491" xfId="2589"/>
    <cellStyle name="style1530269624507" xfId="2593"/>
    <cellStyle name="style1530269624523" xfId="2594"/>
    <cellStyle name="style1530269624538" xfId="2590"/>
    <cellStyle name="style1530269624570" xfId="2595"/>
    <cellStyle name="style1530269624710" xfId="2591"/>
    <cellStyle name="style1530269624742" xfId="2592"/>
    <cellStyle name="style1530269624788" xfId="2597"/>
    <cellStyle name="style1530269624804" xfId="2596"/>
    <cellStyle name="style1530269624835" xfId="2598"/>
    <cellStyle name="style1530269624867" xfId="2599"/>
    <cellStyle name="style1530269624898" xfId="2600"/>
    <cellStyle name="style1530269624929" xfId="2601"/>
    <cellStyle name="style1530269624960" xfId="2602"/>
    <cellStyle name="style1530269624992" xfId="2603"/>
    <cellStyle name="style1530269625023" xfId="2604"/>
    <cellStyle name="style1530269625101" xfId="2605"/>
    <cellStyle name="style1530269787031" xfId="2606"/>
    <cellStyle name="style1530269787062" xfId="2607"/>
    <cellStyle name="style1530269787093" xfId="2608"/>
    <cellStyle name="style1530269787109" xfId="2609"/>
    <cellStyle name="style1530269787140" xfId="2610"/>
    <cellStyle name="style1530269787156" xfId="2612"/>
    <cellStyle name="style1530269787187" xfId="2613"/>
    <cellStyle name="style1530269787218" xfId="2617"/>
    <cellStyle name="style1530269787292" xfId="2618"/>
    <cellStyle name="style1530269787324" xfId="2611"/>
    <cellStyle name="style1530269787339" xfId="2614"/>
    <cellStyle name="style1530269787370" xfId="2615"/>
    <cellStyle name="style1530269787391" xfId="2616"/>
    <cellStyle name="style1530269787423" xfId="2619"/>
    <cellStyle name="style1530269787454" xfId="2620"/>
    <cellStyle name="style1530269787470" xfId="2621"/>
    <cellStyle name="style1530269787486" xfId="2622"/>
    <cellStyle name="style1530269787517" xfId="2623"/>
    <cellStyle name="style1530269787533" xfId="2627"/>
    <cellStyle name="style1530269787548" xfId="2628"/>
    <cellStyle name="style1530269787595" xfId="2624"/>
    <cellStyle name="style1530269787626" xfId="2629"/>
    <cellStyle name="style1530269787673" xfId="2625"/>
    <cellStyle name="style1530269787689" xfId="2626"/>
    <cellStyle name="style1530269787720" xfId="2631"/>
    <cellStyle name="style1530269787751" xfId="2630"/>
    <cellStyle name="style1530269787783" xfId="2632"/>
    <cellStyle name="style1530269787798" xfId="2633"/>
    <cellStyle name="style1530269787829" xfId="2634"/>
    <cellStyle name="style1530269787861" xfId="2635"/>
    <cellStyle name="style1530269787876" xfId="2636"/>
    <cellStyle name="style1530269787908" xfId="2637"/>
    <cellStyle name="style1530269787939" xfId="2638"/>
    <cellStyle name="style1530269787954" xfId="2639"/>
    <cellStyle name="style1530269787986" xfId="2640"/>
    <cellStyle name="style1530269788017" xfId="2641"/>
    <cellStyle name="style1530269788048" xfId="2642"/>
    <cellStyle name="style1530269788079" xfId="2643"/>
    <cellStyle name="style1530269788111" xfId="2644"/>
    <cellStyle name="style1530269788220" xfId="2645"/>
    <cellStyle name="style1530269788236" xfId="2646"/>
    <cellStyle name="style1530269788283" xfId="2652"/>
    <cellStyle name="style1530269788314" xfId="2653"/>
    <cellStyle name="style1530269788330" xfId="2647"/>
    <cellStyle name="style1530269788361" xfId="2648"/>
    <cellStyle name="style1530269788392" xfId="2661"/>
    <cellStyle name="style1530269788408" xfId="2649"/>
    <cellStyle name="style1530269788439" xfId="2650"/>
    <cellStyle name="style1530269788455" xfId="2651"/>
    <cellStyle name="style1530269788486" xfId="2654"/>
    <cellStyle name="style1530269788501" xfId="2655"/>
    <cellStyle name="style1530269788533" xfId="2656"/>
    <cellStyle name="style1530269788564" xfId="2657"/>
    <cellStyle name="style1530269788595" xfId="2658"/>
    <cellStyle name="style1530269788611" xfId="2659"/>
    <cellStyle name="style1530269788626" xfId="2660"/>
    <cellStyle name="style1530269788658" xfId="2662"/>
    <cellStyle name="style1530269788673" xfId="2663"/>
    <cellStyle name="style1530269788705" xfId="2664"/>
    <cellStyle name="style1530269788720" xfId="2665"/>
    <cellStyle name="style1530269788751" xfId="2666"/>
    <cellStyle name="style1530269788783" xfId="2667"/>
    <cellStyle name="style1530269788814" xfId="2668"/>
    <cellStyle name="style1530269788845" xfId="2669"/>
    <cellStyle name="style1530269788861" xfId="2670"/>
    <cellStyle name="style1530269788876" xfId="2671"/>
    <cellStyle name="style1530269788908" xfId="2672"/>
    <cellStyle name="style1530269788923" xfId="2673"/>
    <cellStyle name="style1530269788986" xfId="2674"/>
    <cellStyle name="style1530269789017" xfId="2675"/>
    <cellStyle name="style1530269789048" xfId="2676"/>
    <cellStyle name="style1530269789142" xfId="2677"/>
    <cellStyle name="style1530269789158" xfId="2678"/>
    <cellStyle name="style1530269789319" xfId="2679"/>
    <cellStyle name="style1530269789350" xfId="2680"/>
    <cellStyle name="style1530695809913" xfId="2681"/>
    <cellStyle name="style1530695810053" xfId="2682"/>
    <cellStyle name="style1530695810085" xfId="2683"/>
    <cellStyle name="style1530695810132" xfId="2684"/>
    <cellStyle name="style1530695810163" xfId="2685"/>
    <cellStyle name="style1530695810210" xfId="2687"/>
    <cellStyle name="style1530695810241" xfId="2688"/>
    <cellStyle name="style1530695810288" xfId="2692"/>
    <cellStyle name="style1530695810335" xfId="2693"/>
    <cellStyle name="style1530695810366" xfId="2686"/>
    <cellStyle name="style1530695810397" xfId="2689"/>
    <cellStyle name="style1530695810444" xfId="2690"/>
    <cellStyle name="style1530695810475" xfId="2691"/>
    <cellStyle name="style1530695810507" xfId="2694"/>
    <cellStyle name="style1530695810538" xfId="2695"/>
    <cellStyle name="style1530695810569" xfId="2696"/>
    <cellStyle name="style1530695810600" xfId="2697"/>
    <cellStyle name="style1530695810616" xfId="2698"/>
    <cellStyle name="style1530695810647" xfId="2702"/>
    <cellStyle name="style1530695810684" xfId="2703"/>
    <cellStyle name="style1530695810704" xfId="2699"/>
    <cellStyle name="style1530695810751" xfId="2704"/>
    <cellStyle name="style1530695810782" xfId="2700"/>
    <cellStyle name="style1530695810834" xfId="2701"/>
    <cellStyle name="style1530695810865" xfId="2706"/>
    <cellStyle name="style1530695810896" xfId="2705"/>
    <cellStyle name="style1530695810943" xfId="2707"/>
    <cellStyle name="style1530695810990" xfId="2708"/>
    <cellStyle name="style1530695811021" xfId="2709"/>
    <cellStyle name="style1530695811053" xfId="2710"/>
    <cellStyle name="style1530695811099" xfId="2711"/>
    <cellStyle name="style1530695811131" xfId="2712"/>
    <cellStyle name="style1530695811162" xfId="2713"/>
    <cellStyle name="style1530695811193" xfId="2714"/>
    <cellStyle name="style1530695811240" xfId="2715"/>
    <cellStyle name="style1530695811271" xfId="2716"/>
    <cellStyle name="style1530695811303" xfId="2717"/>
    <cellStyle name="style1530695811334" xfId="2718"/>
    <cellStyle name="style1530695811365" xfId="2719"/>
    <cellStyle name="style1530695811396" xfId="2720"/>
    <cellStyle name="style1530695811443" xfId="2721"/>
    <cellStyle name="style1530695811506" xfId="2727"/>
    <cellStyle name="style1530695811537" xfId="2728"/>
    <cellStyle name="style1530695811584" xfId="2722"/>
    <cellStyle name="style1530695811702" xfId="2723"/>
    <cellStyle name="style1530695811734" xfId="2736"/>
    <cellStyle name="style1530695811765" xfId="2724"/>
    <cellStyle name="style1530695811796" xfId="2725"/>
    <cellStyle name="style1530695811812" xfId="2726"/>
    <cellStyle name="style1530695811843" xfId="2729"/>
    <cellStyle name="style1530695811874" xfId="2730"/>
    <cellStyle name="style1530695811905" xfId="2731"/>
    <cellStyle name="style1530695811937" xfId="2732"/>
    <cellStyle name="style1530695811968" xfId="2733"/>
    <cellStyle name="style1530695811984" xfId="2734"/>
    <cellStyle name="style1530695812015" xfId="2735"/>
    <cellStyle name="style1530695812046" xfId="2737"/>
    <cellStyle name="style1530695812077" xfId="2738"/>
    <cellStyle name="style1530695812093" xfId="2739"/>
    <cellStyle name="style1530695812140" xfId="2740"/>
    <cellStyle name="style1530695812171" xfId="2741"/>
    <cellStyle name="style1530695812218" xfId="2742"/>
    <cellStyle name="style1530695812249" xfId="2743"/>
    <cellStyle name="style1530695812281" xfId="2744"/>
    <cellStyle name="style1530695812296" xfId="2745"/>
    <cellStyle name="style1530695812312" xfId="2746"/>
    <cellStyle name="style1530695812343" xfId="2747"/>
    <cellStyle name="style1530695812359" xfId="2748"/>
    <cellStyle name="style1530695812390" xfId="2749"/>
    <cellStyle name="style1530695812406" xfId="2750"/>
    <cellStyle name="style1530695812437" xfId="2751"/>
    <cellStyle name="style1530695812468" xfId="2752"/>
    <cellStyle name="style1530695812531" xfId="2753"/>
    <cellStyle name="style1530695812546" xfId="2754"/>
    <cellStyle name="style1530695812577" xfId="2755"/>
    <cellStyle name="style1530695812593" xfId="2756"/>
    <cellStyle name="style1530695812924" xfId="2757"/>
    <cellStyle name="style1530695813283" xfId="2758"/>
    <cellStyle name="style1530695813611" xfId="2759"/>
    <cellStyle name="style1530695814090" xfId="2760"/>
    <cellStyle name="style1530695814122" xfId="2761"/>
    <cellStyle name="style1530695814681" xfId="2762"/>
    <cellStyle name="style1530695817377" xfId="2763"/>
    <cellStyle name="style1530695817408" xfId="2764"/>
    <cellStyle name="style1530695817424" xfId="2765"/>
    <cellStyle name="style1530695817439" xfId="2766"/>
    <cellStyle name="style1530695817471" xfId="2767"/>
    <cellStyle name="style1530695817486" xfId="2768"/>
    <cellStyle name="style1530695817807" xfId="2769"/>
    <cellStyle name="style1530695817838" xfId="2770"/>
    <cellStyle name="style1530695817869" xfId="2771"/>
    <cellStyle name="style1530695818972" xfId="2772"/>
    <cellStyle name="style1530697793164" xfId="2869"/>
    <cellStyle name="style1530697793195" xfId="2870"/>
    <cellStyle name="style1530697793226" xfId="2871"/>
    <cellStyle name="style1530697793258" xfId="2872"/>
    <cellStyle name="style1530697793289" xfId="2873"/>
    <cellStyle name="style1530697793320" xfId="2875"/>
    <cellStyle name="style1530697793351" xfId="2876"/>
    <cellStyle name="style1530697793383" xfId="2880"/>
    <cellStyle name="style1530697793414" xfId="2881"/>
    <cellStyle name="style1530697793445" xfId="2874"/>
    <cellStyle name="style1530697793476" xfId="2877"/>
    <cellStyle name="style1530697793508" xfId="2878"/>
    <cellStyle name="style1530697793539" xfId="2879"/>
    <cellStyle name="style1530697793555" xfId="2882"/>
    <cellStyle name="style1530697793586" xfId="2883"/>
    <cellStyle name="style1530697793782" xfId="2884"/>
    <cellStyle name="style1530697793798" xfId="2885"/>
    <cellStyle name="style1530697793829" xfId="2886"/>
    <cellStyle name="style1530697793860" xfId="2890"/>
    <cellStyle name="style1530697793938" xfId="2891"/>
    <cellStyle name="style1530697793970" xfId="2887"/>
    <cellStyle name="style1530697794001" xfId="2892"/>
    <cellStyle name="style1530697794032" xfId="2888"/>
    <cellStyle name="style1530697794063" xfId="2889"/>
    <cellStyle name="style1530697794110" xfId="2894"/>
    <cellStyle name="style1530697794126" xfId="2893"/>
    <cellStyle name="style1530697794157" xfId="2895"/>
    <cellStyle name="style1530697794188" xfId="2896"/>
    <cellStyle name="style1530697794235" xfId="2897"/>
    <cellStyle name="style1530697794267" xfId="2898"/>
    <cellStyle name="style1530697794298" xfId="2899"/>
    <cellStyle name="style1530697794329" xfId="2900"/>
    <cellStyle name="style1530697794360" xfId="2901"/>
    <cellStyle name="style1530697794407" xfId="2902"/>
    <cellStyle name="style1530697794454" xfId="2903"/>
    <cellStyle name="style1530697794485" xfId="2904"/>
    <cellStyle name="style1530697794517" xfId="2905"/>
    <cellStyle name="style1530697794548" xfId="2906"/>
    <cellStyle name="style1530697794579" xfId="2907"/>
    <cellStyle name="style1530697794610" xfId="2908"/>
    <cellStyle name="style1530697794642" xfId="2909"/>
    <cellStyle name="style1530697794704" xfId="2915"/>
    <cellStyle name="style1530697794720" xfId="2916"/>
    <cellStyle name="style1530697794744" xfId="2910"/>
    <cellStyle name="style1530697794776" xfId="2911"/>
    <cellStyle name="style1530697794825" xfId="2924"/>
    <cellStyle name="style1530697794849" xfId="2912"/>
    <cellStyle name="style1530697794880" xfId="2913"/>
    <cellStyle name="style1530697794896" xfId="2914"/>
    <cellStyle name="style1530697794927" xfId="2917"/>
    <cellStyle name="style1530697794959" xfId="2918"/>
    <cellStyle name="style1530697794990" xfId="2919"/>
    <cellStyle name="style1530697795021" xfId="2920"/>
    <cellStyle name="style1530697795052" xfId="2921"/>
    <cellStyle name="style1530697795084" xfId="2922"/>
    <cellStyle name="style1530697795099" xfId="2923"/>
    <cellStyle name="style1530697795130" xfId="2925"/>
    <cellStyle name="style1530697795146" xfId="2926"/>
    <cellStyle name="style1530697795177" xfId="2927"/>
    <cellStyle name="style1530697795209" xfId="2928"/>
    <cellStyle name="style1530697795224" xfId="2929"/>
    <cellStyle name="style1530697795396" xfId="2930"/>
    <cellStyle name="style1530697795443" xfId="2931"/>
    <cellStyle name="style1530697795474" xfId="2932"/>
    <cellStyle name="style1530697795490" xfId="2933"/>
    <cellStyle name="style1530697795521" xfId="2934"/>
    <cellStyle name="style1530697795552" xfId="2935"/>
    <cellStyle name="style1530697795568" xfId="2936"/>
    <cellStyle name="style1530697795599" xfId="2937"/>
    <cellStyle name="style1530697795646" xfId="2938"/>
    <cellStyle name="style1530697795677" xfId="2939"/>
    <cellStyle name="style1530697795709" xfId="2940"/>
    <cellStyle name="style1530697795742" xfId="2941"/>
    <cellStyle name="style1530697795774" xfId="2942"/>
    <cellStyle name="style1530697795899" xfId="2943"/>
    <cellStyle name="style1530697795914" xfId="2944"/>
    <cellStyle name="style1530697795992" xfId="2945"/>
    <cellStyle name="style1530697796164" xfId="2946"/>
    <cellStyle name="style1530697796196" xfId="2947"/>
    <cellStyle name="style1530697796412" xfId="2948"/>
    <cellStyle name="style1530697796427" xfId="2949"/>
    <cellStyle name="style1530697796635" xfId="2950"/>
    <cellStyle name="style1530697797102" xfId="2951"/>
    <cellStyle name="style1530697797149" xfId="2952"/>
    <cellStyle name="style1530697797802" xfId="2953"/>
    <cellStyle name="style1530697797927" xfId="2954"/>
    <cellStyle name="style1530697800456" xfId="2955"/>
    <cellStyle name="style1530697800503" xfId="2956"/>
    <cellStyle name="style1530697801064" xfId="2957"/>
    <cellStyle name="style1530697801080" xfId="2958"/>
    <cellStyle name="style1530697801111" xfId="2959"/>
    <cellStyle name="style1530697801127" xfId="2960"/>
    <cellStyle name="style1530697801142" xfId="2961"/>
    <cellStyle name="style1530697801158" xfId="2962"/>
    <cellStyle name="style1530697801423" xfId="2963"/>
    <cellStyle name="style1530697802989" xfId="2964"/>
    <cellStyle name="style1530698552609" xfId="2965"/>
    <cellStyle name="style1530698552640" xfId="2966"/>
    <cellStyle name="style1530698552656" xfId="2967"/>
    <cellStyle name="style1530698552687" xfId="2968"/>
    <cellStyle name="style1530698552703" xfId="2969"/>
    <cellStyle name="style1530698552734" xfId="2971"/>
    <cellStyle name="style1530698552750" xfId="2972"/>
    <cellStyle name="style1530698552781" xfId="2976"/>
    <cellStyle name="style1530698552812" xfId="2977"/>
    <cellStyle name="style1530698552828" xfId="2970"/>
    <cellStyle name="style1530698552863" xfId="2973"/>
    <cellStyle name="style1530698552876" xfId="2974"/>
    <cellStyle name="style1530698552907" xfId="2975"/>
    <cellStyle name="style1530698552923" xfId="2978"/>
    <cellStyle name="style1530698552954" xfId="2979"/>
    <cellStyle name="style1530698552969" xfId="2980"/>
    <cellStyle name="style1530698552985" xfId="2981"/>
    <cellStyle name="style1530698553016" xfId="2982"/>
    <cellStyle name="style1530698553032" xfId="2986"/>
    <cellStyle name="style1530698553048" xfId="2987"/>
    <cellStyle name="style1530698553063" xfId="2983"/>
    <cellStyle name="style1530698553094" xfId="2988"/>
    <cellStyle name="style1530698553126" xfId="2984"/>
    <cellStyle name="style1530698553141" xfId="2985"/>
    <cellStyle name="style1530698553172" xfId="2990"/>
    <cellStyle name="style1530698553188" xfId="2989"/>
    <cellStyle name="style1530698553219" xfId="2991"/>
    <cellStyle name="style1530698553407" xfId="2992"/>
    <cellStyle name="style1530698553438" xfId="2993"/>
    <cellStyle name="style1530698553454" xfId="2994"/>
    <cellStyle name="style1530698553485" xfId="2995"/>
    <cellStyle name="style1530698553501" xfId="2996"/>
    <cellStyle name="style1530698553538" xfId="2997"/>
    <cellStyle name="style1530698553562" xfId="2998"/>
    <cellStyle name="style1530698553589" xfId="2999"/>
    <cellStyle name="style1530698553614" xfId="3000"/>
    <cellStyle name="style1530698553645" xfId="3001"/>
    <cellStyle name="style1530698553660" xfId="3002"/>
    <cellStyle name="style1530698553692" xfId="3003"/>
    <cellStyle name="style1530698553723" xfId="3004"/>
    <cellStyle name="style1530698553754" xfId="3005"/>
    <cellStyle name="style1530698553817" xfId="3011"/>
    <cellStyle name="style1530698553849" xfId="3012"/>
    <cellStyle name="style1530698553873" xfId="3006"/>
    <cellStyle name="style1530698553893" xfId="3007"/>
    <cellStyle name="style1530698553924" xfId="3020"/>
    <cellStyle name="style1530698553939" xfId="3008"/>
    <cellStyle name="style1530698553955" xfId="3009"/>
    <cellStyle name="style1530698553971" xfId="3010"/>
    <cellStyle name="style1530698554002" xfId="3013"/>
    <cellStyle name="style1530698554018" xfId="3014"/>
    <cellStyle name="style1530698554049" xfId="3015"/>
    <cellStyle name="style1530698554064" xfId="3016"/>
    <cellStyle name="style1530698554096" xfId="3017"/>
    <cellStyle name="style1530698554111" xfId="3018"/>
    <cellStyle name="style1530698554127" xfId="3019"/>
    <cellStyle name="style1530698554158" xfId="3021"/>
    <cellStyle name="style1530698554189" xfId="3022"/>
    <cellStyle name="style1530698554221" xfId="3023"/>
    <cellStyle name="style1530698554252" xfId="3024"/>
    <cellStyle name="style1530698554268" xfId="3025"/>
    <cellStyle name="style1530698554299" xfId="3026"/>
    <cellStyle name="style1530698554330" xfId="3027"/>
    <cellStyle name="style1530698554361" xfId="3028"/>
    <cellStyle name="style1530698554393" xfId="3029"/>
    <cellStyle name="style1530698554408" xfId="3030"/>
    <cellStyle name="style1530698554424" xfId="3031"/>
    <cellStyle name="style1530698554455" xfId="3032"/>
    <cellStyle name="style1530698554471" xfId="3033"/>
    <cellStyle name="style1530698554502" xfId="3034"/>
    <cellStyle name="style1530698554533" xfId="3035"/>
    <cellStyle name="style1530698554549" xfId="3036"/>
    <cellStyle name="style1530698554580" xfId="3037"/>
    <cellStyle name="style1530698554611" xfId="3038"/>
    <cellStyle name="style1530698554736" xfId="3039"/>
    <cellStyle name="style1530698554752" xfId="3040"/>
    <cellStyle name="style1530698554830" xfId="3041"/>
    <cellStyle name="style1530698555144" xfId="3042"/>
    <cellStyle name="style1530698555159" xfId="3043"/>
    <cellStyle name="style1530698555362" xfId="3044"/>
    <cellStyle name="style1530698555378" xfId="3045"/>
    <cellStyle name="style1530698555563" xfId="3046"/>
    <cellStyle name="style1530698556170" xfId="3047"/>
    <cellStyle name="style1530698556201" xfId="3048"/>
    <cellStyle name="style1530698556654" xfId="3049"/>
    <cellStyle name="style1530698556763" xfId="3050"/>
    <cellStyle name="style1530698559501" xfId="3051"/>
    <cellStyle name="style1530698559595" xfId="3052"/>
    <cellStyle name="style1530698560331" xfId="3053"/>
    <cellStyle name="style1530698560347" xfId="3054"/>
    <cellStyle name="style1530698560378" xfId="3055"/>
    <cellStyle name="style1530698560394" xfId="3056"/>
    <cellStyle name="style1530698560409" xfId="3057"/>
    <cellStyle name="style1530698560441" xfId="3058"/>
    <cellStyle name="style1530698560704" xfId="3059"/>
    <cellStyle name="style1530698562378" xfId="3060"/>
    <cellStyle name="style1530698567278" xfId="3061"/>
    <cellStyle name="style1530698567371" xfId="3062"/>
    <cellStyle name="style1530698571858" xfId="3063"/>
    <cellStyle name="style1530700654058" xfId="3064"/>
    <cellStyle name="style1530700654105" xfId="3065"/>
    <cellStyle name="style1530700654152" xfId="3066"/>
    <cellStyle name="style1530700654167" xfId="3067"/>
    <cellStyle name="style1530700654214" xfId="3068"/>
    <cellStyle name="style1530700654245" xfId="3070"/>
    <cellStyle name="style1530700654277" xfId="3071"/>
    <cellStyle name="style1530700654308" xfId="3074"/>
    <cellStyle name="style1530700654339" xfId="3075"/>
    <cellStyle name="style1530700654370" xfId="3069"/>
    <cellStyle name="style1530700654402" xfId="3072"/>
    <cellStyle name="style1530700654433" xfId="3073"/>
    <cellStyle name="style1530700654464" xfId="3076"/>
    <cellStyle name="style1530700654495" xfId="3077"/>
    <cellStyle name="style1530700654835" xfId="3078"/>
    <cellStyle name="style1530700654882" xfId="3079"/>
    <cellStyle name="style1530700654929" xfId="3080"/>
    <cellStyle name="style1530700654945" xfId="3081"/>
    <cellStyle name="style1530700654976" xfId="3082"/>
    <cellStyle name="style1530700655112" xfId="3083"/>
    <cellStyle name="style1530700655208" xfId="3084"/>
    <cellStyle name="style1530700655264" xfId="3086"/>
    <cellStyle name="style1530700655304" xfId="3087"/>
    <cellStyle name="style1530700655337" xfId="3088"/>
    <cellStyle name="style1530700655368" xfId="3085"/>
    <cellStyle name="style1530700655449" xfId="3089"/>
    <cellStyle name="style1530700655485" xfId="3090"/>
    <cellStyle name="style1530700655517" xfId="3091"/>
    <cellStyle name="style1530700655557" xfId="3092"/>
    <cellStyle name="style1530700655577" xfId="3096"/>
    <cellStyle name="style1530700655609" xfId="3097"/>
    <cellStyle name="style1530700655640" xfId="3093"/>
    <cellStyle name="style1530700655656" xfId="3098"/>
    <cellStyle name="style1530700655687" xfId="3094"/>
    <cellStyle name="style1530700655718" xfId="3095"/>
    <cellStyle name="style1530700655734" xfId="3100"/>
    <cellStyle name="style1530700655765" xfId="3099"/>
    <cellStyle name="style1530700655801" xfId="3101"/>
    <cellStyle name="style1530700655838" xfId="3102"/>
    <cellStyle name="style1530700655863" xfId="3103"/>
    <cellStyle name="style1530700655894" xfId="3104"/>
    <cellStyle name="style1530700655929" xfId="3105"/>
    <cellStyle name="style1530700655961" xfId="3106"/>
    <cellStyle name="style1530700655993" xfId="3107"/>
    <cellStyle name="style1530700656029" xfId="3108"/>
    <cellStyle name="style1530700656053" xfId="3109"/>
    <cellStyle name="style1530700656077" xfId="3110"/>
    <cellStyle name="style1530700656113" xfId="3111"/>
    <cellStyle name="style1530700656149" xfId="3112"/>
    <cellStyle name="style1530700656189" xfId="3113"/>
    <cellStyle name="style1530700656221" xfId="3114"/>
    <cellStyle name="style1530700656253" xfId="3115"/>
    <cellStyle name="style1530700656289" xfId="3116"/>
    <cellStyle name="style1530700656313" xfId="3117"/>
    <cellStyle name="style1530700656341" xfId="3123"/>
    <cellStyle name="style1530700656373" xfId="3118"/>
    <cellStyle name="style1530700656405" xfId="3119"/>
    <cellStyle name="style1530700656441" xfId="3120"/>
    <cellStyle name="style1530700656454" xfId="3121"/>
    <cellStyle name="style1530700656485" xfId="3122"/>
    <cellStyle name="style1530700656500" xfId="3124"/>
    <cellStyle name="style1530700656516" xfId="3125"/>
    <cellStyle name="style1530700656547" xfId="3126"/>
    <cellStyle name="style1530700656579" xfId="3127"/>
    <cellStyle name="style1530700656610" xfId="3128"/>
    <cellStyle name="style1530700656625" xfId="3129"/>
    <cellStyle name="style1530700656661" xfId="3130"/>
    <cellStyle name="style1530700656686" xfId="3131"/>
    <cellStyle name="style1530700656705" xfId="3132"/>
    <cellStyle name="style1530700656721" xfId="3133"/>
    <cellStyle name="style1530700656752" xfId="3134"/>
    <cellStyle name="style1530700656768" xfId="3135"/>
    <cellStyle name="style1530700656784" xfId="3136"/>
    <cellStyle name="style1530700656825" xfId="3137"/>
    <cellStyle name="style1530700656849" xfId="3138"/>
    <cellStyle name="style1530700656880" xfId="3139"/>
    <cellStyle name="style1530700656912" xfId="3140"/>
    <cellStyle name="style1530700656927" xfId="3141"/>
    <cellStyle name="style1530700656958" xfId="3142"/>
    <cellStyle name="style1530700656974" xfId="3143"/>
    <cellStyle name="style1530700656990" xfId="3144"/>
    <cellStyle name="style1530700657031" xfId="3145"/>
    <cellStyle name="style1530700657063" xfId="3146"/>
    <cellStyle name="style1530700657091" xfId="3147"/>
    <cellStyle name="style1530700657127" xfId="3148"/>
    <cellStyle name="style1530700657163" xfId="3149"/>
    <cellStyle name="style1530700657187" xfId="3150"/>
    <cellStyle name="style1530700657219" xfId="3151"/>
    <cellStyle name="style1530700657255" xfId="3152"/>
    <cellStyle name="style1530700657295" xfId="3153"/>
    <cellStyle name="style1530700657323" xfId="3154"/>
    <cellStyle name="style1530700657527" xfId="3155"/>
    <cellStyle name="style1530700657551" xfId="3156"/>
    <cellStyle name="style1530700657619" xfId="3157"/>
    <cellStyle name="style1530700658669" xfId="3158"/>
    <cellStyle name="style1530700659246" xfId="3159"/>
    <cellStyle name="style1530700659672" xfId="3160"/>
    <cellStyle name="style1530700659687" xfId="3161"/>
    <cellStyle name="style1530700664248" xfId="3162"/>
    <cellStyle name="style1530700664276" xfId="3163"/>
    <cellStyle name="style1530700664304" xfId="3164"/>
    <cellStyle name="style1530700664324" xfId="3165"/>
    <cellStyle name="style1530700664349" xfId="3166"/>
    <cellStyle name="style1530700664373" xfId="3167"/>
    <cellStyle name="style1530700664644" xfId="3168"/>
    <cellStyle name="style1530704223434" xfId="2773"/>
    <cellStyle name="style1530704223459" xfId="2774"/>
    <cellStyle name="style1530704223490" xfId="2775"/>
    <cellStyle name="style1530704223505" xfId="2776"/>
    <cellStyle name="style1530704223537" xfId="2777"/>
    <cellStyle name="style1530704223552" xfId="2779"/>
    <cellStyle name="style1530704223584" xfId="2780"/>
    <cellStyle name="style1530704223599" xfId="2784"/>
    <cellStyle name="style1530704223630" xfId="2785"/>
    <cellStyle name="style1530704223662" xfId="2778"/>
    <cellStyle name="style1530704223677" xfId="2781"/>
    <cellStyle name="style1530704223709" xfId="2782"/>
    <cellStyle name="style1530704223724" xfId="2783"/>
    <cellStyle name="style1530704223740" xfId="2786"/>
    <cellStyle name="style1530704223771" xfId="2787"/>
    <cellStyle name="style1530704223787" xfId="2788"/>
    <cellStyle name="style1530704223818" xfId="2789"/>
    <cellStyle name="style1530704223834" xfId="2790"/>
    <cellStyle name="style1530704223849" xfId="2794"/>
    <cellStyle name="style1530704223865" xfId="2795"/>
    <cellStyle name="style1530704223896" xfId="2791"/>
    <cellStyle name="style1530704223912" xfId="2796"/>
    <cellStyle name="style1530704223943" xfId="2792"/>
    <cellStyle name="style1530704223959" xfId="2793"/>
    <cellStyle name="style1530704223990" xfId="2798"/>
    <cellStyle name="style1530704224021" xfId="2797"/>
    <cellStyle name="style1530704224037" xfId="2799"/>
    <cellStyle name="style1530704224068" xfId="2800"/>
    <cellStyle name="style1530704224084" xfId="2801"/>
    <cellStyle name="style1530704224115" xfId="2802"/>
    <cellStyle name="style1530704224130" xfId="2803"/>
    <cellStyle name="style1530704224162" xfId="2804"/>
    <cellStyle name="style1530704224193" xfId="2805"/>
    <cellStyle name="style1530704224209" xfId="2806"/>
    <cellStyle name="style1530704224240" xfId="2807"/>
    <cellStyle name="style1530704224255" xfId="2808"/>
    <cellStyle name="style1530704224287" xfId="2809"/>
    <cellStyle name="style1530704224302" xfId="2810"/>
    <cellStyle name="style1530704224334" xfId="2811"/>
    <cellStyle name="style1530704224365" xfId="2812"/>
    <cellStyle name="style1530704224381" xfId="2813"/>
    <cellStyle name="style1530704224412" xfId="2814"/>
    <cellStyle name="style1530704224459" xfId="2820"/>
    <cellStyle name="style1530704224474" xfId="2821"/>
    <cellStyle name="style1530704224506" xfId="2815"/>
    <cellStyle name="style1530704224724" xfId="2816"/>
    <cellStyle name="style1530704224756" xfId="2831"/>
    <cellStyle name="style1530704224771" xfId="2817"/>
    <cellStyle name="style1530704224802" xfId="2818"/>
    <cellStyle name="style1530704224818" xfId="2819"/>
    <cellStyle name="style1530704224834" xfId="2822"/>
    <cellStyle name="style1530704224849" xfId="2823"/>
    <cellStyle name="style1530704224881" xfId="2824"/>
    <cellStyle name="style1530704224896" xfId="2825"/>
    <cellStyle name="style1530704224932" xfId="2826"/>
    <cellStyle name="style1530704224947" xfId="2827"/>
    <cellStyle name="style1530704224963" xfId="2828"/>
    <cellStyle name="style1530704224979" xfId="2829"/>
    <cellStyle name="style1530704225010" xfId="2830"/>
    <cellStyle name="style1530704225026" xfId="2832"/>
    <cellStyle name="style1530704225041" xfId="2833"/>
    <cellStyle name="style1530704225057" xfId="2834"/>
    <cellStyle name="style1530704225088" xfId="2835"/>
    <cellStyle name="style1530704225119" xfId="2836"/>
    <cellStyle name="style1530704225135" xfId="2837"/>
    <cellStyle name="style1530704225166" xfId="2838"/>
    <cellStyle name="style1530704225197" xfId="2839"/>
    <cellStyle name="style1530704225213" xfId="2840"/>
    <cellStyle name="style1530704225229" xfId="2841"/>
    <cellStyle name="style1530704225244" xfId="2842"/>
    <cellStyle name="style1530704225276" xfId="2843"/>
    <cellStyle name="style1530704225291" xfId="2844"/>
    <cellStyle name="style1530704225307" xfId="2845"/>
    <cellStyle name="style1530704225338" xfId="2846"/>
    <cellStyle name="style1530704225354" xfId="2847"/>
    <cellStyle name="style1530704225401" xfId="2848"/>
    <cellStyle name="style1530704225432" xfId="2849"/>
    <cellStyle name="style1530704225604" xfId="2850"/>
    <cellStyle name="style1530704225917" xfId="2851"/>
    <cellStyle name="style1530704226316" xfId="2852"/>
    <cellStyle name="style1530704226457" xfId="2853"/>
    <cellStyle name="style1530704226785" xfId="2854"/>
    <cellStyle name="style1530704226816" xfId="2855"/>
    <cellStyle name="style1530704227064" xfId="2856"/>
    <cellStyle name="style1530704227282" xfId="2857"/>
    <cellStyle name="style1530704227829" xfId="2858"/>
    <cellStyle name="style1530704227861" xfId="2859"/>
    <cellStyle name="style1530704230298" xfId="2860"/>
    <cellStyle name="style1530704230329" xfId="2861"/>
    <cellStyle name="style1530704231133" xfId="2862"/>
    <cellStyle name="style1530704231149" xfId="2863"/>
    <cellStyle name="style1530704231164" xfId="2864"/>
    <cellStyle name="style1530704231196" xfId="2865"/>
    <cellStyle name="style1530704231211" xfId="2866"/>
    <cellStyle name="style1530704231227" xfId="2867"/>
    <cellStyle name="style1530704231492" xfId="2868"/>
    <cellStyle name="style1530874666058" xfId="3169"/>
    <cellStyle name="style1530874666102" xfId="3170"/>
    <cellStyle name="style1530874666113" xfId="3171"/>
    <cellStyle name="style1530874666144" xfId="3172"/>
    <cellStyle name="style1530874666175" xfId="3173"/>
    <cellStyle name="style1530874666207" xfId="3175"/>
    <cellStyle name="style1530874666238" xfId="3176"/>
    <cellStyle name="style1530874666269" xfId="3180"/>
    <cellStyle name="style1530874666299" xfId="3181"/>
    <cellStyle name="style1530874666312" xfId="3174"/>
    <cellStyle name="style1530874666343" xfId="3177"/>
    <cellStyle name="style1530874666375" xfId="3178"/>
    <cellStyle name="style1530874666390" xfId="3179"/>
    <cellStyle name="style1530874666422" xfId="3182"/>
    <cellStyle name="style1530874666437" xfId="3183"/>
    <cellStyle name="style1530874666468" xfId="3184"/>
    <cellStyle name="style1530874666484" xfId="3185"/>
    <cellStyle name="style1530874666531" xfId="3186"/>
    <cellStyle name="style1530874666560" xfId="3190"/>
    <cellStyle name="style1530874666573" xfId="3191"/>
    <cellStyle name="style1530874666589" xfId="3187"/>
    <cellStyle name="style1530874666620" xfId="3192"/>
    <cellStyle name="style1530874666651" xfId="3188"/>
    <cellStyle name="style1530874666667" xfId="3189"/>
    <cellStyle name="style1530874666698" xfId="3194"/>
    <cellStyle name="style1530874666729" xfId="3193"/>
    <cellStyle name="style1530874666761" xfId="3195"/>
    <cellStyle name="style1530874666776" xfId="3196"/>
    <cellStyle name="style1530874666807" xfId="3197"/>
    <cellStyle name="style1530874666839" xfId="3198"/>
    <cellStyle name="style1530874666870" xfId="3199"/>
    <cellStyle name="style1530874666901" xfId="3200"/>
    <cellStyle name="style1530874666932" xfId="3201"/>
    <cellStyle name="style1530874666948" xfId="3202"/>
    <cellStyle name="style1530874666979" xfId="3203"/>
    <cellStyle name="style1530874667019" xfId="3204"/>
    <cellStyle name="style1530874667044" xfId="3205"/>
    <cellStyle name="style1530874667075" xfId="3206"/>
    <cellStyle name="style1530874667091" xfId="3207"/>
    <cellStyle name="style1530874667122" xfId="3208"/>
    <cellStyle name="style1530874667154" xfId="3209"/>
    <cellStyle name="style1530874667200" xfId="3215"/>
    <cellStyle name="style1530874667232" xfId="3216"/>
    <cellStyle name="style1530874667310" xfId="3210"/>
    <cellStyle name="style1530874667341" xfId="3211"/>
    <cellStyle name="style1530874667357" xfId="3224"/>
    <cellStyle name="style1530874667388" xfId="3212"/>
    <cellStyle name="style1530874667404" xfId="3213"/>
    <cellStyle name="style1530874667419" xfId="3214"/>
    <cellStyle name="style1530874667451" xfId="3217"/>
    <cellStyle name="style1530874667466" xfId="3218"/>
    <cellStyle name="style1530874667497" xfId="3219"/>
    <cellStyle name="style1530874667513" xfId="3220"/>
    <cellStyle name="style1530874667544" xfId="3221"/>
    <cellStyle name="style1530874667560" xfId="3222"/>
    <cellStyle name="style1530874667576" xfId="3223"/>
    <cellStyle name="style1530874667607" xfId="3225"/>
    <cellStyle name="style1530874667622" xfId="3226"/>
    <cellStyle name="style1530874667654" xfId="3227"/>
    <cellStyle name="style1530874667669" xfId="3228"/>
    <cellStyle name="style1530874667701" xfId="3229"/>
    <cellStyle name="style1530874667732" xfId="3230"/>
    <cellStyle name="style1530874667763" xfId="3231"/>
    <cellStyle name="style1530874667794" xfId="3232"/>
    <cellStyle name="style1530874667810" xfId="3233"/>
    <cellStyle name="style1530874667841" xfId="3234"/>
    <cellStyle name="style1530874667857" xfId="3235"/>
    <cellStyle name="style1530874667872" xfId="3236"/>
    <cellStyle name="style1530874667904" xfId="3237"/>
    <cellStyle name="style1530874667919" xfId="3238"/>
    <cellStyle name="style1530874667982" xfId="3239"/>
    <cellStyle name="style1530874668017" xfId="3240"/>
    <cellStyle name="style1530874668090" xfId="3241"/>
    <cellStyle name="style1530874668121" xfId="3242"/>
    <cellStyle name="style1530874668215" xfId="3243"/>
    <cellStyle name="style1530874668246" xfId="3244"/>
    <cellStyle name="style1530874668262" xfId="3245"/>
    <cellStyle name="style1530874668621" xfId="3246"/>
    <cellStyle name="style1530874668637" xfId="3247"/>
    <cellStyle name="style1530874668684" xfId="3248"/>
    <cellStyle name="style1530874668715" xfId="3249"/>
    <cellStyle name="style1530874668996" xfId="3250"/>
    <cellStyle name="style1530874669106" xfId="3251"/>
    <cellStyle name="style1530874669342" xfId="3252"/>
    <cellStyle name="style1530874669358" xfId="3253"/>
    <cellStyle name="style1530874669467" xfId="3254"/>
    <cellStyle name="style1530874669483" xfId="3255"/>
    <cellStyle name="style1530874672262" xfId="3256"/>
    <cellStyle name="style1530874672325" xfId="3257"/>
    <cellStyle name="style1530874672778" xfId="3258"/>
    <cellStyle name="style1530874672809" xfId="3259"/>
    <cellStyle name="style1530874672825" xfId="3260"/>
    <cellStyle name="style1530874672856" xfId="3261"/>
    <cellStyle name="style1530874672871" xfId="3262"/>
    <cellStyle name="style1530874672887" xfId="3263"/>
    <cellStyle name="style1530874673184" xfId="3264"/>
    <cellStyle name="style1530874673293" xfId="3265"/>
    <cellStyle name="style1530888748404" xfId="3266"/>
    <cellStyle name="style1530888748545" xfId="3267"/>
    <cellStyle name="style1530888748560" xfId="3268"/>
    <cellStyle name="style1530888748592" xfId="3269"/>
    <cellStyle name="style1530888748623" xfId="3270"/>
    <cellStyle name="style1530888748644" xfId="3272"/>
    <cellStyle name="style1530888748676" xfId="3273"/>
    <cellStyle name="style1530888748715" xfId="3277"/>
    <cellStyle name="style1530888748740" xfId="3278"/>
    <cellStyle name="style1530888748756" xfId="3271"/>
    <cellStyle name="style1530888748787" xfId="3274"/>
    <cellStyle name="style1530888748818" xfId="3275"/>
    <cellStyle name="style1530888748834" xfId="3276"/>
    <cellStyle name="style1530888748850" xfId="3279"/>
    <cellStyle name="style1530888748881" xfId="3280"/>
    <cellStyle name="style1530888748897" xfId="3281"/>
    <cellStyle name="style1530888748912" xfId="3282"/>
    <cellStyle name="style1530888748943" xfId="3283"/>
    <cellStyle name="style1530888748959" xfId="3287"/>
    <cellStyle name="style1530888748975" xfId="3288"/>
    <cellStyle name="style1530888748990" xfId="3284"/>
    <cellStyle name="style1530888749022" xfId="3289"/>
    <cellStyle name="style1530888749037" xfId="3285"/>
    <cellStyle name="style1530888749068" xfId="3286"/>
    <cellStyle name="style1530888749084" xfId="3291"/>
    <cellStyle name="style1530888749115" xfId="3290"/>
    <cellStyle name="style1530888749162" xfId="3292"/>
    <cellStyle name="style1530888749193" xfId="3293"/>
    <cellStyle name="style1530888749334" xfId="3294"/>
    <cellStyle name="style1530888749372" xfId="3295"/>
    <cellStyle name="style1530888749390" xfId="3296"/>
    <cellStyle name="style1530888749422" xfId="3297"/>
    <cellStyle name="style1530888749437" xfId="3298"/>
    <cellStyle name="style1530888749468" xfId="3299"/>
    <cellStyle name="style1530888749500" xfId="3300"/>
    <cellStyle name="style1530888749531" xfId="3301"/>
    <cellStyle name="style1530888749562" xfId="3302"/>
    <cellStyle name="style1530888749578" xfId="3303"/>
    <cellStyle name="style1530888749609" xfId="3304"/>
    <cellStyle name="style1530888749640" xfId="3305"/>
    <cellStyle name="style1530888749672" xfId="3306"/>
    <cellStyle name="style1530888749718" xfId="3312"/>
    <cellStyle name="style1530888749750" xfId="3313"/>
    <cellStyle name="style1530888749781" xfId="3307"/>
    <cellStyle name="style1530888749812" xfId="3308"/>
    <cellStyle name="style1530888749828" xfId="3321"/>
    <cellStyle name="style1530888749859" xfId="3309"/>
    <cellStyle name="style1530888749875" xfId="3310"/>
    <cellStyle name="style1530888749907" xfId="3311"/>
    <cellStyle name="style1530888749932" xfId="3314"/>
    <cellStyle name="style1530888749942" xfId="3315"/>
    <cellStyle name="style1530888749973" xfId="3316"/>
    <cellStyle name="style1530888750001" xfId="3317"/>
    <cellStyle name="style1530888750014" xfId="3318"/>
    <cellStyle name="style1530888750045" xfId="3319"/>
    <cellStyle name="style1530888750061" xfId="3320"/>
    <cellStyle name="style1530888750092" xfId="3322"/>
    <cellStyle name="style1530888750107" xfId="3323"/>
    <cellStyle name="style1530888750123" xfId="3324"/>
    <cellStyle name="style1530888750154" xfId="3325"/>
    <cellStyle name="style1530888750186" xfId="3326"/>
    <cellStyle name="style1530888750217" xfId="3327"/>
    <cellStyle name="style1530888750248" xfId="3328"/>
    <cellStyle name="style1530888750279" xfId="3329"/>
    <cellStyle name="style1530888750311" xfId="3330"/>
    <cellStyle name="style1530888750326" xfId="3331"/>
    <cellStyle name="style1530888750357" xfId="3332"/>
    <cellStyle name="style1530888750373" xfId="3333"/>
    <cellStyle name="style1530888750389" xfId="3334"/>
    <cellStyle name="style1530888750420" xfId="3335"/>
    <cellStyle name="style1530888750467" xfId="3336"/>
    <cellStyle name="style1530888750498" xfId="3337"/>
    <cellStyle name="style1530888750576" xfId="3338"/>
    <cellStyle name="style1530888750592" xfId="3339"/>
    <cellStyle name="style1530888750811" xfId="3340"/>
    <cellStyle name="style1530888750842" xfId="3341"/>
    <cellStyle name="style1530888750857" xfId="3342"/>
    <cellStyle name="style1530888751130" xfId="3343"/>
    <cellStyle name="style1530888751146" xfId="3344"/>
    <cellStyle name="style1530888751208" xfId="3345"/>
    <cellStyle name="style1530888751224" xfId="3346"/>
    <cellStyle name="style1530888751505" xfId="3347"/>
    <cellStyle name="style1530888751715" xfId="3348"/>
    <cellStyle name="style1530888751934" xfId="3349"/>
    <cellStyle name="style1530888751949" xfId="3350"/>
    <cellStyle name="style1530888751980" xfId="3351"/>
    <cellStyle name="style1530888752012" xfId="3352"/>
    <cellStyle name="style1530888755062" xfId="3353"/>
    <cellStyle name="style1530888755140" xfId="3354"/>
    <cellStyle name="style1530888755609" xfId="3355"/>
    <cellStyle name="style1530888755625" xfId="3356"/>
    <cellStyle name="style1530888755757" xfId="3357"/>
    <cellStyle name="style1530888755773" xfId="3358"/>
    <cellStyle name="style1530888755804" xfId="3359"/>
    <cellStyle name="style1530888755819" xfId="3360"/>
    <cellStyle name="style1530888756054" xfId="3361"/>
    <cellStyle name="style1530888756163" xfId="3362"/>
    <cellStyle name="style1530888756319" xfId="3363"/>
    <cellStyle name="style1530888756386" xfId="3364"/>
    <cellStyle name="style1530888756401" xfId="3365"/>
    <cellStyle name="style1530888756734" xfId="3366"/>
    <cellStyle name="style1530888756765" xfId="3367"/>
    <cellStyle name="style1530888757880" xfId="3368"/>
    <cellStyle name="style1530889654885" xfId="3369"/>
    <cellStyle name="style1530889654932" xfId="3370"/>
    <cellStyle name="style1530889654963" xfId="3371"/>
    <cellStyle name="style1530889654979" xfId="3372"/>
    <cellStyle name="style1530889655010" xfId="3373"/>
    <cellStyle name="style1530889655041" xfId="3375"/>
    <cellStyle name="style1530889655072" xfId="3376"/>
    <cellStyle name="style1530889655088" xfId="3380"/>
    <cellStyle name="style1530889655119" xfId="3381"/>
    <cellStyle name="style1530889655135" xfId="3374"/>
    <cellStyle name="style1530889655166" xfId="3377"/>
    <cellStyle name="style1530889655338" xfId="3378"/>
    <cellStyle name="style1530889655369" xfId="3379"/>
    <cellStyle name="style1530889655385" xfId="3382"/>
    <cellStyle name="style1530889655424" xfId="3383"/>
    <cellStyle name="style1530889655434" xfId="3384"/>
    <cellStyle name="style1530889655449" xfId="3385"/>
    <cellStyle name="style1530889655481" xfId="3386"/>
    <cellStyle name="style1530889655496" xfId="3390"/>
    <cellStyle name="style1530889655512" xfId="3391"/>
    <cellStyle name="style1530889655543" xfId="3387"/>
    <cellStyle name="style1530889655559" xfId="3392"/>
    <cellStyle name="style1530889655590" xfId="3388"/>
    <cellStyle name="style1530889655621" xfId="3389"/>
    <cellStyle name="style1530889655637" xfId="3394"/>
    <cellStyle name="style1530889655668" xfId="3393"/>
    <cellStyle name="style1530889655699" xfId="3395"/>
    <cellStyle name="style1530889655731" xfId="3396"/>
    <cellStyle name="style1530889655762" xfId="3397"/>
    <cellStyle name="style1530889655777" xfId="3398"/>
    <cellStyle name="style1530889655809" xfId="3399"/>
    <cellStyle name="style1530889655840" xfId="3400"/>
    <cellStyle name="style1530889655856" xfId="3401"/>
    <cellStyle name="style1530889655887" xfId="3402"/>
    <cellStyle name="style1530889655902" xfId="3403"/>
    <cellStyle name="style1530889655918" xfId="3404"/>
    <cellStyle name="style1530889655949" xfId="3405"/>
    <cellStyle name="style1530889655981" xfId="3406"/>
    <cellStyle name="style1530889655996" xfId="3407"/>
    <cellStyle name="style1530889656027" xfId="3408"/>
    <cellStyle name="style1530889656059" xfId="3409"/>
    <cellStyle name="style1530889656074" xfId="3410"/>
    <cellStyle name="style1530889656106" xfId="3411"/>
    <cellStyle name="style1530889656153" xfId="3417"/>
    <cellStyle name="style1530889656168" xfId="3418"/>
    <cellStyle name="style1530889656199" xfId="3412"/>
    <cellStyle name="style1530889656215" xfId="3413"/>
    <cellStyle name="style1530889656246" xfId="3430"/>
    <cellStyle name="style1530889656262" xfId="3414"/>
    <cellStyle name="style1530889656278" xfId="3415"/>
    <cellStyle name="style1530889656309" xfId="3416"/>
    <cellStyle name="style1530889656324" xfId="3419"/>
    <cellStyle name="style1530889656340" xfId="3420"/>
    <cellStyle name="style1530889656375" xfId="3421"/>
    <cellStyle name="style1530889656400" xfId="3422"/>
    <cellStyle name="style1530889656409" xfId="3423"/>
    <cellStyle name="style1530889656440" xfId="3424"/>
    <cellStyle name="style1530889656456" xfId="3425"/>
    <cellStyle name="style1530889656471" xfId="3426"/>
    <cellStyle name="style1530889656503" xfId="3427"/>
    <cellStyle name="style1530889656518" xfId="3428"/>
    <cellStyle name="style1530889656534" xfId="3429"/>
    <cellStyle name="style1530889656550" xfId="3431"/>
    <cellStyle name="style1530889656581" xfId="3432"/>
    <cellStyle name="style1530889656596" xfId="3433"/>
    <cellStyle name="style1530889656628" xfId="3434"/>
    <cellStyle name="style1530889656659" xfId="3435"/>
    <cellStyle name="style1530889656675" xfId="3436"/>
    <cellStyle name="style1530889656706" xfId="3437"/>
    <cellStyle name="style1530889656737" xfId="3438"/>
    <cellStyle name="style1530889656753" xfId="3439"/>
    <cellStyle name="style1530889656768" xfId="3440"/>
    <cellStyle name="style1530889656800" xfId="3441"/>
    <cellStyle name="style1530889656815" xfId="3442"/>
    <cellStyle name="style1530889656831" xfId="3443"/>
    <cellStyle name="style1530889656862" xfId="3444"/>
    <cellStyle name="style1530889656878" xfId="3445"/>
    <cellStyle name="style1530889656909" xfId="3446"/>
    <cellStyle name="style1530889656925" xfId="3447"/>
    <cellStyle name="style1530889656958" xfId="3448"/>
    <cellStyle name="style1530889656974" xfId="3449"/>
    <cellStyle name="style1530889656989" xfId="3450"/>
    <cellStyle name="style1530889657146" xfId="3451"/>
    <cellStyle name="style1530889657161" xfId="3452"/>
    <cellStyle name="style1530889657318" xfId="3453"/>
    <cellStyle name="style1530889657349" xfId="3454"/>
    <cellStyle name="style1530889657396" xfId="3455"/>
    <cellStyle name="style1530889657896" xfId="3456"/>
    <cellStyle name="style1530889658458" xfId="3457"/>
    <cellStyle name="style1530889658505" xfId="3458"/>
    <cellStyle name="style1530889658833" xfId="3459"/>
    <cellStyle name="style1530889658865" xfId="3460"/>
    <cellStyle name="style1530889662206" xfId="3461"/>
    <cellStyle name="style1530889662237" xfId="3462"/>
    <cellStyle name="style1530889662253" xfId="3463"/>
    <cellStyle name="style1530889662268" xfId="3464"/>
    <cellStyle name="style1530889662300" xfId="3465"/>
    <cellStyle name="style1530889662315" xfId="3466"/>
    <cellStyle name="style1530889662684" xfId="3467"/>
    <cellStyle name="style1531130279989" xfId="3468"/>
    <cellStyle name="style1531130280052" xfId="3469"/>
    <cellStyle name="style1531130280098" xfId="3470"/>
    <cellStyle name="style1531130280130" xfId="3471"/>
    <cellStyle name="style1531130280175" xfId="3472"/>
    <cellStyle name="style1531130280212" xfId="3474"/>
    <cellStyle name="style1531130280243" xfId="3475"/>
    <cellStyle name="style1531130280306" xfId="3482"/>
    <cellStyle name="style1531130280373" xfId="3483"/>
    <cellStyle name="style1531130280404" xfId="3473"/>
    <cellStyle name="style1531130280451" xfId="3476"/>
    <cellStyle name="style1531130280499" xfId="3480"/>
    <cellStyle name="style1531130280558" xfId="3484"/>
    <cellStyle name="style1531130280605" xfId="3522"/>
    <cellStyle name="style1531130280636" xfId="3523"/>
    <cellStyle name="style1531130280668" xfId="3485"/>
    <cellStyle name="style1531130280699" xfId="3487"/>
    <cellStyle name="style1531130280714" xfId="3490"/>
    <cellStyle name="style1531130280746" xfId="3492"/>
    <cellStyle name="style1531130280777" xfId="3488"/>
    <cellStyle name="style1531130280808" xfId="3493"/>
    <cellStyle name="style1531130280871" xfId="3524"/>
    <cellStyle name="style1531130280902" xfId="3489"/>
    <cellStyle name="style1531130280964" xfId="3494"/>
    <cellStyle name="style1531130281011" xfId="3525"/>
    <cellStyle name="style1531130281074" xfId="3495"/>
    <cellStyle name="style1531130281209" xfId="3506"/>
    <cellStyle name="style1531130281287" xfId="3532"/>
    <cellStyle name="style1531130281319" xfId="4687"/>
    <cellStyle name="style1531130281350" xfId="3529"/>
    <cellStyle name="style1531130281381" xfId="3530"/>
    <cellStyle name="style1531130281428" xfId="3510"/>
    <cellStyle name="style1531130281459" xfId="3477"/>
    <cellStyle name="style1531130281502" xfId="3478"/>
    <cellStyle name="style1531130281537" xfId="3479"/>
    <cellStyle name="style1531130281569" xfId="3486"/>
    <cellStyle name="style1531130281616" xfId="3491"/>
    <cellStyle name="style1531130281678" xfId="3505"/>
    <cellStyle name="style1531130281709" xfId="3500"/>
    <cellStyle name="style1531130281741" xfId="3496"/>
    <cellStyle name="style1531130281787" xfId="3497"/>
    <cellStyle name="style1531130281819" xfId="3508"/>
    <cellStyle name="style1531130281850" xfId="3498"/>
    <cellStyle name="style1531130281881" xfId="3526"/>
    <cellStyle name="style1531130281897" xfId="3499"/>
    <cellStyle name="style1531130281928" xfId="3507"/>
    <cellStyle name="style1531130281959" xfId="3501"/>
    <cellStyle name="style1531130281975" xfId="3528"/>
    <cellStyle name="style1531130282015" xfId="3502"/>
    <cellStyle name="style1531130282046" xfId="3503"/>
    <cellStyle name="style1531130282062" xfId="3531"/>
    <cellStyle name="style1531130282093" xfId="3504"/>
    <cellStyle name="style1531130282156" xfId="3509"/>
    <cellStyle name="style1531130282187" xfId="3533"/>
    <cellStyle name="style1531130282202" xfId="3511"/>
    <cellStyle name="style1531130282249" xfId="3512"/>
    <cellStyle name="style1531130282265" xfId="3513"/>
    <cellStyle name="style1531130282296" xfId="3514"/>
    <cellStyle name="style1531130282328" xfId="3515"/>
    <cellStyle name="style1531130282359" xfId="3534"/>
    <cellStyle name="style1531130282390" xfId="3535"/>
    <cellStyle name="style1531130282468" xfId="3537"/>
    <cellStyle name="style1531130282484" xfId="3538"/>
    <cellStyle name="style1531130282512" xfId="3539"/>
    <cellStyle name="style1531130282527" xfId="3540"/>
    <cellStyle name="style1531130282559" xfId="3541"/>
    <cellStyle name="style1531130282574" xfId="3542"/>
    <cellStyle name="style1531130282621" xfId="3481"/>
    <cellStyle name="style1531130282684" xfId="3543"/>
    <cellStyle name="style1531130282715" xfId="3544"/>
    <cellStyle name="style1531130282965" xfId="3527"/>
    <cellStyle name="style1531130283735" xfId="4686"/>
    <cellStyle name="style1531130283974" xfId="4685"/>
    <cellStyle name="style1531130284114" xfId="3536"/>
    <cellStyle name="style1531130288493" xfId="3516"/>
    <cellStyle name="style1531130288524" xfId="3517"/>
    <cellStyle name="style1531130288556" xfId="3518"/>
    <cellStyle name="style1531130288587" xfId="3519"/>
    <cellStyle name="style1531130288618" xfId="3520"/>
    <cellStyle name="style1531130288634" xfId="3521"/>
    <cellStyle name="style1531131681804" xfId="3545"/>
    <cellStyle name="style1531131681835" xfId="3546"/>
    <cellStyle name="style1531131681867" xfId="3547"/>
    <cellStyle name="style1531131681898" xfId="3548"/>
    <cellStyle name="style1531131681929" xfId="3549"/>
    <cellStyle name="style1531131681960" xfId="3551"/>
    <cellStyle name="style1531131681992" xfId="3552"/>
    <cellStyle name="style1531131682023" xfId="3559"/>
    <cellStyle name="style1531131682054" xfId="3560"/>
    <cellStyle name="style1531131682085" xfId="3550"/>
    <cellStyle name="style1531131682117" xfId="3553"/>
    <cellStyle name="style1531131682148" xfId="3557"/>
    <cellStyle name="style1531131682351" xfId="3561"/>
    <cellStyle name="style1531131682382" xfId="3599"/>
    <cellStyle name="style1531131682398" xfId="3600"/>
    <cellStyle name="style1531131682429" xfId="3562"/>
    <cellStyle name="style1531131682445" xfId="3564"/>
    <cellStyle name="style1531131682460" xfId="3567"/>
    <cellStyle name="style1531131682492" xfId="3569"/>
    <cellStyle name="style1531131682507" xfId="3565"/>
    <cellStyle name="style1531131682538" xfId="3570"/>
    <cellStyle name="style1531131682570" xfId="3601"/>
    <cellStyle name="style1531131682601" xfId="3566"/>
    <cellStyle name="style1531131682719" xfId="3571"/>
    <cellStyle name="style1531131682766" xfId="3602"/>
    <cellStyle name="style1531131682797" xfId="3572"/>
    <cellStyle name="style1531131682922" xfId="3583"/>
    <cellStyle name="style1531131682969" xfId="3609"/>
    <cellStyle name="style1531131683016" xfId="3606"/>
    <cellStyle name="style1531131683047" xfId="3607"/>
    <cellStyle name="style1531131683078" xfId="3587"/>
    <cellStyle name="style1531131683094" xfId="3554"/>
    <cellStyle name="style1531131683125" xfId="3555"/>
    <cellStyle name="style1531131683191" xfId="3556"/>
    <cellStyle name="style1531131683218" xfId="3563"/>
    <cellStyle name="style1531131683265" xfId="3568"/>
    <cellStyle name="style1531131683328" xfId="3582"/>
    <cellStyle name="style1531131683343" xfId="3577"/>
    <cellStyle name="style1531131683375" xfId="3573"/>
    <cellStyle name="style1531131683406" xfId="3574"/>
    <cellStyle name="style1531131683453" xfId="3585"/>
    <cellStyle name="style1531131683484" xfId="3575"/>
    <cellStyle name="style1531131683515" xfId="3603"/>
    <cellStyle name="style1531131683547" xfId="3576"/>
    <cellStyle name="style1531131683562" xfId="3584"/>
    <cellStyle name="style1531131683718" xfId="3578"/>
    <cellStyle name="style1531131683749" xfId="3605"/>
    <cellStyle name="style1531131683781" xfId="3579"/>
    <cellStyle name="style1531131683827" xfId="3580"/>
    <cellStyle name="style1531131683859" xfId="3608"/>
    <cellStyle name="style1531131683874" xfId="3581"/>
    <cellStyle name="style1531131683906" xfId="3586"/>
    <cellStyle name="style1531131683921" xfId="3610"/>
    <cellStyle name="style1531131683952" xfId="3588"/>
    <cellStyle name="style1531131683968" xfId="3589"/>
    <cellStyle name="style1531131683999" xfId="3590"/>
    <cellStyle name="style1531131684031" xfId="3591"/>
    <cellStyle name="style1531131684062" xfId="3592"/>
    <cellStyle name="style1531131684093" xfId="3611"/>
    <cellStyle name="style1531131684109" xfId="3612"/>
    <cellStyle name="style1531131684140" xfId="3614"/>
    <cellStyle name="style1531131684171" xfId="3615"/>
    <cellStyle name="style1531131684202" xfId="3616"/>
    <cellStyle name="style1531131684234" xfId="3617"/>
    <cellStyle name="style1531131684265" xfId="3558"/>
    <cellStyle name="style1531131684606" xfId="3604"/>
    <cellStyle name="style1531131685180" xfId="3613"/>
    <cellStyle name="style1531131689246" xfId="3593"/>
    <cellStyle name="style1531131689262" xfId="3594"/>
    <cellStyle name="style1531131689293" xfId="3595"/>
    <cellStyle name="style1531131689309" xfId="3596"/>
    <cellStyle name="style1531131689340" xfId="3597"/>
    <cellStyle name="style1531131689371" xfId="3598"/>
    <cellStyle name="style1531133637547" xfId="3618"/>
    <cellStyle name="style1531133637578" xfId="3619"/>
    <cellStyle name="style1531133637594" xfId="3620"/>
    <cellStyle name="style1531133637610" xfId="3621"/>
    <cellStyle name="style1531133637641" xfId="3622"/>
    <cellStyle name="style1531133637672" xfId="3624"/>
    <cellStyle name="style1531133637688" xfId="3625"/>
    <cellStyle name="style1531133637719" xfId="3629"/>
    <cellStyle name="style1531133637750" xfId="3630"/>
    <cellStyle name="style1531133637766" xfId="3623"/>
    <cellStyle name="style1531133637797" xfId="3626"/>
    <cellStyle name="style1531133637813" xfId="3627"/>
    <cellStyle name="style1531133637844" xfId="3628"/>
    <cellStyle name="style1531133637860" xfId="3631"/>
    <cellStyle name="style1531133637875" xfId="3632"/>
    <cellStyle name="style1531133637907" xfId="3633"/>
    <cellStyle name="style1531133637922" xfId="3634"/>
    <cellStyle name="style1531133637938" xfId="3637"/>
    <cellStyle name="style1531133637969" xfId="3638"/>
    <cellStyle name="style1531133637985" xfId="3639"/>
    <cellStyle name="style1531133638000" xfId="3635"/>
    <cellStyle name="style1531133638032" xfId="3636"/>
    <cellStyle name="style1531133638047" xfId="3640"/>
    <cellStyle name="style1531133638078" xfId="3641"/>
    <cellStyle name="style1531133638094" xfId="3654"/>
    <cellStyle name="style1531133638125" xfId="3642"/>
    <cellStyle name="style1531133638172" xfId="3647"/>
    <cellStyle name="style1531133638188" xfId="3648"/>
    <cellStyle name="style1531133638219" xfId="3643"/>
    <cellStyle name="style1531133638235" xfId="3644"/>
    <cellStyle name="style1531133638266" xfId="3651"/>
    <cellStyle name="style1531133638282" xfId="3657"/>
    <cellStyle name="style1531133638344" xfId="3645"/>
    <cellStyle name="style1531133638360" xfId="3646"/>
    <cellStyle name="style1531133638391" xfId="3649"/>
    <cellStyle name="style1531133638422" xfId="3650"/>
    <cellStyle name="style1531133638438" xfId="3652"/>
    <cellStyle name="style1531133638469" xfId="3653"/>
    <cellStyle name="style1531133638485" xfId="3655"/>
    <cellStyle name="style1531133638516" xfId="3656"/>
    <cellStyle name="style1531133638538" xfId="3658"/>
    <cellStyle name="style1531133638558" xfId="3659"/>
    <cellStyle name="style1531133638599" xfId="3660"/>
    <cellStyle name="style1531133638615" xfId="3661"/>
    <cellStyle name="style1531133638646" xfId="3662"/>
    <cellStyle name="style1531133638678" xfId="3663"/>
    <cellStyle name="style1531133638709" xfId="3664"/>
    <cellStyle name="style1531133638740" xfId="3665"/>
    <cellStyle name="style1531133638756" xfId="3666"/>
    <cellStyle name="style1531133638787" xfId="3667"/>
    <cellStyle name="style1531133638818" xfId="3668"/>
    <cellStyle name="style1531133638849" xfId="3669"/>
    <cellStyle name="style1531133638865" xfId="3670"/>
    <cellStyle name="style1531133638896" xfId="3671"/>
    <cellStyle name="style1531133638928" xfId="3672"/>
    <cellStyle name="style1531133638943" xfId="3673"/>
    <cellStyle name="style1531133638974" xfId="3674"/>
    <cellStyle name="style1531133638990" xfId="3675"/>
    <cellStyle name="style1531133639021" xfId="3676"/>
    <cellStyle name="style1531133639037" xfId="3677"/>
    <cellStyle name="style1531133639068" xfId="3678"/>
    <cellStyle name="style1531133639084" xfId="3679"/>
    <cellStyle name="style1531133639115" xfId="3680"/>
    <cellStyle name="style1531133639131" xfId="3681"/>
    <cellStyle name="style1531133639146" xfId="3682"/>
    <cellStyle name="style1531133639178" xfId="3683"/>
    <cellStyle name="style1531133639209" xfId="3684"/>
    <cellStyle name="style1531133639240" xfId="3685"/>
    <cellStyle name="style1531133639271" xfId="3686"/>
    <cellStyle name="style1531133639287" xfId="3687"/>
    <cellStyle name="style1531133639318" xfId="3688"/>
    <cellStyle name="style1531133639334" xfId="3689"/>
    <cellStyle name="style1531133639349" xfId="3690"/>
    <cellStyle name="style1531133639381" xfId="3691"/>
    <cellStyle name="style1531133639396" xfId="3692"/>
    <cellStyle name="style1531133639459" xfId="3693"/>
    <cellStyle name="style1531133639474" xfId="3694"/>
    <cellStyle name="style1531133639738" xfId="3695"/>
    <cellStyle name="style1531133639753" xfId="3696"/>
    <cellStyle name="style1531731669196" xfId="3697"/>
    <cellStyle name="style1531731669256" xfId="3698"/>
    <cellStyle name="style1531731669299" xfId="3699"/>
    <cellStyle name="style1531731669332" xfId="3700"/>
    <cellStyle name="style1531731669372" xfId="3701"/>
    <cellStyle name="style1531731669409" xfId="3703"/>
    <cellStyle name="style1531731669445" xfId="3704"/>
    <cellStyle name="style1531731669492" xfId="3708"/>
    <cellStyle name="style1531731669528" xfId="3709"/>
    <cellStyle name="style1531731669563" xfId="3702"/>
    <cellStyle name="style1531731669596" xfId="3705"/>
    <cellStyle name="style1531731669645" xfId="3706"/>
    <cellStyle name="style1531731669674" xfId="3707"/>
    <cellStyle name="style1531731669735" xfId="3710"/>
    <cellStyle name="style1531731669773" xfId="3711"/>
    <cellStyle name="style1531731669800" xfId="3712"/>
    <cellStyle name="style1531731669828" xfId="3713"/>
    <cellStyle name="style1531731669853" xfId="3714"/>
    <cellStyle name="style1531731669879" xfId="3718"/>
    <cellStyle name="style1531731669907" xfId="3719"/>
    <cellStyle name="style1531731669932" xfId="3715"/>
    <cellStyle name="style1531731669965" xfId="3720"/>
    <cellStyle name="style1531731669996" xfId="3716"/>
    <cellStyle name="style1531731670028" xfId="3717"/>
    <cellStyle name="style1531731670059" xfId="3722"/>
    <cellStyle name="style1531731670097" xfId="3721"/>
    <cellStyle name="style1531731670157" xfId="3723"/>
    <cellStyle name="style1531731670200" xfId="3724"/>
    <cellStyle name="style1531731670231" xfId="3725"/>
    <cellStyle name="style1531731670260" xfId="3726"/>
    <cellStyle name="style1531731670289" xfId="3727"/>
    <cellStyle name="style1531731670346" xfId="3728"/>
    <cellStyle name="style1531731670375" xfId="3729"/>
    <cellStyle name="style1531731670404" xfId="3730"/>
    <cellStyle name="style1531731670434" xfId="3731"/>
    <cellStyle name="style1531731670464" xfId="3732"/>
    <cellStyle name="style1531731670497" xfId="3733"/>
    <cellStyle name="style1531731670527" xfId="3734"/>
    <cellStyle name="style1531731670560" xfId="3735"/>
    <cellStyle name="style1531731670593" xfId="3736"/>
    <cellStyle name="style1531731670621" xfId="3737"/>
    <cellStyle name="style1531731670673" xfId="3743"/>
    <cellStyle name="style1531731670695" xfId="3744"/>
    <cellStyle name="style1531731670722" xfId="3738"/>
    <cellStyle name="style1531731670751" xfId="3739"/>
    <cellStyle name="style1531731670783" xfId="3752"/>
    <cellStyle name="style1531731670837" xfId="3740"/>
    <cellStyle name="style1531731670860" xfId="3741"/>
    <cellStyle name="style1531731670883" xfId="3742"/>
    <cellStyle name="style1531731670907" xfId="3745"/>
    <cellStyle name="style1531731670929" xfId="3746"/>
    <cellStyle name="style1531731670956" xfId="3747"/>
    <cellStyle name="style1531731670984" xfId="3748"/>
    <cellStyle name="style1531731671011" xfId="3749"/>
    <cellStyle name="style1531731671032" xfId="3750"/>
    <cellStyle name="style1531731671054" xfId="3751"/>
    <cellStyle name="style1531731671078" xfId="3753"/>
    <cellStyle name="style1531731671100" xfId="3754"/>
    <cellStyle name="style1531731671126" xfId="3755"/>
    <cellStyle name="style1531731671153" xfId="3756"/>
    <cellStyle name="style1531731671181" xfId="3757"/>
    <cellStyle name="style1531731671212" xfId="3758"/>
    <cellStyle name="style1531731671242" xfId="3759"/>
    <cellStyle name="style1531731671273" xfId="3760"/>
    <cellStyle name="style1531731671324" xfId="3761"/>
    <cellStyle name="style1531731671347" xfId="3762"/>
    <cellStyle name="style1531731671370" xfId="3763"/>
    <cellStyle name="style1531731671392" xfId="3764"/>
    <cellStyle name="style1531731671414" xfId="3765"/>
    <cellStyle name="style1531731671437" xfId="3766"/>
    <cellStyle name="style1531731671469" xfId="3767"/>
    <cellStyle name="style1531731671546" xfId="3768"/>
    <cellStyle name="style1531731671704" xfId="3769"/>
    <cellStyle name="style1531731671729" xfId="3770"/>
    <cellStyle name="style1532008804608" xfId="3837"/>
    <cellStyle name="style1532008804717" xfId="3839"/>
    <cellStyle name="style1532008804764" xfId="3771"/>
    <cellStyle name="style1532008804795" xfId="3772"/>
    <cellStyle name="style1532008804842" xfId="3773"/>
    <cellStyle name="style1532008804874" xfId="3775"/>
    <cellStyle name="style1532008804920" xfId="3776"/>
    <cellStyle name="style1532008804967" xfId="3780"/>
    <cellStyle name="style1532008804999" xfId="3781"/>
    <cellStyle name="style1532008805045" xfId="3774"/>
    <cellStyle name="style1532008805077" xfId="3777"/>
    <cellStyle name="style1532008805124" xfId="3778"/>
    <cellStyle name="style1532008805170" xfId="3779"/>
    <cellStyle name="style1532008805202" xfId="3782"/>
    <cellStyle name="style1532008805341" xfId="3783"/>
    <cellStyle name="style1532008805356" xfId="3784"/>
    <cellStyle name="style1532008805388" xfId="3788"/>
    <cellStyle name="style1532008805419" xfId="3789"/>
    <cellStyle name="style1532008805434" xfId="3785"/>
    <cellStyle name="style1532008805481" xfId="3790"/>
    <cellStyle name="style1532008805513" xfId="3786"/>
    <cellStyle name="style1532008805544" xfId="3787"/>
    <cellStyle name="style1532008805575" xfId="3792"/>
    <cellStyle name="style1532008805622" xfId="3791"/>
    <cellStyle name="style1532008805653" xfId="3793"/>
    <cellStyle name="style1532008805700" xfId="3794"/>
    <cellStyle name="style1532008805747" xfId="3795"/>
    <cellStyle name="style1532008805778" xfId="3796"/>
    <cellStyle name="style1532008805809" xfId="3797"/>
    <cellStyle name="style1532008805934" xfId="3798"/>
    <cellStyle name="style1532008805966" xfId="3799"/>
    <cellStyle name="style1532008805997" xfId="3800"/>
    <cellStyle name="style1532008806028" xfId="3801"/>
    <cellStyle name="style1532008806059" xfId="3802"/>
    <cellStyle name="style1532008806106" xfId="3803"/>
    <cellStyle name="style1532008806138" xfId="3804"/>
    <cellStyle name="style1532008806184" xfId="3805"/>
    <cellStyle name="style1532008806216" xfId="3806"/>
    <cellStyle name="style1532008806263" xfId="3807"/>
    <cellStyle name="style1532008806320" xfId="3813"/>
    <cellStyle name="style1532008806352" xfId="3814"/>
    <cellStyle name="style1532008806398" xfId="3808"/>
    <cellStyle name="style1532008806430" xfId="3809"/>
    <cellStyle name="style1532008806461" xfId="3822"/>
    <cellStyle name="style1532008806492" xfId="3810"/>
    <cellStyle name="style1532008806523" xfId="3811"/>
    <cellStyle name="style1532008806555" xfId="3812"/>
    <cellStyle name="style1532008806570" xfId="3815"/>
    <cellStyle name="style1532008806602" xfId="3816"/>
    <cellStyle name="style1532008806633" xfId="3817"/>
    <cellStyle name="style1532008806664" xfId="3818"/>
    <cellStyle name="style1532008806695" xfId="3819"/>
    <cellStyle name="style1532008806711" xfId="3820"/>
    <cellStyle name="style1532008806742" xfId="3821"/>
    <cellStyle name="style1532008806774" xfId="3823"/>
    <cellStyle name="style1532008806805" xfId="3824"/>
    <cellStyle name="style1532008806820" xfId="3825"/>
    <cellStyle name="style1532008806852" xfId="3826"/>
    <cellStyle name="style1532008806883" xfId="3827"/>
    <cellStyle name="style1532008806914" xfId="3828"/>
    <cellStyle name="style1532008806945" xfId="3829"/>
    <cellStyle name="style1532008806977" xfId="3830"/>
    <cellStyle name="style1532008807102" xfId="3831"/>
    <cellStyle name="style1532008807117" xfId="3832"/>
    <cellStyle name="style1532008807149" xfId="3833"/>
    <cellStyle name="style1532008807180" xfId="3834"/>
    <cellStyle name="style1532008807195" xfId="3835"/>
    <cellStyle name="style1532008807227" xfId="3836"/>
    <cellStyle name="style1532008807258" xfId="3838"/>
    <cellStyle name="style1532008807328" xfId="3840"/>
    <cellStyle name="style1532008807359" xfId="3841"/>
    <cellStyle name="style1532008807547" xfId="3842"/>
    <cellStyle name="style1532008807578" xfId="3843"/>
    <cellStyle name="style1534240234624" xfId="3844"/>
    <cellStyle name="style1534240234655" xfId="3845"/>
    <cellStyle name="style1536054789588" xfId="3855"/>
    <cellStyle name="style1536054789650" xfId="3856"/>
    <cellStyle name="style1536054789682" xfId="3857"/>
    <cellStyle name="style1536054789713" xfId="3858"/>
    <cellStyle name="style1536054789760" xfId="3859"/>
    <cellStyle name="style1536054789800" xfId="3860"/>
    <cellStyle name="style1536054789837" xfId="3861"/>
    <cellStyle name="style1536054789883" xfId="3862"/>
    <cellStyle name="style1536054789915" xfId="3863"/>
    <cellStyle name="style1536054789946" xfId="3864"/>
    <cellStyle name="style1536054789977" xfId="3865"/>
    <cellStyle name="style1536054790008" xfId="3866"/>
    <cellStyle name="style1536054790040" xfId="3867"/>
    <cellStyle name="style1536054790076" xfId="3868"/>
    <cellStyle name="style1536054790107" xfId="3869"/>
    <cellStyle name="style1536054790123" xfId="3870"/>
    <cellStyle name="style1536054790169" xfId="3871"/>
    <cellStyle name="style1536054790185" xfId="3872"/>
    <cellStyle name="style1536054790216" xfId="3873"/>
    <cellStyle name="style1536054790248" xfId="3874"/>
    <cellStyle name="style1536054790263" xfId="3875"/>
    <cellStyle name="style1536054790294" xfId="3876"/>
    <cellStyle name="style1536054790335" xfId="3877"/>
    <cellStyle name="style1536054790355" xfId="3878"/>
    <cellStyle name="style1536054790386" xfId="3879"/>
    <cellStyle name="style1536054790424" xfId="3880"/>
    <cellStyle name="style1536054790455" xfId="3881"/>
    <cellStyle name="style1536054790471" xfId="3882"/>
    <cellStyle name="style1536054790502" xfId="3883"/>
    <cellStyle name="style1536054790518" xfId="3884"/>
    <cellStyle name="style1536054790549" xfId="3885"/>
    <cellStyle name="style1536054790580" xfId="3886"/>
    <cellStyle name="style1536054790627" xfId="3887"/>
    <cellStyle name="style1536054790666" xfId="3888"/>
    <cellStyle name="style1536054790690" xfId="3889"/>
    <cellStyle name="style1536054790706" xfId="3890"/>
    <cellStyle name="style1536054790737" xfId="3891"/>
    <cellStyle name="style1536054790784" xfId="3892"/>
    <cellStyle name="style1536054790856" xfId="3893"/>
    <cellStyle name="style1536054790887" xfId="3894"/>
    <cellStyle name="style1536054790918" xfId="3895"/>
    <cellStyle name="style1536054790950" xfId="3896"/>
    <cellStyle name="style1536054790981" xfId="3897"/>
    <cellStyle name="style1536054791012" xfId="3898"/>
    <cellStyle name="style1536054791059" xfId="3899"/>
    <cellStyle name="style1536054791090" xfId="3900"/>
    <cellStyle name="style1536054791122" xfId="3901"/>
    <cellStyle name="style1536054791153" xfId="3902"/>
    <cellStyle name="style1536054791200" xfId="3903"/>
    <cellStyle name="style1536054791231" xfId="3904"/>
    <cellStyle name="style1536054791262" xfId="3905"/>
    <cellStyle name="style1536054791278" xfId="3906"/>
    <cellStyle name="style1536054791309" xfId="3907"/>
    <cellStyle name="style1536054791342" xfId="3908"/>
    <cellStyle name="style1536054791370" xfId="3909"/>
    <cellStyle name="style1536054791417" xfId="3910"/>
    <cellStyle name="style1536054791432" xfId="3911"/>
    <cellStyle name="style1536054791463" xfId="3912"/>
    <cellStyle name="style1536054791510" xfId="3913"/>
    <cellStyle name="style1536054791526" xfId="3914"/>
    <cellStyle name="style1536054791557" xfId="3915"/>
    <cellStyle name="style1536054791588" xfId="3916"/>
    <cellStyle name="style1536054791604" xfId="3917"/>
    <cellStyle name="style1536054791635" xfId="3918"/>
    <cellStyle name="style1536054791667" xfId="3919"/>
    <cellStyle name="style1536054791682" xfId="3920"/>
    <cellStyle name="style1536054791713" xfId="3921"/>
    <cellStyle name="style1536054791729" xfId="3922"/>
    <cellStyle name="style1536054791760" xfId="3923"/>
    <cellStyle name="style1559749652201" xfId="3851"/>
    <cellStyle name="style1559749652271" xfId="3850"/>
    <cellStyle name="style1559749652303" xfId="3852"/>
    <cellStyle name="style1560179919566" xfId="3853"/>
    <cellStyle name="style1560242612465" xfId="3854"/>
    <cellStyle name="style1560434654571" xfId="4620"/>
    <cellStyle name="style1560434654649" xfId="3925"/>
    <cellStyle name="style1560434654728" xfId="4635"/>
    <cellStyle name="style1560434654816" xfId="3926"/>
    <cellStyle name="style1560434654892" xfId="4639"/>
    <cellStyle name="style1560434654932" xfId="4640"/>
    <cellStyle name="style1560434655588" xfId="4634"/>
    <cellStyle name="style1560434655721" xfId="3959"/>
    <cellStyle name="style1560434656096" xfId="4632"/>
    <cellStyle name="style1560434656128" xfId="4636"/>
    <cellStyle name="style1560434656268" xfId="4621"/>
    <cellStyle name="style1560434656310" xfId="4622"/>
    <cellStyle name="style1560434656334" xfId="4626"/>
    <cellStyle name="style1560434656362" xfId="4627"/>
    <cellStyle name="style1560434656382" xfId="4623"/>
    <cellStyle name="style1560434656411" xfId="4628"/>
    <cellStyle name="style1560434656430" xfId="4624"/>
    <cellStyle name="style1560434656461" xfId="4625"/>
    <cellStyle name="style1560434656493" xfId="4630"/>
    <cellStyle name="style1560434656524" xfId="4629"/>
    <cellStyle name="style1560434656555" xfId="4631"/>
    <cellStyle name="style1560434656587" xfId="3927"/>
    <cellStyle name="style1560434656614" xfId="4633"/>
    <cellStyle name="style1560434656634" xfId="3928"/>
    <cellStyle name="style1560434656658" xfId="4637"/>
    <cellStyle name="style1560434656674" xfId="4638"/>
    <cellStyle name="style1560434656705" xfId="3929"/>
    <cellStyle name="style1560434656752" xfId="4641"/>
    <cellStyle name="style1560434656767" xfId="4642"/>
    <cellStyle name="style1560434656986" xfId="3930"/>
    <cellStyle name="style1560439724326" xfId="3931"/>
    <cellStyle name="style1560439724342" xfId="3932"/>
    <cellStyle name="style1560439724877" xfId="3939"/>
    <cellStyle name="style1560439724893" xfId="3940"/>
    <cellStyle name="style1560439725046" xfId="3937"/>
    <cellStyle name="style1560439725342" xfId="3934"/>
    <cellStyle name="style1560439725718" xfId="3933"/>
    <cellStyle name="style1560439725733" xfId="3936"/>
    <cellStyle name="style1560439725764" xfId="3935"/>
    <cellStyle name="style1560439725780" xfId="3938"/>
    <cellStyle name="style1560439726233" xfId="3941"/>
    <cellStyle name="style1560501936233" xfId="3962"/>
    <cellStyle name="style1560501936265" xfId="3966"/>
    <cellStyle name="style1560501936702" xfId="3970"/>
    <cellStyle name="style1560501936734" xfId="3971"/>
    <cellStyle name="style1560501936859" xfId="3960"/>
    <cellStyle name="style1560501936874" xfId="3961"/>
    <cellStyle name="style1560501936890" xfId="3964"/>
    <cellStyle name="style1560501936905" xfId="3968"/>
    <cellStyle name="style1560501937270" xfId="3963"/>
    <cellStyle name="style1560501937285" xfId="3967"/>
    <cellStyle name="style1560501937348" xfId="3965"/>
    <cellStyle name="style1560501937379" xfId="3969"/>
    <cellStyle name="style1560501938004" xfId="3972"/>
    <cellStyle name="style1560502033142" xfId="3975"/>
    <cellStyle name="style1560502033220" xfId="3978"/>
    <cellStyle name="style1560502033283" xfId="3981"/>
    <cellStyle name="style1560502033377" xfId="3973"/>
    <cellStyle name="style1560502033392" xfId="3974"/>
    <cellStyle name="style1560502033408" xfId="3976"/>
    <cellStyle name="style1560502033424" xfId="3977"/>
    <cellStyle name="style1560502033439" xfId="3979"/>
    <cellStyle name="style1560502033455" xfId="3980"/>
    <cellStyle name="style1560502459250" xfId="3982"/>
    <cellStyle name="style1560502459266" xfId="3983"/>
    <cellStyle name="style1560502459282" xfId="3984"/>
    <cellStyle name="style1560502459298" xfId="3985"/>
    <cellStyle name="style1560502772195" xfId="3995"/>
    <cellStyle name="style1560502772235" xfId="3998"/>
    <cellStyle name="style1560502772275" xfId="4002"/>
    <cellStyle name="style1560502772443" xfId="3987"/>
    <cellStyle name="style1560502772475" xfId="3991"/>
    <cellStyle name="style1560502772491" xfId="3988"/>
    <cellStyle name="style1560502772515" xfId="3992"/>
    <cellStyle name="style1560502772547" xfId="3989"/>
    <cellStyle name="style1560502772575" xfId="3990"/>
    <cellStyle name="style1560502772599" xfId="3994"/>
    <cellStyle name="style1560502772631" xfId="3993"/>
    <cellStyle name="style1560502772675" xfId="3986"/>
    <cellStyle name="style1560502772691" xfId="3996"/>
    <cellStyle name="style1560502772715" xfId="3997"/>
    <cellStyle name="style1560502772739" xfId="3999"/>
    <cellStyle name="style1560502772763" xfId="4000"/>
    <cellStyle name="style1560502772783" xfId="4001"/>
    <cellStyle name="style1560502772807" xfId="4003"/>
    <cellStyle name="style1560502772827" xfId="4004"/>
    <cellStyle name="style1560502772851" xfId="4005"/>
    <cellStyle name="style1560502773184" xfId="4006"/>
    <cellStyle name="style1560502773196" xfId="4008"/>
    <cellStyle name="style1560502773243" xfId="4007"/>
    <cellStyle name="style1560502773263" xfId="4009"/>
    <cellStyle name="style1560502773300" xfId="4012"/>
    <cellStyle name="style1560502773316" xfId="4013"/>
    <cellStyle name="style1560502773352" xfId="4010"/>
    <cellStyle name="style1560502773364" xfId="4011"/>
    <cellStyle name="style1560502773929" xfId="4014"/>
    <cellStyle name="style1560502907264" xfId="4015"/>
    <cellStyle name="style1560502907604" xfId="4018"/>
    <cellStyle name="style1560502907720" xfId="4022"/>
    <cellStyle name="style1560502907760" xfId="4016"/>
    <cellStyle name="style1560502907780" xfId="4017"/>
    <cellStyle name="style1560502907820" xfId="4020"/>
    <cellStyle name="style1560502907840" xfId="4024"/>
    <cellStyle name="style1560502907960" xfId="4028"/>
    <cellStyle name="style1560502908257" xfId="4019"/>
    <cellStyle name="style1560502908273" xfId="4023"/>
    <cellStyle name="style1560502908325" xfId="4021"/>
    <cellStyle name="style1560502908345" xfId="4025"/>
    <cellStyle name="style1560502908429" xfId="4026"/>
    <cellStyle name="style1560502908445" xfId="4027"/>
    <cellStyle name="style1560502909002" xfId="4029"/>
    <cellStyle name="style1560503162172" xfId="4030"/>
    <cellStyle name="style1560503162589" xfId="4033"/>
    <cellStyle name="style1560503162609" xfId="4037"/>
    <cellStyle name="style1560503163026" xfId="4041"/>
    <cellStyle name="style1560503163054" xfId="4042"/>
    <cellStyle name="style1560503163166" xfId="4031"/>
    <cellStyle name="style1560503163182" xfId="4032"/>
    <cellStyle name="style1560503163198" xfId="4035"/>
    <cellStyle name="style1560503163222" xfId="4039"/>
    <cellStyle name="style1560503163494" xfId="4034"/>
    <cellStyle name="style1560503163506" xfId="4038"/>
    <cellStyle name="style1560503163554" xfId="4036"/>
    <cellStyle name="style1560503163574" xfId="4040"/>
    <cellStyle name="style1560503164110" xfId="4043"/>
    <cellStyle name="style1560503263837" xfId="4044"/>
    <cellStyle name="style1560503263877" xfId="4048"/>
    <cellStyle name="style1560503263917" xfId="4052"/>
    <cellStyle name="style1560503264550" xfId="4047"/>
    <cellStyle name="style1560503264610" xfId="4051"/>
    <cellStyle name="style1560503264691" xfId="4055"/>
    <cellStyle name="style1560503264807" xfId="4045"/>
    <cellStyle name="style1560503264823" xfId="4046"/>
    <cellStyle name="style1560503264835" xfId="4049"/>
    <cellStyle name="style1560503264851" xfId="4050"/>
    <cellStyle name="style1560503264867" xfId="4053"/>
    <cellStyle name="style1560503264883" xfId="4054"/>
    <cellStyle name="style1560503491954" xfId="4056"/>
    <cellStyle name="style1560503492274" xfId="4060"/>
    <cellStyle name="style1560503492390" xfId="4064"/>
    <cellStyle name="style1560503492450" xfId="4057"/>
    <cellStyle name="style1560503492466" xfId="4058"/>
    <cellStyle name="style1560503492506" xfId="4062"/>
    <cellStyle name="style1560503492526" xfId="4066"/>
    <cellStyle name="style1560503492594" xfId="4059"/>
    <cellStyle name="style1560503492943" xfId="4061"/>
    <cellStyle name="style1560503492959" xfId="4065"/>
    <cellStyle name="style1560503493007" xfId="4063"/>
    <cellStyle name="style1560503493023" xfId="4067"/>
    <cellStyle name="style1560503493115" xfId="4068"/>
    <cellStyle name="style1560503493131" xfId="4069"/>
    <cellStyle name="style1560503493664" xfId="4070"/>
    <cellStyle name="style1560504061617" xfId="4071"/>
    <cellStyle name="style1560504061669" xfId="4074"/>
    <cellStyle name="style1560504062920" xfId="4072"/>
    <cellStyle name="style1560504062952" xfId="4073"/>
    <cellStyle name="style1560504062972" xfId="4075"/>
    <cellStyle name="style1560504062988" xfId="4076"/>
    <cellStyle name="style1560504205169" xfId="4077"/>
    <cellStyle name="style1560504205209" xfId="4081"/>
    <cellStyle name="style1560504205253" xfId="4085"/>
    <cellStyle name="style1560504205890" xfId="4080"/>
    <cellStyle name="style1560504205966" xfId="4084"/>
    <cellStyle name="style1560504206030" xfId="4088"/>
    <cellStyle name="style1560504206166" xfId="4078"/>
    <cellStyle name="style1560504206186" xfId="4079"/>
    <cellStyle name="style1560504206202" xfId="4082"/>
    <cellStyle name="style1560504206218" xfId="4083"/>
    <cellStyle name="style1560504206234" xfId="4086"/>
    <cellStyle name="style1560504206250" xfId="4087"/>
    <cellStyle name="style1560504750475" xfId="4089"/>
    <cellStyle name="style1560504750515" xfId="4093"/>
    <cellStyle name="style1560504750555" xfId="4097"/>
    <cellStyle name="style1560504751256" xfId="4092"/>
    <cellStyle name="style1560504751324" xfId="4096"/>
    <cellStyle name="style1560504751388" xfId="4100"/>
    <cellStyle name="style1560504751520" xfId="4090"/>
    <cellStyle name="style1560504751536" xfId="4091"/>
    <cellStyle name="style1560504751552" xfId="4094"/>
    <cellStyle name="style1560504751564" xfId="4095"/>
    <cellStyle name="style1560504751580" xfId="4098"/>
    <cellStyle name="style1560504751596" xfId="4099"/>
    <cellStyle name="style1560504828604" xfId="4101"/>
    <cellStyle name="style1560504828925" xfId="4107"/>
    <cellStyle name="style1560504829005" xfId="4110"/>
    <cellStyle name="style1560504829105" xfId="4102"/>
    <cellStyle name="style1560504829129" xfId="4103"/>
    <cellStyle name="style1560504829249" xfId="4104"/>
    <cellStyle name="style1560504829674" xfId="4109"/>
    <cellStyle name="style1560504829714" xfId="4112"/>
    <cellStyle name="style1560504829774" xfId="4113"/>
    <cellStyle name="style1560504829794" xfId="4114"/>
    <cellStyle name="style1560504829962" xfId="4108"/>
    <cellStyle name="style1560504829978" xfId="4111"/>
    <cellStyle name="style1560504830026" xfId="4105"/>
    <cellStyle name="style1560504830038" xfId="4106"/>
    <cellStyle name="style1560504830518" xfId="4115"/>
    <cellStyle name="style1560505085072" xfId="4116"/>
    <cellStyle name="style1560505085431" xfId="4119"/>
    <cellStyle name="style1560505085447" xfId="4123"/>
    <cellStyle name="style1560505085837" xfId="4127"/>
    <cellStyle name="style1560505085869" xfId="4128"/>
    <cellStyle name="style1560505085900" xfId="4129"/>
    <cellStyle name="style1560505086056" xfId="4117"/>
    <cellStyle name="style1560505086072" xfId="4118"/>
    <cellStyle name="style1560505086432" xfId="4120"/>
    <cellStyle name="style1560505086447" xfId="4124"/>
    <cellStyle name="style1560505086494" xfId="4121"/>
    <cellStyle name="style1560505086510" xfId="4125"/>
    <cellStyle name="style1560505086557" xfId="4122"/>
    <cellStyle name="style1560505086572" xfId="4126"/>
    <cellStyle name="style1560505087208" xfId="4130"/>
    <cellStyle name="style1560505165853" xfId="4134"/>
    <cellStyle name="style1560505165884" xfId="4135"/>
    <cellStyle name="style1560505166306" xfId="4142"/>
    <cellStyle name="style1560505166337" xfId="4143"/>
    <cellStyle name="style1560505166353" xfId="4133"/>
    <cellStyle name="style1560505166541" xfId="4131"/>
    <cellStyle name="style1560505166556" xfId="4132"/>
    <cellStyle name="style1560505166806" xfId="4136"/>
    <cellStyle name="style1560505166822" xfId="4137"/>
    <cellStyle name="style1560505166869" xfId="4138"/>
    <cellStyle name="style1560505166884" xfId="4139"/>
    <cellStyle name="style1560505166931" xfId="4140"/>
    <cellStyle name="style1560505166947" xfId="4141"/>
    <cellStyle name="style1560505167463" xfId="4144"/>
    <cellStyle name="style1560505768367" xfId="4145"/>
    <cellStyle name="style1560505768758" xfId="4149"/>
    <cellStyle name="style1560505768773" xfId="4153"/>
    <cellStyle name="style1560505769405" xfId="4157"/>
    <cellStyle name="style1560505769441" xfId="4158"/>
    <cellStyle name="style1560505769481" xfId="4148"/>
    <cellStyle name="style1560505769594" xfId="4146"/>
    <cellStyle name="style1560505769610" xfId="4147"/>
    <cellStyle name="style1560505769626" xfId="4151"/>
    <cellStyle name="style1560505769642" xfId="4155"/>
    <cellStyle name="style1560505769950" xfId="4150"/>
    <cellStyle name="style1560505769978" xfId="4154"/>
    <cellStyle name="style1560505770086" xfId="4152"/>
    <cellStyle name="style1560505770130" xfId="4156"/>
    <cellStyle name="style1560505770933" xfId="4159"/>
    <cellStyle name="style1560505889545" xfId="4160"/>
    <cellStyle name="style1560505889576" xfId="4164"/>
    <cellStyle name="style1560505889623" xfId="4168"/>
    <cellStyle name="style1560505890263" xfId="4163"/>
    <cellStyle name="style1560505890357" xfId="4167"/>
    <cellStyle name="style1560505890435" xfId="4171"/>
    <cellStyle name="style1560505890576" xfId="4161"/>
    <cellStyle name="style1560505890592" xfId="4162"/>
    <cellStyle name="style1560505890607" xfId="4165"/>
    <cellStyle name="style1560505890623" xfId="4166"/>
    <cellStyle name="style1560505890638" xfId="4169"/>
    <cellStyle name="style1560505890654" xfId="4170"/>
    <cellStyle name="style1560505890685" xfId="4172"/>
    <cellStyle name="style1560505890763" xfId="4175"/>
    <cellStyle name="style1560505890779" xfId="4173"/>
    <cellStyle name="style1560505890795" xfId="4174"/>
    <cellStyle name="style1560506436107" xfId="4192"/>
    <cellStyle name="style1560506436491" xfId="4196"/>
    <cellStyle name="style1560506436506" xfId="4200"/>
    <cellStyle name="style1560506436881" xfId="4204"/>
    <cellStyle name="style1560506436913" xfId="4205"/>
    <cellStyle name="style1560506436944" xfId="4195"/>
    <cellStyle name="style1560506437069" xfId="4193"/>
    <cellStyle name="style1560506437084" xfId="4194"/>
    <cellStyle name="style1560506437366" xfId="4197"/>
    <cellStyle name="style1560506437381" xfId="4201"/>
    <cellStyle name="style1560506437444" xfId="4198"/>
    <cellStyle name="style1560506437460" xfId="4202"/>
    <cellStyle name="style1560506437506" xfId="4199"/>
    <cellStyle name="style1560506437522" xfId="4203"/>
    <cellStyle name="style1560506437973" xfId="4206"/>
    <cellStyle name="style1560506565598" xfId="4207"/>
    <cellStyle name="style1560506565922" xfId="4210"/>
    <cellStyle name="style1560506565942" xfId="4214"/>
    <cellStyle name="style1560506566487" xfId="4208"/>
    <cellStyle name="style1560506566503" xfId="4209"/>
    <cellStyle name="style1560506566769" xfId="4211"/>
    <cellStyle name="style1560506566784" xfId="4215"/>
    <cellStyle name="style1560506566831" xfId="4212"/>
    <cellStyle name="style1560506566847" xfId="4216"/>
    <cellStyle name="style1560506566878" xfId="4213"/>
    <cellStyle name="style1560506566894" xfId="4217"/>
    <cellStyle name="style1560506567377" xfId="4218"/>
    <cellStyle name="style1560506691550" xfId="4236"/>
    <cellStyle name="style1560506691847" xfId="4239"/>
    <cellStyle name="style1560506691879" xfId="4243"/>
    <cellStyle name="style1560506691894" xfId="4247"/>
    <cellStyle name="style1560506692222" xfId="4253"/>
    <cellStyle name="style1560506692238" xfId="4254"/>
    <cellStyle name="style1560506692254" xfId="4255"/>
    <cellStyle name="style1560506692441" xfId="4237"/>
    <cellStyle name="style1560506692457" xfId="4238"/>
    <cellStyle name="style1560506692707" xfId="4240"/>
    <cellStyle name="style1560506692722" xfId="4244"/>
    <cellStyle name="style1560506692738" xfId="4248"/>
    <cellStyle name="style1560506692754" xfId="4249"/>
    <cellStyle name="style1560506692769" xfId="4241"/>
    <cellStyle name="style1560506692785" xfId="4245"/>
    <cellStyle name="style1560506692816" xfId="4250"/>
    <cellStyle name="style1560506692832" xfId="4242"/>
    <cellStyle name="style1560506692847" xfId="4246"/>
    <cellStyle name="style1560506692863" xfId="4251"/>
    <cellStyle name="style1560506693359" xfId="4252"/>
    <cellStyle name="style1560506809671" xfId="4256"/>
    <cellStyle name="style1560506809703" xfId="4268"/>
    <cellStyle name="style1560506809718" xfId="4272"/>
    <cellStyle name="style1560506809734" xfId="4273"/>
    <cellStyle name="style1560506809765" xfId="4277"/>
    <cellStyle name="style1560506809781" xfId="4278"/>
    <cellStyle name="style1560506809943" xfId="4259"/>
    <cellStyle name="style1560506809959" xfId="4260"/>
    <cellStyle name="style1560506809974" xfId="4261"/>
    <cellStyle name="style1560506810052" xfId="4264"/>
    <cellStyle name="style1560506810084" xfId="4265"/>
    <cellStyle name="style1560506810099" xfId="4266"/>
    <cellStyle name="style1560506810256" xfId="4257"/>
    <cellStyle name="style1560506810271" xfId="4258"/>
    <cellStyle name="style1560506810287" xfId="4262"/>
    <cellStyle name="style1560506810302" xfId="4263"/>
    <cellStyle name="style1560506810365" xfId="4271"/>
    <cellStyle name="style1560506810459" xfId="4276"/>
    <cellStyle name="style1560506810521" xfId="4281"/>
    <cellStyle name="style1560506810615" xfId="4267"/>
    <cellStyle name="style1560506810631" xfId="4269"/>
    <cellStyle name="style1560506810646" xfId="4270"/>
    <cellStyle name="style1560506810662" xfId="4274"/>
    <cellStyle name="style1560506810677" xfId="4275"/>
    <cellStyle name="style1560506810709" xfId="4279"/>
    <cellStyle name="style1560506810724" xfId="4280"/>
    <cellStyle name="style1560506845142" xfId="4282"/>
    <cellStyle name="style1560506845182" xfId="4294"/>
    <cellStyle name="style1560506845201" xfId="4298"/>
    <cellStyle name="style1560506845217" xfId="4299"/>
    <cellStyle name="style1560506845233" xfId="4303"/>
    <cellStyle name="style1560506845248" xfId="4304"/>
    <cellStyle name="style1560506845467" xfId="4285"/>
    <cellStyle name="style1560506845498" xfId="4286"/>
    <cellStyle name="style1560506845514" xfId="4287"/>
    <cellStyle name="style1560506845592" xfId="4290"/>
    <cellStyle name="style1560506845608" xfId="4291"/>
    <cellStyle name="style1560506845639" xfId="4292"/>
    <cellStyle name="style1560506845779" xfId="4283"/>
    <cellStyle name="style1560506845795" xfId="4284"/>
    <cellStyle name="style1560506845811" xfId="4288"/>
    <cellStyle name="style1560506845826" xfId="4289"/>
    <cellStyle name="style1560506845889" xfId="4297"/>
    <cellStyle name="style1560506846014" xfId="4302"/>
    <cellStyle name="style1560506846076" xfId="4307"/>
    <cellStyle name="style1560506846152" xfId="4293"/>
    <cellStyle name="style1560506846172" xfId="4295"/>
    <cellStyle name="style1560506846188" xfId="4296"/>
    <cellStyle name="style1560506846204" xfId="4300"/>
    <cellStyle name="style1560506846220" xfId="4301"/>
    <cellStyle name="style1560506846256" xfId="4305"/>
    <cellStyle name="style1560506846300" xfId="4306"/>
    <cellStyle name="style1560506846420" xfId="4308"/>
    <cellStyle name="style1560506846464" xfId="4309"/>
    <cellStyle name="style1560508636104" xfId="4353"/>
    <cellStyle name="style1560508636151" xfId="4357"/>
    <cellStyle name="style1560508636182" xfId="4359"/>
    <cellStyle name="style1560508636354" xfId="4363"/>
    <cellStyle name="style1560508636369" xfId="4364"/>
    <cellStyle name="style1560508636401" xfId="4365"/>
    <cellStyle name="style1560508636486" xfId="4366"/>
    <cellStyle name="style1560508636502" xfId="4367"/>
    <cellStyle name="style1560508636533" xfId="4368"/>
    <cellStyle name="style1560508636767" xfId="4356"/>
    <cellStyle name="style1560508636814" xfId="4358"/>
    <cellStyle name="style1560508636939" xfId="4362"/>
    <cellStyle name="style1560508637033" xfId="4354"/>
    <cellStyle name="style1560508637049" xfId="4355"/>
    <cellStyle name="style1560508637064" xfId="4360"/>
    <cellStyle name="style1560508637080" xfId="4361"/>
    <cellStyle name="style1560508637346" xfId="4369"/>
    <cellStyle name="style1560508637361" xfId="4370"/>
    <cellStyle name="style1560508637377" xfId="4371"/>
    <cellStyle name="style1560509411154" xfId="4372"/>
    <cellStyle name="style1560509411176" xfId="4405"/>
    <cellStyle name="style1560509411200" xfId="4384"/>
    <cellStyle name="style1560509411221" xfId="4388"/>
    <cellStyle name="style1560509411241" xfId="4389"/>
    <cellStyle name="style1560509411261" xfId="4393"/>
    <cellStyle name="style1560509411282" xfId="4394"/>
    <cellStyle name="style1560509411438" xfId="4375"/>
    <cellStyle name="style1560509411457" xfId="4376"/>
    <cellStyle name="style1560509411476" xfId="4377"/>
    <cellStyle name="style1560509411663" xfId="4380"/>
    <cellStyle name="style1560509411683" xfId="4381"/>
    <cellStyle name="style1560509411703" xfId="4382"/>
    <cellStyle name="style1560509411838" xfId="4373"/>
    <cellStyle name="style1560509411853" xfId="4374"/>
    <cellStyle name="style1560509411868" xfId="4378"/>
    <cellStyle name="style1560509411884" xfId="4379"/>
    <cellStyle name="style1560509411900" xfId="4407"/>
    <cellStyle name="style1560509411938" xfId="4387"/>
    <cellStyle name="style1560509411957" xfId="4411"/>
    <cellStyle name="style1560509411997" xfId="4392"/>
    <cellStyle name="style1560509412056" xfId="4397"/>
    <cellStyle name="style1560509412129" xfId="4383"/>
    <cellStyle name="style1560509412150" xfId="4385"/>
    <cellStyle name="style1560509412165" xfId="4386"/>
    <cellStyle name="style1560509412181" xfId="4390"/>
    <cellStyle name="style1560509412196" xfId="4391"/>
    <cellStyle name="style1560509412212" xfId="4395"/>
    <cellStyle name="style1560509412228" xfId="4396"/>
    <cellStyle name="style1560509412266" xfId="4398"/>
    <cellStyle name="style1560509412282" xfId="4399"/>
    <cellStyle name="style1560509412384" xfId="4415"/>
    <cellStyle name="style1560509412404" xfId="4416"/>
    <cellStyle name="style1560509412463" xfId="4400"/>
    <cellStyle name="style1560509412484" xfId="4401"/>
    <cellStyle name="style1560509412504" xfId="4402"/>
    <cellStyle name="style1560509412520" xfId="4403"/>
    <cellStyle name="style1560509412536" xfId="4404"/>
    <cellStyle name="style1560509412552" xfId="4406"/>
    <cellStyle name="style1560509412567" xfId="4410"/>
    <cellStyle name="style1560509412584" xfId="4408"/>
    <cellStyle name="style1560509412599" xfId="4409"/>
    <cellStyle name="style1560509412615" xfId="4412"/>
    <cellStyle name="style1560509412630" xfId="4413"/>
    <cellStyle name="style1560509412648" xfId="4414"/>
    <cellStyle name="style1560509412664" xfId="4417"/>
    <cellStyle name="style1560509412683" xfId="4418"/>
    <cellStyle name="style1560509412702" xfId="4419"/>
    <cellStyle name="style1560509412718" xfId="4420"/>
    <cellStyle name="style1560509808543" xfId="4421"/>
    <cellStyle name="style1560509808574" xfId="4433"/>
    <cellStyle name="style1560509808590" xfId="4437"/>
    <cellStyle name="style1560509808621" xfId="4438"/>
    <cellStyle name="style1560509808636" xfId="4442"/>
    <cellStyle name="style1560509808652" xfId="4443"/>
    <cellStyle name="style1560509808814" xfId="4424"/>
    <cellStyle name="style1560509808833" xfId="4425"/>
    <cellStyle name="style1560509808853" xfId="4426"/>
    <cellStyle name="style1560509808929" xfId="4429"/>
    <cellStyle name="style1560509808949" xfId="4430"/>
    <cellStyle name="style1560509808968" xfId="4431"/>
    <cellStyle name="style1560509809151" xfId="4422"/>
    <cellStyle name="style1560509809166" xfId="4423"/>
    <cellStyle name="style1560509809181" xfId="4427"/>
    <cellStyle name="style1560509809197" xfId="4428"/>
    <cellStyle name="style1560509809231" xfId="4436"/>
    <cellStyle name="style1560509809262" xfId="4441"/>
    <cellStyle name="style1560509809309" xfId="4446"/>
    <cellStyle name="style1560509809387" xfId="4432"/>
    <cellStyle name="style1560509809413" xfId="4434"/>
    <cellStyle name="style1560509809430" xfId="4435"/>
    <cellStyle name="style1560509809442" xfId="4439"/>
    <cellStyle name="style1560509809458" xfId="4440"/>
    <cellStyle name="style1560509809474" xfId="4444"/>
    <cellStyle name="style1560509809489" xfId="4445"/>
    <cellStyle name="style1560510009533" xfId="4447"/>
    <cellStyle name="style1560510009580" xfId="4459"/>
    <cellStyle name="style1560510009611" xfId="4463"/>
    <cellStyle name="style1560510009626" xfId="4464"/>
    <cellStyle name="style1560510009658" xfId="4468"/>
    <cellStyle name="style1560510009689" xfId="4469"/>
    <cellStyle name="style1560510009876" xfId="4450"/>
    <cellStyle name="style1560510009908" xfId="4451"/>
    <cellStyle name="style1560510009939" xfId="4452"/>
    <cellStyle name="style1560510010033" xfId="4455"/>
    <cellStyle name="style1560510010048" xfId="4456"/>
    <cellStyle name="style1560510010080" xfId="4457"/>
    <cellStyle name="style1560510010252" xfId="4448"/>
    <cellStyle name="style1560510010283" xfId="4449"/>
    <cellStyle name="style1560510010298" xfId="4453"/>
    <cellStyle name="style1560510010314" xfId="4454"/>
    <cellStyle name="style1560510010388" xfId="4462"/>
    <cellStyle name="style1560510010509" xfId="4467"/>
    <cellStyle name="style1560510010569" xfId="4472"/>
    <cellStyle name="style1560510010643" xfId="4458"/>
    <cellStyle name="style1560510010663" xfId="4460"/>
    <cellStyle name="style1560510010681" xfId="4461"/>
    <cellStyle name="style1560510010701" xfId="4465"/>
    <cellStyle name="style1560510010725" xfId="4466"/>
    <cellStyle name="style1560510010741" xfId="4470"/>
    <cellStyle name="style1560510010756" xfId="4471"/>
    <cellStyle name="style1560510010779" xfId="4473"/>
    <cellStyle name="style1560510010795" xfId="4474"/>
    <cellStyle name="style1560510677838" xfId="4475"/>
    <cellStyle name="style1560510678135" xfId="4478"/>
    <cellStyle name="style1560510678150" xfId="4483"/>
    <cellStyle name="style1560510678447" xfId="4482"/>
    <cellStyle name="style1560510678463" xfId="4487"/>
    <cellStyle name="style1560510678666" xfId="4476"/>
    <cellStyle name="style1560510678682" xfId="4477"/>
    <cellStyle name="style1560510678916" xfId="4479"/>
    <cellStyle name="style1560510678932" xfId="4484"/>
    <cellStyle name="style1560510678979" xfId="4480"/>
    <cellStyle name="style1560510678994" xfId="4485"/>
    <cellStyle name="style1560510679026" xfId="4481"/>
    <cellStyle name="style1560510679057" xfId="4486"/>
    <cellStyle name="style1560510679321" xfId="4488"/>
    <cellStyle name="style1560510802906" xfId="4489"/>
    <cellStyle name="style1560510803156" xfId="4493"/>
    <cellStyle name="style1560510803172" xfId="4498"/>
    <cellStyle name="style1560510803438" xfId="4492"/>
    <cellStyle name="style1560510803453" xfId="4497"/>
    <cellStyle name="style1560510803469" xfId="4503"/>
    <cellStyle name="style1560510803656" xfId="4490"/>
    <cellStyle name="style1560510803672" xfId="4491"/>
    <cellStyle name="style1560510803891" xfId="4494"/>
    <cellStyle name="style1560510803922" xfId="4499"/>
    <cellStyle name="style1560510803969" xfId="4495"/>
    <cellStyle name="style1560510803984" xfId="4500"/>
    <cellStyle name="style1560510804016" xfId="4496"/>
    <cellStyle name="style1560510804031" xfId="4501"/>
    <cellStyle name="style1560510804063" xfId="4502"/>
    <cellStyle name="style1560510804344" xfId="4504"/>
    <cellStyle name="style1560510865852" xfId="4505"/>
    <cellStyle name="style1560510865898" xfId="4517"/>
    <cellStyle name="style1560510865914" xfId="4521"/>
    <cellStyle name="style1560510865930" xfId="4522"/>
    <cellStyle name="style1560510865945" xfId="4526"/>
    <cellStyle name="style1560510865976" xfId="4527"/>
    <cellStyle name="style1560510866102" xfId="4508"/>
    <cellStyle name="style1560510866117" xfId="4509"/>
    <cellStyle name="style1560510866133" xfId="4510"/>
    <cellStyle name="style1560510866211" xfId="4513"/>
    <cellStyle name="style1560510866242" xfId="4514"/>
    <cellStyle name="style1560510866258" xfId="4515"/>
    <cellStyle name="style1560510866537" xfId="4506"/>
    <cellStyle name="style1560510866562" xfId="4507"/>
    <cellStyle name="style1560510866568" xfId="4511"/>
    <cellStyle name="style1560510866646" xfId="4512"/>
    <cellStyle name="style1560510866661" xfId="4520"/>
    <cellStyle name="style1560510866677" xfId="4525"/>
    <cellStyle name="style1560510866693" xfId="4530"/>
    <cellStyle name="style1560510866724" xfId="4516"/>
    <cellStyle name="style1560510866755" xfId="4518"/>
    <cellStyle name="style1560510866771" xfId="4519"/>
    <cellStyle name="style1560510866786" xfId="4523"/>
    <cellStyle name="style1560510866802" xfId="4524"/>
    <cellStyle name="style1560510866818" xfId="4528"/>
    <cellStyle name="style1560510866833" xfId="4529"/>
    <cellStyle name="style1560510968418" xfId="4531"/>
    <cellStyle name="style1560510968451" xfId="4541"/>
    <cellStyle name="style1560510968476" xfId="4545"/>
    <cellStyle name="style1560510968497" xfId="4546"/>
    <cellStyle name="style1560510968517" xfId="4550"/>
    <cellStyle name="style1560510968526" xfId="4551"/>
    <cellStyle name="style1560510968682" xfId="4532"/>
    <cellStyle name="style1560510968698" xfId="4533"/>
    <cellStyle name="style1560510968714" xfId="4534"/>
    <cellStyle name="style1560510968792" xfId="4537"/>
    <cellStyle name="style1560510968807" xfId="4538"/>
    <cellStyle name="style1560510968823" xfId="4539"/>
    <cellStyle name="style1560510968964" xfId="4535"/>
    <cellStyle name="style1560510968979" xfId="4536"/>
    <cellStyle name="style1560510969026" xfId="4544"/>
    <cellStyle name="style1560510969089" xfId="4549"/>
    <cellStyle name="style1560510969151" xfId="4556"/>
    <cellStyle name="style1560510969182" xfId="4559"/>
    <cellStyle name="style1560510969198" xfId="4553"/>
    <cellStyle name="style1560510969245" xfId="4540"/>
    <cellStyle name="style1560510969261" xfId="4542"/>
    <cellStyle name="style1560510969276" xfId="4543"/>
    <cellStyle name="style1560510969308" xfId="4547"/>
    <cellStyle name="style1560510969323" xfId="4548"/>
    <cellStyle name="style1560510969339" xfId="4552"/>
    <cellStyle name="style1560510969542" xfId="4554"/>
    <cellStyle name="style1560510969604" xfId="4557"/>
    <cellStyle name="style1560510969636" xfId="4555"/>
    <cellStyle name="style1560510969651" xfId="4558"/>
    <cellStyle name="style1560510969995" xfId="4560"/>
    <cellStyle name="style1560511049109" xfId="4338"/>
    <cellStyle name="style1560511049391" xfId="4341"/>
    <cellStyle name="style1560511049406" xfId="4346"/>
    <cellStyle name="style1560511049797" xfId="4345"/>
    <cellStyle name="style1560511049812" xfId="4350"/>
    <cellStyle name="style1560511049828" xfId="4351"/>
    <cellStyle name="style1560511049906" xfId="4339"/>
    <cellStyle name="style1560511049938" xfId="4340"/>
    <cellStyle name="style1560511050170" xfId="4342"/>
    <cellStyle name="style1560511050185" xfId="4347"/>
    <cellStyle name="style1560511050232" xfId="4343"/>
    <cellStyle name="style1560511050248" xfId="4348"/>
    <cellStyle name="style1560511050288" xfId="4344"/>
    <cellStyle name="style1560511050307" xfId="4349"/>
    <cellStyle name="style1560511050779" xfId="4352"/>
    <cellStyle name="style1560511700346" xfId="4587"/>
    <cellStyle name="style1560511700455" xfId="4599"/>
    <cellStyle name="style1560511700471" xfId="4603"/>
    <cellStyle name="style1560511700486" xfId="4604"/>
    <cellStyle name="style1560511700502" xfId="4608"/>
    <cellStyle name="style1560511700518" xfId="4609"/>
    <cellStyle name="style1560511700674" xfId="4590"/>
    <cellStyle name="style1560511700690" xfId="4591"/>
    <cellStyle name="style1560511700705" xfId="4592"/>
    <cellStyle name="style1560511700794" xfId="4595"/>
    <cellStyle name="style1560511700814" xfId="4596"/>
    <cellStyle name="style1560511700830" xfId="4597"/>
    <cellStyle name="style1560511700955" xfId="4588"/>
    <cellStyle name="style1560511700970" xfId="4589"/>
    <cellStyle name="style1560511700986" xfId="4593"/>
    <cellStyle name="style1560511701001" xfId="4594"/>
    <cellStyle name="style1560511701033" xfId="4602"/>
    <cellStyle name="style1560511701064" xfId="4607"/>
    <cellStyle name="style1560511701111" xfId="4612"/>
    <cellStyle name="style1560511701173" xfId="4598"/>
    <cellStyle name="style1560511701189" xfId="4600"/>
    <cellStyle name="style1560511701205" xfId="4601"/>
    <cellStyle name="style1560511701236" xfId="4605"/>
    <cellStyle name="style1560511701251" xfId="4606"/>
    <cellStyle name="style1560511701314" xfId="4610"/>
    <cellStyle name="style1560511701330" xfId="4611"/>
    <cellStyle name="style1560511701376" xfId="4613"/>
    <cellStyle name="style1560511701392" xfId="4614"/>
    <cellStyle name="style1560511701423" xfId="4615"/>
    <cellStyle name="style1560511701439" xfId="4616"/>
    <cellStyle name="style1560511701455" xfId="4617"/>
    <cellStyle name="style1560511701470" xfId="4618"/>
    <cellStyle name="style1560511701502" xfId="4619"/>
    <cellStyle name="style1560511727127" xfId="4561"/>
    <cellStyle name="style1560511727158" xfId="4573"/>
    <cellStyle name="style1560511727174" xfId="4577"/>
    <cellStyle name="style1560511727189" xfId="4578"/>
    <cellStyle name="style1560511727220" xfId="4582"/>
    <cellStyle name="style1560511727236" xfId="4583"/>
    <cellStyle name="style1560511727392" xfId="4564"/>
    <cellStyle name="style1560511727408" xfId="4565"/>
    <cellStyle name="style1560511727424" xfId="4566"/>
    <cellStyle name="style1560511727502" xfId="4569"/>
    <cellStyle name="style1560511727517" xfId="4570"/>
    <cellStyle name="style1560511727549" xfId="4571"/>
    <cellStyle name="style1560511727674" xfId="4562"/>
    <cellStyle name="style1560511727689" xfId="4563"/>
    <cellStyle name="style1560511727705" xfId="4567"/>
    <cellStyle name="style1560511727721" xfId="4568"/>
    <cellStyle name="style1560511727752" xfId="4576"/>
    <cellStyle name="style1560511727799" xfId="4581"/>
    <cellStyle name="style1560511727830" xfId="4586"/>
    <cellStyle name="style1560511727971" xfId="4572"/>
    <cellStyle name="style1560511727986" xfId="4574"/>
    <cellStyle name="style1560511728002" xfId="4575"/>
    <cellStyle name="style1560511728017" xfId="4579"/>
    <cellStyle name="style1560511728033" xfId="4580"/>
    <cellStyle name="style1560511728049" xfId="4584"/>
    <cellStyle name="style1560511728064" xfId="4585"/>
    <cellStyle name="style1560516858368" xfId="4178"/>
    <cellStyle name="style1560516858446" xfId="4183"/>
    <cellStyle name="style1560516858485" xfId="4176"/>
    <cellStyle name="style1560516858505" xfId="4177"/>
    <cellStyle name="style1560516858543" xfId="4180"/>
    <cellStyle name="style1560516858562" xfId="4185"/>
    <cellStyle name="style1560516858640" xfId="4190"/>
    <cellStyle name="style1560516858933" xfId="4179"/>
    <cellStyle name="style1560516858949" xfId="4184"/>
    <cellStyle name="style1560516858996" xfId="4181"/>
    <cellStyle name="style1560516859016" xfId="4186"/>
    <cellStyle name="style1560516859056" xfId="4182"/>
    <cellStyle name="style1560516859070" xfId="4187"/>
    <cellStyle name="style1560516859103" xfId="4188"/>
    <cellStyle name="style1560516859118" xfId="4189"/>
    <cellStyle name="style1560516859703" xfId="4191"/>
    <cellStyle name="style1560517211585" xfId="3944"/>
    <cellStyle name="style1560517211616" xfId="3948"/>
    <cellStyle name="style1560517211773" xfId="3943"/>
    <cellStyle name="style1560517211835" xfId="3950"/>
    <cellStyle name="style1560517211913" xfId="3952"/>
    <cellStyle name="style1560517211945" xfId="3953"/>
    <cellStyle name="style1560517212179" xfId="3958"/>
    <cellStyle name="style1560517212610" xfId="3942"/>
    <cellStyle name="style1560517212624" xfId="3946"/>
    <cellStyle name="style1560517212875" xfId="3945"/>
    <cellStyle name="style1560517212890" xfId="3949"/>
    <cellStyle name="style1560517212984" xfId="3947"/>
    <cellStyle name="style1560517213000" xfId="3951"/>
    <cellStyle name="style1560517213031" xfId="3955"/>
    <cellStyle name="style1560517213046" xfId="3956"/>
    <cellStyle name="style1560517213203" xfId="3954"/>
    <cellStyle name="style1560517213218" xfId="3957"/>
    <cellStyle name="style1560778921340" xfId="4229"/>
    <cellStyle name="style1560778922020" xfId="4224"/>
    <cellStyle name="style1560778922052" xfId="4219"/>
    <cellStyle name="style1560778922099" xfId="4230"/>
    <cellStyle name="style1560778922884" xfId="4226"/>
    <cellStyle name="style1560778922908" xfId="4221"/>
    <cellStyle name="style1560778923332" xfId="4225"/>
    <cellStyle name="style1560778923353" xfId="4220"/>
    <cellStyle name="style1560778923374" xfId="4231"/>
    <cellStyle name="style1560778923396" xfId="4232"/>
    <cellStyle name="style1560778923417" xfId="4227"/>
    <cellStyle name="style1560778923440" xfId="4222"/>
    <cellStyle name="style1560778923471" xfId="4233"/>
    <cellStyle name="style1560778923486" xfId="4228"/>
    <cellStyle name="style1560778923530" xfId="4223"/>
    <cellStyle name="style1560778923547" xfId="4234"/>
    <cellStyle name="style1560778924181" xfId="4235"/>
    <cellStyle name="style1560782379901" xfId="4310"/>
    <cellStyle name="style1560782379948" xfId="4322"/>
    <cellStyle name="style1560782380010" xfId="4326"/>
    <cellStyle name="style1560782380042" xfId="4327"/>
    <cellStyle name="style1560782380073" xfId="4331"/>
    <cellStyle name="style1560782380088" xfId="4332"/>
    <cellStyle name="style1560782380323" xfId="4313"/>
    <cellStyle name="style1560782380338" xfId="4314"/>
    <cellStyle name="style1560782380370" xfId="4315"/>
    <cellStyle name="style1560782380526" xfId="4318"/>
    <cellStyle name="style1560782380542" xfId="4319"/>
    <cellStyle name="style1560782380582" xfId="4320"/>
    <cellStyle name="style1560782380760" xfId="4311"/>
    <cellStyle name="style1560782380780" xfId="4312"/>
    <cellStyle name="style1560782380800" xfId="4316"/>
    <cellStyle name="style1560782380819" xfId="4317"/>
    <cellStyle name="style1560782380888" xfId="4325"/>
    <cellStyle name="style1560782381016" xfId="4330"/>
    <cellStyle name="style1560782381114" xfId="4335"/>
    <cellStyle name="style1560782381218" xfId="4321"/>
    <cellStyle name="style1560782381246" xfId="4323"/>
    <cellStyle name="style1560782381266" xfId="4324"/>
    <cellStyle name="style1560782381286" xfId="4328"/>
    <cellStyle name="style1560782381306" xfId="4329"/>
    <cellStyle name="style1560782381326" xfId="4333"/>
    <cellStyle name="style1560782381345" xfId="4334"/>
    <cellStyle name="style1560782381441" xfId="4336"/>
    <cellStyle name="style1560782381463" xfId="4337"/>
    <cellStyle name="style1560852192407" xfId="4643"/>
    <cellStyle name="style1560852192594" xfId="4662"/>
    <cellStyle name="style1560852192641" xfId="4665"/>
    <cellStyle name="style1560852192688" xfId="4677"/>
    <cellStyle name="style1560852192735" xfId="4679"/>
    <cellStyle name="style1560852193094" xfId="4644"/>
    <cellStyle name="style1560852193141" xfId="4645"/>
    <cellStyle name="style1560852193188" xfId="4646"/>
    <cellStyle name="style1560852193219" xfId="4650"/>
    <cellStyle name="style1560852193282" xfId="4651"/>
    <cellStyle name="style1560852193313" xfId="4652"/>
    <cellStyle name="style1560852193360" xfId="4647"/>
    <cellStyle name="style1560852193407" xfId="4648"/>
    <cellStyle name="style1560852193438" xfId="4649"/>
    <cellStyle name="style1560852193485" xfId="4653"/>
    <cellStyle name="style1560852193532" xfId="4654"/>
    <cellStyle name="style1560852193579" xfId="4655"/>
    <cellStyle name="style1560852193626" xfId="4669"/>
    <cellStyle name="style1560852193688" xfId="4656"/>
    <cellStyle name="style1560852193766" xfId="4663"/>
    <cellStyle name="style1560852193797" xfId="4664"/>
    <cellStyle name="style1560852193829" xfId="4657"/>
    <cellStyle name="style1560852193860" xfId="4658"/>
    <cellStyle name="style1560852193907" xfId="4670"/>
    <cellStyle name="style1560852193969" xfId="4678"/>
    <cellStyle name="style1560852194001" xfId="4659"/>
    <cellStyle name="style1560852194063" xfId="4660"/>
    <cellStyle name="style1560852194094" xfId="4661"/>
    <cellStyle name="style1560852194126" xfId="4666"/>
    <cellStyle name="style1560852194173" xfId="4667"/>
    <cellStyle name="style1560852194219" xfId="4668"/>
    <cellStyle name="style1560852194266" xfId="4671"/>
    <cellStyle name="style1560852194303" xfId="4672"/>
    <cellStyle name="style1560852194339" xfId="4673"/>
    <cellStyle name="style1560852194371" xfId="4674"/>
    <cellStyle name="style1560852194419" xfId="4675"/>
    <cellStyle name="style1560852194447" xfId="4676"/>
    <cellStyle name="style1560852194479" xfId="4680"/>
    <cellStyle name="style1560852194507" xfId="4681"/>
    <cellStyle name="style1560852194535" xfId="4682"/>
  </cellStyles>
  <dxfs count="2">
    <dxf>
      <font>
        <condense val="0"/>
        <extend val="0"/>
        <color indexed="47"/>
      </font>
    </dxf>
    <dxf>
      <font>
        <condense val="0"/>
        <extend val="0"/>
        <color indexed="9"/>
      </font>
    </dxf>
  </dxfs>
  <tableStyles count="0" defaultTableStyle="TableStyleMedium2" defaultPivotStyle="PivotStyleLight16"/>
  <colors>
    <mruColors>
      <color rgb="FFFF5050"/>
      <color rgb="FFFF66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68580</xdr:colOff>
      <xdr:row>3</xdr:row>
      <xdr:rowOff>91440</xdr:rowOff>
    </xdr:from>
    <xdr:to>
      <xdr:col>1</xdr:col>
      <xdr:colOff>1406388</xdr:colOff>
      <xdr:row>8</xdr:row>
      <xdr:rowOff>103712</xdr:rowOff>
    </xdr:to>
    <xdr:pic>
      <xdr:nvPicPr>
        <xdr:cNvPr id="2" name="Picture 1"/>
        <xdr:cNvPicPr>
          <a:picLocks noChangeAspect="1"/>
        </xdr:cNvPicPr>
      </xdr:nvPicPr>
      <xdr:blipFill>
        <a:blip xmlns:r="http://schemas.openxmlformats.org/officeDocument/2006/relationships" r:embed="rId1"/>
        <a:stretch>
          <a:fillRect/>
        </a:stretch>
      </xdr:blipFill>
      <xdr:spPr>
        <a:xfrm>
          <a:off x="251460" y="853440"/>
          <a:ext cx="1347333" cy="9266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213360</xdr:rowOff>
    </xdr:from>
    <xdr:to>
      <xdr:col>2</xdr:col>
      <xdr:colOff>1347333</xdr:colOff>
      <xdr:row>1</xdr:row>
      <xdr:rowOff>1140032</xdr:rowOff>
    </xdr:to>
    <xdr:pic>
      <xdr:nvPicPr>
        <xdr:cNvPr id="2" name="Picture 1"/>
        <xdr:cNvPicPr>
          <a:picLocks noChangeAspect="1"/>
        </xdr:cNvPicPr>
      </xdr:nvPicPr>
      <xdr:blipFill>
        <a:blip xmlns:r="http://schemas.openxmlformats.org/officeDocument/2006/relationships" r:embed="rId1"/>
        <a:stretch>
          <a:fillRect/>
        </a:stretch>
      </xdr:blipFill>
      <xdr:spPr>
        <a:xfrm>
          <a:off x="518160" y="754380"/>
          <a:ext cx="1347333" cy="9266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466725</xdr:colOff>
      <xdr:row>10</xdr:row>
      <xdr:rowOff>38100</xdr:rowOff>
    </xdr:from>
    <xdr:to>
      <xdr:col>3</xdr:col>
      <xdr:colOff>190500</xdr:colOff>
      <xdr:row>13</xdr:row>
      <xdr:rowOff>123825</xdr:rowOff>
    </xdr:to>
    <xdr:sp macro="" textlink="">
      <xdr:nvSpPr>
        <xdr:cNvPr id="2" name="AutoShape 1"/>
        <xdr:cNvSpPr>
          <a:spLocks noChangeArrowheads="1"/>
        </xdr:cNvSpPr>
      </xdr:nvSpPr>
      <xdr:spPr bwMode="auto">
        <a:xfrm>
          <a:off x="1183005" y="2110740"/>
          <a:ext cx="523875" cy="588645"/>
        </a:xfrm>
        <a:prstGeom prst="downArrow">
          <a:avLst>
            <a:gd name="adj1" fmla="val 50000"/>
            <a:gd name="adj2" fmla="val 28302"/>
          </a:avLst>
        </a:prstGeom>
        <a:solidFill>
          <a:srgbClr val="FFFF99"/>
        </a:solidFill>
        <a:ln w="9525">
          <a:solidFill>
            <a:srgbClr val="000000"/>
          </a:solidFill>
          <a:miter lim="800000"/>
          <a:headEnd/>
          <a:tailEnd/>
        </a:ln>
      </xdr:spPr>
    </xdr:sp>
    <xdr:clientData/>
  </xdr:twoCellAnchor>
  <xdr:twoCellAnchor>
    <xdr:from>
      <xdr:col>7</xdr:col>
      <xdr:colOff>466725</xdr:colOff>
      <xdr:row>10</xdr:row>
      <xdr:rowOff>38100</xdr:rowOff>
    </xdr:from>
    <xdr:to>
      <xdr:col>8</xdr:col>
      <xdr:colOff>190500</xdr:colOff>
      <xdr:row>13</xdr:row>
      <xdr:rowOff>123825</xdr:rowOff>
    </xdr:to>
    <xdr:sp macro="" textlink="">
      <xdr:nvSpPr>
        <xdr:cNvPr id="3" name="AutoShape 2"/>
        <xdr:cNvSpPr>
          <a:spLocks noChangeArrowheads="1"/>
        </xdr:cNvSpPr>
      </xdr:nvSpPr>
      <xdr:spPr bwMode="auto">
        <a:xfrm>
          <a:off x="4627245" y="2110740"/>
          <a:ext cx="523875" cy="588645"/>
        </a:xfrm>
        <a:prstGeom prst="downArrow">
          <a:avLst>
            <a:gd name="adj1" fmla="val 50000"/>
            <a:gd name="adj2" fmla="val 28302"/>
          </a:avLst>
        </a:prstGeom>
        <a:solidFill>
          <a:srgbClr val="FFFF99"/>
        </a:solidFill>
        <a:ln w="9525">
          <a:solidFill>
            <a:srgbClr val="000000"/>
          </a:solidFill>
          <a:miter lim="800000"/>
          <a:headEnd/>
          <a:tailEnd/>
        </a:ln>
      </xdr:spPr>
    </xdr:sp>
    <xdr:clientData/>
  </xdr:twoCellAnchor>
  <xdr:twoCellAnchor>
    <xdr:from>
      <xdr:col>12</xdr:col>
      <xdr:colOff>219075</xdr:colOff>
      <xdr:row>10</xdr:row>
      <xdr:rowOff>38100</xdr:rowOff>
    </xdr:from>
    <xdr:to>
      <xdr:col>12</xdr:col>
      <xdr:colOff>723900</xdr:colOff>
      <xdr:row>13</xdr:row>
      <xdr:rowOff>123825</xdr:rowOff>
    </xdr:to>
    <xdr:sp macro="" textlink="">
      <xdr:nvSpPr>
        <xdr:cNvPr id="4" name="AutoShape 3"/>
        <xdr:cNvSpPr>
          <a:spLocks noChangeArrowheads="1"/>
        </xdr:cNvSpPr>
      </xdr:nvSpPr>
      <xdr:spPr bwMode="auto">
        <a:xfrm>
          <a:off x="8098155" y="2110740"/>
          <a:ext cx="504825" cy="588645"/>
        </a:xfrm>
        <a:prstGeom prst="downArrow">
          <a:avLst>
            <a:gd name="adj1" fmla="val 50000"/>
            <a:gd name="adj2" fmla="val 28302"/>
          </a:avLst>
        </a:prstGeom>
        <a:solidFill>
          <a:srgbClr val="FFFF99"/>
        </a:solidFill>
        <a:ln w="9525">
          <a:solidFill>
            <a:srgbClr val="000000"/>
          </a:solidFill>
          <a:miter lim="800000"/>
          <a:headEnd/>
          <a:tailEnd/>
        </a:ln>
      </xdr:spPr>
    </xdr:sp>
    <xdr:clientData/>
  </xdr:twoCellAnchor>
  <xdr:twoCellAnchor editAs="oneCell">
    <xdr:from>
      <xdr:col>0</xdr:col>
      <xdr:colOff>0</xdr:colOff>
      <xdr:row>14</xdr:row>
      <xdr:rowOff>0</xdr:rowOff>
    </xdr:from>
    <xdr:to>
      <xdr:col>5</xdr:col>
      <xdr:colOff>27900</xdr:colOff>
      <xdr:row>21</xdr:row>
      <xdr:rowOff>19845</xdr:rowOff>
    </xdr:to>
    <xdr:pic>
      <xdr:nvPicPr>
        <xdr:cNvPr id="5" name="Picture 4"/>
        <xdr:cNvPicPr/>
      </xdr:nvPicPr>
      <xdr:blipFill>
        <a:blip xmlns:r="http://schemas.openxmlformats.org/officeDocument/2006/relationships" r:embed="rId1" cstate="print"/>
        <a:srcRect r="92"/>
        <a:stretch>
          <a:fillRect/>
        </a:stretch>
      </xdr:blipFill>
      <xdr:spPr bwMode="auto">
        <a:xfrm>
          <a:off x="0" y="2743200"/>
          <a:ext cx="3129240" cy="1300005"/>
        </a:xfrm>
        <a:prstGeom prst="rect">
          <a:avLst/>
        </a:prstGeom>
        <a:noFill/>
        <a:ln w="9525">
          <a:noFill/>
          <a:miter lim="800000"/>
          <a:headEnd/>
          <a:tailEnd/>
        </a:ln>
      </xdr:spPr>
    </xdr:pic>
    <xdr:clientData/>
  </xdr:twoCellAnchor>
  <xdr:twoCellAnchor editAs="oneCell">
    <xdr:from>
      <xdr:col>5</xdr:col>
      <xdr:colOff>38100</xdr:colOff>
      <xdr:row>14</xdr:row>
      <xdr:rowOff>9526</xdr:rowOff>
    </xdr:from>
    <xdr:to>
      <xdr:col>9</xdr:col>
      <xdr:colOff>497515</xdr:colOff>
      <xdr:row>21</xdr:row>
      <xdr:rowOff>5627</xdr:rowOff>
    </xdr:to>
    <xdr:pic>
      <xdr:nvPicPr>
        <xdr:cNvPr id="6" name="Picture 5"/>
        <xdr:cNvPicPr/>
      </xdr:nvPicPr>
      <xdr:blipFill>
        <a:blip xmlns:r="http://schemas.openxmlformats.org/officeDocument/2006/relationships" r:embed="rId2" cstate="print"/>
        <a:srcRect r="18"/>
        <a:stretch>
          <a:fillRect/>
        </a:stretch>
      </xdr:blipFill>
      <xdr:spPr bwMode="auto">
        <a:xfrm>
          <a:off x="3101340" y="2752726"/>
          <a:ext cx="3248335" cy="1276261"/>
        </a:xfrm>
        <a:prstGeom prst="rect">
          <a:avLst/>
        </a:prstGeom>
        <a:noFill/>
        <a:ln w="9525">
          <a:noFill/>
          <a:miter lim="800000"/>
          <a:headEnd/>
          <a:tailEnd/>
        </a:ln>
      </xdr:spPr>
    </xdr:pic>
    <xdr:clientData/>
  </xdr:twoCellAnchor>
  <xdr:twoCellAnchor editAs="oneCell">
    <xdr:from>
      <xdr:col>9</xdr:col>
      <xdr:colOff>533400</xdr:colOff>
      <xdr:row>14</xdr:row>
      <xdr:rowOff>0</xdr:rowOff>
    </xdr:from>
    <xdr:to>
      <xdr:col>14</xdr:col>
      <xdr:colOff>556260</xdr:colOff>
      <xdr:row>20</xdr:row>
      <xdr:rowOff>181950</xdr:rowOff>
    </xdr:to>
    <xdr:pic>
      <xdr:nvPicPr>
        <xdr:cNvPr id="7" name="Picture 6"/>
        <xdr:cNvPicPr/>
      </xdr:nvPicPr>
      <xdr:blipFill>
        <a:blip xmlns:r="http://schemas.openxmlformats.org/officeDocument/2006/relationships" r:embed="rId3" cstate="print"/>
        <a:srcRect b="7"/>
        <a:stretch>
          <a:fillRect/>
        </a:stretch>
      </xdr:blipFill>
      <xdr:spPr bwMode="auto">
        <a:xfrm>
          <a:off x="6347460" y="2743200"/>
          <a:ext cx="3794760" cy="127923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AU/Statistics/CLS/CLS%202018-19/CLS%20201819%20publication/Analysis/Output%20for%20tables/Table%20B1%20Percentage%20of%20adults%20who%20chat%20to%20their%20neighbours%20at%20least%20once%20a%20month%202018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LS/CLS%202018-19/CLS%20201819%20publication/Analysis/Output%20for%20tables/Table%20B9%20Has%20neighbourhood%20got%20better%20or%20worse%202018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22">
          <cell r="I222">
            <v>0.50839817454084613</v>
          </cell>
        </row>
        <row r="223">
          <cell r="I223">
            <v>0.39498599673323531</v>
          </cell>
        </row>
        <row r="224">
          <cell r="I224">
            <v>0.62095248675222448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80">
          <cell r="F80">
            <v>9777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vidence@culture.gov.uk" TargetMode="External"/><Relationship Id="rId2" Type="http://schemas.openxmlformats.org/officeDocument/2006/relationships/hyperlink" Target="https://www.gov.uk/government/collections/community-life-survey--2" TargetMode="External"/><Relationship Id="rId1" Type="http://schemas.openxmlformats.org/officeDocument/2006/relationships/hyperlink" Target="http://www.twitter.com/DCMSInsigh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evidence@culture.gov.uk"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7"/>
  <sheetViews>
    <sheetView tabSelected="1" workbookViewId="0"/>
  </sheetViews>
  <sheetFormatPr defaultColWidth="8.81640625" defaultRowHeight="14.5"/>
  <cols>
    <col min="1" max="1" width="2.7265625" style="1" customWidth="1"/>
    <col min="2" max="2" width="21.1796875" style="1" customWidth="1"/>
    <col min="3" max="3" width="27.54296875" style="1" customWidth="1"/>
    <col min="4" max="8" width="8.81640625" style="1"/>
    <col min="9" max="9" width="10.26953125" style="1" customWidth="1"/>
    <col min="10" max="16384" width="8.81640625" style="1"/>
  </cols>
  <sheetData>
    <row r="1" spans="2:16" s="523" customFormat="1"/>
    <row r="2" spans="2:16" s="444" customFormat="1">
      <c r="B2" s="1232" t="s">
        <v>578</v>
      </c>
      <c r="C2" s="1233"/>
      <c r="D2" s="1233"/>
      <c r="E2" s="1233"/>
      <c r="F2" s="1233"/>
      <c r="G2" s="1233"/>
      <c r="H2" s="1233"/>
      <c r="I2" s="1233"/>
      <c r="J2" s="1233"/>
      <c r="K2" s="1234"/>
    </row>
    <row r="3" spans="2:16">
      <c r="B3" s="523"/>
      <c r="P3" s="443"/>
    </row>
    <row r="4" spans="2:16">
      <c r="B4" s="523" t="s">
        <v>569</v>
      </c>
    </row>
    <row r="11" spans="2:16" ht="23">
      <c r="B11" s="45" t="s">
        <v>408</v>
      </c>
    </row>
    <row r="13" spans="2:16" ht="14.5" customHeight="1">
      <c r="B13" s="1127" t="s">
        <v>482</v>
      </c>
      <c r="C13" s="1127"/>
      <c r="D13" s="1127"/>
      <c r="E13" s="1127"/>
      <c r="F13" s="1127"/>
      <c r="G13" s="1127"/>
      <c r="H13" s="1127"/>
      <c r="I13" s="1127"/>
      <c r="J13" s="1127"/>
      <c r="K13" s="1127"/>
    </row>
    <row r="14" spans="2:16">
      <c r="B14" s="1127"/>
      <c r="C14" s="1127"/>
      <c r="D14" s="1127"/>
      <c r="E14" s="1127"/>
      <c r="F14" s="1127"/>
      <c r="G14" s="1127"/>
      <c r="H14" s="1127"/>
      <c r="I14" s="1127"/>
      <c r="J14" s="1127"/>
      <c r="K14" s="1127"/>
    </row>
    <row r="15" spans="2:16">
      <c r="B15" s="1127"/>
      <c r="C15" s="1127"/>
      <c r="D15" s="1127"/>
      <c r="E15" s="1127"/>
      <c r="F15" s="1127"/>
      <c r="G15" s="1127"/>
      <c r="H15" s="1127"/>
      <c r="I15" s="1127"/>
      <c r="J15" s="1127"/>
      <c r="K15" s="1127"/>
    </row>
    <row r="16" spans="2:16">
      <c r="B16" s="1127"/>
      <c r="C16" s="1127"/>
      <c r="D16" s="1127"/>
      <c r="E16" s="1127"/>
      <c r="F16" s="1127"/>
      <c r="G16" s="1127"/>
      <c r="H16" s="1127"/>
      <c r="I16" s="1127"/>
      <c r="J16" s="1127"/>
      <c r="K16" s="1127"/>
    </row>
    <row r="17" spans="2:11">
      <c r="B17" s="1127"/>
      <c r="C17" s="1127"/>
      <c r="D17" s="1127"/>
      <c r="E17" s="1127"/>
      <c r="F17" s="1127"/>
      <c r="G17" s="1127"/>
      <c r="H17" s="1127"/>
      <c r="I17" s="1127"/>
      <c r="J17" s="1127"/>
      <c r="K17" s="1127"/>
    </row>
    <row r="18" spans="2:11">
      <c r="B18" s="1127"/>
      <c r="C18" s="1127"/>
      <c r="D18" s="1127"/>
      <c r="E18" s="1127"/>
      <c r="F18" s="1127"/>
      <c r="G18" s="1127"/>
      <c r="H18" s="1127"/>
      <c r="I18" s="1127"/>
      <c r="J18" s="1127"/>
      <c r="K18" s="1127"/>
    </row>
    <row r="19" spans="2:11">
      <c r="B19" s="1127"/>
      <c r="C19" s="1127"/>
      <c r="D19" s="1127"/>
      <c r="E19" s="1127"/>
      <c r="F19" s="1127"/>
      <c r="G19" s="1127"/>
      <c r="H19" s="1127"/>
      <c r="I19" s="1127"/>
      <c r="J19" s="1127"/>
      <c r="K19" s="1127"/>
    </row>
    <row r="20" spans="2:11" ht="73.5" customHeight="1">
      <c r="B20" s="1127"/>
      <c r="C20" s="1127"/>
      <c r="D20" s="1127"/>
      <c r="E20" s="1127"/>
      <c r="F20" s="1127"/>
      <c r="G20" s="1127"/>
      <c r="H20" s="1127"/>
      <c r="I20" s="1127"/>
      <c r="J20" s="1127"/>
      <c r="K20" s="1127"/>
    </row>
    <row r="21" spans="2:11">
      <c r="B21" s="41" t="s">
        <v>126</v>
      </c>
    </row>
    <row r="22" spans="2:11">
      <c r="B22" s="42" t="s">
        <v>189</v>
      </c>
    </row>
    <row r="23" spans="2:11">
      <c r="B23" s="42" t="s">
        <v>188</v>
      </c>
    </row>
    <row r="25" spans="2:11">
      <c r="B25" s="41" t="s">
        <v>127</v>
      </c>
    </row>
    <row r="26" spans="2:11">
      <c r="B26" s="18" t="s">
        <v>133</v>
      </c>
    </row>
    <row r="27" spans="2:11">
      <c r="B27" s="44" t="s">
        <v>128</v>
      </c>
    </row>
    <row r="29" spans="2:11">
      <c r="B29" s="41" t="s">
        <v>129</v>
      </c>
    </row>
    <row r="30" spans="2:11">
      <c r="B30" s="42" t="s">
        <v>130</v>
      </c>
    </row>
    <row r="32" spans="2:11">
      <c r="B32" s="41" t="s">
        <v>131</v>
      </c>
    </row>
    <row r="33" spans="2:2">
      <c r="B33" s="42" t="s">
        <v>409</v>
      </c>
    </row>
    <row r="34" spans="2:2" s="233" customFormat="1">
      <c r="B34" s="42"/>
    </row>
    <row r="35" spans="2:2">
      <c r="B35" s="41" t="s">
        <v>132</v>
      </c>
    </row>
    <row r="36" spans="2:2">
      <c r="B36" s="18" t="s">
        <v>134</v>
      </c>
    </row>
    <row r="37" spans="2:2">
      <c r="B37" s="43"/>
    </row>
  </sheetData>
  <mergeCells count="2">
    <mergeCell ref="B13:K20"/>
    <mergeCell ref="B2:K2"/>
  </mergeCells>
  <hyperlinks>
    <hyperlink ref="B27" r:id="rId1"/>
    <hyperlink ref="B36" r:id="rId2"/>
    <hyperlink ref="B26" r:id="rId3"/>
  </hyperlinks>
  <pageMargins left="0.7" right="0.7" top="0.75" bottom="0.75" header="0.3" footer="0.3"/>
  <pageSetup paperSize="9" orientation="portrait" verticalDpi="0"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workbookViewId="0"/>
  </sheetViews>
  <sheetFormatPr defaultColWidth="8.7265625" defaultRowHeight="11.65" customHeight="1"/>
  <cols>
    <col min="1" max="1" width="2.7265625" style="160" customWidth="1"/>
    <col min="2" max="2" width="28.453125" style="160" customWidth="1"/>
    <col min="3" max="3" width="1.7265625" style="160" customWidth="1"/>
    <col min="4" max="9" width="9.7265625" style="160" customWidth="1"/>
    <col min="10" max="10" width="2.453125" style="160" customWidth="1"/>
    <col min="11" max="12" width="9.7265625" style="209" customWidth="1"/>
    <col min="13" max="15" width="9.7265625" style="160" customWidth="1"/>
    <col min="16" max="16384" width="8.7265625" style="160"/>
  </cols>
  <sheetData>
    <row r="1" spans="1:15" ht="12" customHeight="1">
      <c r="A1" s="1120"/>
    </row>
    <row r="2" spans="1:15" ht="16">
      <c r="B2" s="368" t="s">
        <v>496</v>
      </c>
    </row>
    <row r="3" spans="1:15" ht="12.5">
      <c r="B3" s="360" t="s">
        <v>243</v>
      </c>
    </row>
    <row r="4" spans="1:15" ht="13">
      <c r="B4" s="396" t="s">
        <v>427</v>
      </c>
    </row>
    <row r="5" spans="1:15" ht="10">
      <c r="B5" s="209"/>
    </row>
    <row r="6" spans="1:15" ht="10">
      <c r="C6" s="23"/>
      <c r="D6" s="373"/>
      <c r="E6" s="373"/>
      <c r="F6" s="374"/>
      <c r="G6" s="23"/>
      <c r="H6" s="23"/>
      <c r="I6" s="23"/>
      <c r="J6" s="23"/>
      <c r="K6" s="227"/>
      <c r="L6" s="23"/>
      <c r="M6" s="23"/>
      <c r="N6" s="23"/>
    </row>
    <row r="7" spans="1:15" ht="10.5">
      <c r="B7" s="23"/>
      <c r="C7" s="23"/>
      <c r="D7" s="1158"/>
      <c r="E7" s="1158"/>
      <c r="F7" s="1158"/>
      <c r="G7" s="1158"/>
      <c r="H7" s="23"/>
      <c r="I7" s="23"/>
      <c r="J7" s="23"/>
      <c r="K7" s="371"/>
      <c r="L7" s="371"/>
      <c r="M7" s="23"/>
      <c r="N7" s="23"/>
      <c r="O7" s="23"/>
    </row>
    <row r="8" spans="1:15" ht="10">
      <c r="B8" s="1159" t="s">
        <v>9</v>
      </c>
      <c r="C8" s="23"/>
      <c r="D8" s="1157" t="s">
        <v>176</v>
      </c>
      <c r="E8" s="1157"/>
      <c r="F8" s="1157"/>
      <c r="G8" s="1157"/>
      <c r="H8" s="1157"/>
      <c r="I8" s="1157"/>
      <c r="J8" s="546"/>
      <c r="K8" s="229"/>
      <c r="L8" s="229"/>
      <c r="M8" s="487"/>
      <c r="N8" s="487"/>
    </row>
    <row r="9" spans="1:15" ht="30">
      <c r="B9" s="1156"/>
      <c r="C9" s="23"/>
      <c r="D9" s="672" t="s">
        <v>11</v>
      </c>
      <c r="E9" s="672" t="s">
        <v>12</v>
      </c>
      <c r="F9" s="673" t="s">
        <v>13</v>
      </c>
      <c r="G9" s="672" t="s">
        <v>14</v>
      </c>
      <c r="H9" s="662" t="s">
        <v>93</v>
      </c>
      <c r="I9" s="663" t="s">
        <v>403</v>
      </c>
      <c r="J9" s="674"/>
      <c r="K9" s="675" t="s">
        <v>215</v>
      </c>
      <c r="L9" s="675" t="s">
        <v>216</v>
      </c>
      <c r="M9" s="675" t="s">
        <v>412</v>
      </c>
      <c r="N9" s="675" t="s">
        <v>413</v>
      </c>
    </row>
    <row r="10" spans="1:15" ht="10">
      <c r="B10" s="232"/>
      <c r="C10" s="23"/>
      <c r="D10" s="460"/>
      <c r="E10" s="460"/>
      <c r="F10" s="676"/>
      <c r="G10" s="460"/>
      <c r="H10" s="673"/>
      <c r="I10" s="673"/>
      <c r="J10" s="673"/>
      <c r="K10" s="677"/>
      <c r="L10" s="677"/>
      <c r="M10" s="673"/>
      <c r="N10" s="673"/>
    </row>
    <row r="11" spans="1:15" ht="12" customHeight="1">
      <c r="B11" s="232" t="s">
        <v>177</v>
      </c>
      <c r="D11" s="406">
        <v>5.1109419999999997</v>
      </c>
      <c r="E11" s="406">
        <v>4.8737789999999999</v>
      </c>
      <c r="F11" s="406">
        <v>5.0922587927211982</v>
      </c>
      <c r="G11" s="402">
        <v>5.3807400000000003</v>
      </c>
      <c r="H11" s="402">
        <v>5.5498986381801307</v>
      </c>
      <c r="I11" s="402">
        <v>6.0955234929931184</v>
      </c>
      <c r="J11" s="402"/>
      <c r="K11" s="636">
        <v>5.032945303681216</v>
      </c>
      <c r="L11" s="636">
        <v>6.1165303609387811</v>
      </c>
      <c r="M11" s="402">
        <v>5.5743510054491203</v>
      </c>
      <c r="N11" s="402">
        <v>6.6619850521757176</v>
      </c>
    </row>
    <row r="12" spans="1:15" ht="12" customHeight="1">
      <c r="B12" s="154" t="s">
        <v>178</v>
      </c>
      <c r="D12" s="659">
        <v>15.727783000000001</v>
      </c>
      <c r="E12" s="659">
        <v>15.854240000000001</v>
      </c>
      <c r="F12" s="678">
        <v>14.799016997645731</v>
      </c>
      <c r="G12" s="679">
        <v>16.158090000000001</v>
      </c>
      <c r="H12" s="402">
        <v>15.41376591246677</v>
      </c>
      <c r="I12" s="402">
        <v>16.692268893666409</v>
      </c>
      <c r="J12" s="402"/>
      <c r="K12" s="636">
        <v>14.567263460246634</v>
      </c>
      <c r="L12" s="636">
        <v>16.300073347070651</v>
      </c>
      <c r="M12" s="402">
        <v>15.85505317169093</v>
      </c>
      <c r="N12" s="402">
        <v>17.564465109812222</v>
      </c>
    </row>
    <row r="13" spans="1:15" ht="12" customHeight="1">
      <c r="B13" s="154" t="s">
        <v>179</v>
      </c>
      <c r="D13" s="406">
        <v>23.485966000000001</v>
      </c>
      <c r="E13" s="406">
        <v>22.431256000000001</v>
      </c>
      <c r="F13" s="678">
        <v>22.517327089958705</v>
      </c>
      <c r="G13" s="679">
        <v>24.45683</v>
      </c>
      <c r="H13" s="402">
        <v>24.423160523746105</v>
      </c>
      <c r="I13" s="402">
        <v>23.370032382292173</v>
      </c>
      <c r="J13" s="402"/>
      <c r="K13" s="636">
        <v>23.426437776824205</v>
      </c>
      <c r="L13" s="636">
        <v>25.448197194237505</v>
      </c>
      <c r="M13" s="402">
        <v>22.436370163291532</v>
      </c>
      <c r="N13" s="402">
        <v>24.330360239987783</v>
      </c>
    </row>
    <row r="14" spans="1:15" ht="12" customHeight="1">
      <c r="B14" s="154" t="s">
        <v>180</v>
      </c>
      <c r="D14" s="406">
        <v>33.171852999999999</v>
      </c>
      <c r="E14" s="406">
        <v>33.489702000000001</v>
      </c>
      <c r="F14" s="678">
        <v>32.93640264970108</v>
      </c>
      <c r="G14" s="679">
        <v>31.476320000000001</v>
      </c>
      <c r="H14" s="402">
        <v>31.27699146618373</v>
      </c>
      <c r="I14" s="402">
        <v>31.9484575086055</v>
      </c>
      <c r="J14" s="402"/>
      <c r="K14" s="636">
        <v>30.175681576296892</v>
      </c>
      <c r="L14" s="636">
        <v>32.399844594509403</v>
      </c>
      <c r="M14" s="402">
        <v>30.893992141079611</v>
      </c>
      <c r="N14" s="402">
        <v>33.021715741132965</v>
      </c>
    </row>
    <row r="15" spans="1:15" ht="12" customHeight="1">
      <c r="B15" s="154" t="s">
        <v>181</v>
      </c>
      <c r="D15" s="406">
        <v>22.503454999999999</v>
      </c>
      <c r="E15" s="406">
        <v>23.351023000000001</v>
      </c>
      <c r="F15" s="678">
        <v>24.654994469973282</v>
      </c>
      <c r="G15" s="679">
        <v>22.528030000000001</v>
      </c>
      <c r="H15" s="402">
        <v>23.336183459423388</v>
      </c>
      <c r="I15" s="402">
        <v>21.893717722443203</v>
      </c>
      <c r="J15" s="402"/>
      <c r="K15" s="636">
        <v>22.267757631120368</v>
      </c>
      <c r="L15" s="636">
        <v>24.439755381415146</v>
      </c>
      <c r="M15" s="402">
        <v>20.904803540243787</v>
      </c>
      <c r="N15" s="402">
        <v>22.915859401140708</v>
      </c>
    </row>
    <row r="16" spans="1:15" ht="10">
      <c r="B16" s="154"/>
      <c r="D16" s="406"/>
      <c r="E16" s="406"/>
      <c r="F16" s="678"/>
      <c r="G16" s="679"/>
      <c r="H16" s="402"/>
      <c r="I16" s="402"/>
      <c r="J16" s="402"/>
      <c r="K16" s="636"/>
      <c r="L16" s="636"/>
      <c r="M16" s="402"/>
      <c r="N16" s="402"/>
    </row>
    <row r="17" spans="2:15" ht="10">
      <c r="B17" s="265" t="s">
        <v>17</v>
      </c>
      <c r="C17" s="23"/>
      <c r="D17" s="207">
        <v>10133</v>
      </c>
      <c r="E17" s="207">
        <v>2304</v>
      </c>
      <c r="F17" s="207">
        <v>3211</v>
      </c>
      <c r="G17" s="207">
        <v>10057</v>
      </c>
      <c r="H17" s="207">
        <v>10046</v>
      </c>
      <c r="I17" s="207">
        <v>10450</v>
      </c>
      <c r="J17" s="207"/>
      <c r="K17" s="562" t="s">
        <v>143</v>
      </c>
      <c r="L17" s="562" t="s">
        <v>143</v>
      </c>
      <c r="M17" s="563" t="s">
        <v>143</v>
      </c>
      <c r="N17" s="563" t="s">
        <v>143</v>
      </c>
    </row>
    <row r="18" spans="2:15" ht="10">
      <c r="B18" s="266"/>
      <c r="C18" s="238"/>
      <c r="D18" s="257"/>
      <c r="E18" s="257"/>
      <c r="F18" s="257"/>
      <c r="G18" s="257"/>
      <c r="H18" s="267"/>
      <c r="I18" s="267"/>
      <c r="J18" s="267"/>
      <c r="K18" s="264"/>
      <c r="L18" s="264"/>
      <c r="M18" s="267"/>
      <c r="N18" s="267"/>
      <c r="O18" s="23"/>
    </row>
    <row r="19" spans="2:15" ht="10">
      <c r="B19" s="37"/>
    </row>
    <row r="20" spans="2:15" ht="11.65" customHeight="1">
      <c r="B20" s="37" t="s">
        <v>218</v>
      </c>
    </row>
    <row r="26" spans="2:15" ht="12.75" customHeight="1"/>
  </sheetData>
  <mergeCells count="3">
    <mergeCell ref="D8:I8"/>
    <mergeCell ref="D7:G7"/>
    <mergeCell ref="B8:B9"/>
  </mergeCells>
  <pageMargins left="0.7" right="0.7" top="0.75" bottom="0.75" header="0.3" footer="0.3"/>
  <pageSetup paperSize="9" scale="9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workbookViewId="0"/>
  </sheetViews>
  <sheetFormatPr defaultColWidth="8.7265625" defaultRowHeight="10"/>
  <cols>
    <col min="1" max="1" width="2.7265625" style="160" customWidth="1"/>
    <col min="2" max="2" width="27.7265625" style="160" customWidth="1"/>
    <col min="3" max="3" width="18.81640625" style="160" customWidth="1"/>
    <col min="4" max="4" width="2.1796875" style="160" customWidth="1"/>
    <col min="5" max="5" width="8.7265625" style="160"/>
    <col min="6" max="7" width="8.7265625" style="209"/>
    <col min="8" max="8" width="3.1796875" style="209" customWidth="1"/>
    <col min="9" max="9" width="8.7265625" style="160"/>
    <col min="10" max="11" width="8.7265625" style="209"/>
    <col min="12" max="12" width="2.453125" style="209" customWidth="1"/>
    <col min="13" max="13" width="8.7265625" style="160"/>
    <col min="14" max="15" width="8.7265625" style="209"/>
    <col min="16" max="16" width="2.453125" style="209" customWidth="1"/>
    <col min="17" max="17" width="8.7265625" style="160"/>
    <col min="18" max="19" width="8.7265625" style="209"/>
    <col min="20" max="20" width="3" style="209" customWidth="1"/>
    <col min="21" max="21" width="8.7265625" style="160"/>
    <col min="22" max="23" width="8.7265625" style="209"/>
    <col min="24" max="24" width="2.453125" style="209" customWidth="1"/>
    <col min="25" max="25" width="9.81640625" style="182" customWidth="1"/>
    <col min="26" max="16384" width="8.7265625" style="160"/>
  </cols>
  <sheetData>
    <row r="1" spans="1:25" ht="14.25" customHeight="1">
      <c r="A1" s="1120"/>
    </row>
    <row r="2" spans="1:25" ht="16">
      <c r="B2" s="368" t="s">
        <v>497</v>
      </c>
    </row>
    <row r="3" spans="1:25" ht="12.5">
      <c r="B3" s="360" t="s">
        <v>243</v>
      </c>
    </row>
    <row r="4" spans="1:25" ht="13">
      <c r="B4" s="361" t="s">
        <v>429</v>
      </c>
      <c r="C4" s="23"/>
      <c r="D4" s="23"/>
      <c r="E4" s="23"/>
      <c r="F4" s="227"/>
      <c r="G4" s="227"/>
      <c r="H4" s="227"/>
    </row>
    <row r="5" spans="1:25">
      <c r="B5" s="23"/>
      <c r="C5" s="23"/>
      <c r="D5" s="23"/>
      <c r="E5" s="23"/>
      <c r="F5" s="227"/>
      <c r="G5" s="227"/>
      <c r="H5" s="227"/>
      <c r="I5" s="23"/>
      <c r="J5" s="227"/>
      <c r="K5" s="227"/>
      <c r="L5" s="227"/>
      <c r="M5" s="23"/>
      <c r="N5" s="227"/>
      <c r="O5" s="227"/>
      <c r="P5" s="227"/>
      <c r="Q5" s="23"/>
      <c r="R5" s="227"/>
      <c r="S5" s="227"/>
      <c r="T5" s="227"/>
      <c r="U5" s="23"/>
      <c r="V5" s="227"/>
      <c r="W5" s="227"/>
      <c r="X5" s="227"/>
      <c r="Y5" s="195"/>
    </row>
    <row r="6" spans="1:25" ht="10.5">
      <c r="B6" s="47"/>
      <c r="C6" s="47"/>
      <c r="D6" s="238"/>
      <c r="E6" s="541"/>
      <c r="F6" s="541"/>
      <c r="G6" s="541"/>
      <c r="H6" s="541"/>
      <c r="I6" s="541"/>
      <c r="J6" s="541"/>
      <c r="K6" s="541"/>
      <c r="L6" s="541"/>
      <c r="M6" s="541"/>
      <c r="N6" s="541"/>
      <c r="O6" s="541"/>
      <c r="P6" s="541"/>
      <c r="Q6" s="541"/>
      <c r="R6" s="541"/>
      <c r="S6" s="541"/>
      <c r="T6" s="541"/>
      <c r="U6" s="541"/>
      <c r="V6" s="541"/>
      <c r="W6" s="541"/>
      <c r="X6" s="541"/>
      <c r="Y6" s="541"/>
    </row>
    <row r="7" spans="1:25" ht="15" customHeight="1">
      <c r="B7" s="1159" t="s">
        <v>1</v>
      </c>
      <c r="C7" s="23"/>
      <c r="D7" s="23"/>
      <c r="E7" s="1163" t="s">
        <v>176</v>
      </c>
      <c r="F7" s="1163"/>
      <c r="G7" s="1163"/>
      <c r="H7" s="1163"/>
      <c r="I7" s="1163"/>
      <c r="J7" s="1163"/>
      <c r="K7" s="1163"/>
      <c r="L7" s="1163"/>
      <c r="M7" s="1163"/>
      <c r="N7" s="1163"/>
      <c r="O7" s="1163"/>
      <c r="P7" s="1163"/>
      <c r="Q7" s="1163"/>
      <c r="R7" s="1163"/>
      <c r="S7" s="1163"/>
      <c r="T7" s="1163"/>
      <c r="U7" s="1163"/>
      <c r="V7" s="1163"/>
      <c r="W7" s="1163"/>
      <c r="X7" s="566"/>
      <c r="Y7" s="565"/>
    </row>
    <row r="8" spans="1:25" ht="20.149999999999999" customHeight="1">
      <c r="B8" s="1155"/>
      <c r="C8" s="23"/>
      <c r="D8" s="23"/>
      <c r="E8" s="1160" t="s">
        <v>177</v>
      </c>
      <c r="F8" s="1160"/>
      <c r="G8" s="1160"/>
      <c r="H8" s="268"/>
      <c r="I8" s="1164" t="s">
        <v>178</v>
      </c>
      <c r="J8" s="1164"/>
      <c r="K8" s="1164"/>
      <c r="L8" s="586"/>
      <c r="M8" s="1164" t="s">
        <v>179</v>
      </c>
      <c r="N8" s="1164"/>
      <c r="O8" s="1164"/>
      <c r="P8" s="586"/>
      <c r="Q8" s="1160" t="s">
        <v>180</v>
      </c>
      <c r="R8" s="1160"/>
      <c r="S8" s="1160"/>
      <c r="T8" s="268"/>
      <c r="U8" s="1160" t="s">
        <v>181</v>
      </c>
      <c r="V8" s="1160"/>
      <c r="W8" s="1160"/>
      <c r="X8" s="604"/>
      <c r="Y8" s="1161" t="s">
        <v>17</v>
      </c>
    </row>
    <row r="9" spans="1:25" ht="37" customHeight="1">
      <c r="B9" s="1156"/>
      <c r="C9" s="238"/>
      <c r="D9" s="23"/>
      <c r="E9" s="662" t="s">
        <v>403</v>
      </c>
      <c r="F9" s="675" t="s">
        <v>414</v>
      </c>
      <c r="G9" s="675" t="s">
        <v>415</v>
      </c>
      <c r="H9" s="684"/>
      <c r="I9" s="662" t="s">
        <v>403</v>
      </c>
      <c r="J9" s="675" t="s">
        <v>414</v>
      </c>
      <c r="K9" s="675" t="s">
        <v>415</v>
      </c>
      <c r="L9" s="684"/>
      <c r="M9" s="662" t="s">
        <v>403</v>
      </c>
      <c r="N9" s="675" t="s">
        <v>414</v>
      </c>
      <c r="O9" s="675" t="s">
        <v>415</v>
      </c>
      <c r="P9" s="684"/>
      <c r="Q9" s="662" t="s">
        <v>403</v>
      </c>
      <c r="R9" s="675" t="s">
        <v>414</v>
      </c>
      <c r="S9" s="675" t="s">
        <v>415</v>
      </c>
      <c r="T9" s="684"/>
      <c r="U9" s="662" t="s">
        <v>403</v>
      </c>
      <c r="V9" s="675" t="s">
        <v>414</v>
      </c>
      <c r="W9" s="675" t="s">
        <v>415</v>
      </c>
      <c r="X9" s="242"/>
      <c r="Y9" s="1162"/>
    </row>
    <row r="10" spans="1:25">
      <c r="B10" s="23"/>
      <c r="C10" s="23"/>
      <c r="D10" s="23"/>
      <c r="E10" s="532"/>
      <c r="F10" s="645"/>
      <c r="G10" s="645"/>
      <c r="H10" s="241"/>
      <c r="I10" s="102"/>
      <c r="J10" s="463"/>
      <c r="K10" s="463"/>
      <c r="L10" s="217"/>
      <c r="M10" s="532"/>
      <c r="N10" s="645"/>
      <c r="O10" s="645"/>
      <c r="P10" s="241"/>
      <c r="Q10" s="532"/>
      <c r="R10" s="645"/>
      <c r="S10" s="645"/>
      <c r="T10" s="241"/>
      <c r="U10" s="532"/>
      <c r="V10" s="645"/>
      <c r="W10" s="645"/>
      <c r="X10" s="241"/>
      <c r="Y10" s="186"/>
    </row>
    <row r="11" spans="1:25" ht="11.25" customHeight="1">
      <c r="B11" s="23"/>
      <c r="C11" s="22"/>
      <c r="D11" s="22"/>
      <c r="E11" s="537"/>
      <c r="F11" s="646"/>
      <c r="G11" s="646"/>
      <c r="H11" s="269"/>
      <c r="I11" s="147"/>
      <c r="J11" s="647"/>
      <c r="K11" s="647"/>
      <c r="L11" s="270"/>
      <c r="M11" s="537"/>
      <c r="N11" s="646"/>
      <c r="O11" s="646"/>
      <c r="P11" s="269"/>
      <c r="Q11" s="537"/>
      <c r="R11" s="646"/>
      <c r="S11" s="646"/>
      <c r="T11" s="269"/>
      <c r="U11" s="537"/>
      <c r="V11" s="646"/>
      <c r="W11" s="646"/>
      <c r="X11" s="269"/>
      <c r="Y11" s="564"/>
    </row>
    <row r="12" spans="1:25" ht="11.25" customHeight="1">
      <c r="B12" s="22" t="s">
        <v>182</v>
      </c>
      <c r="C12" s="22"/>
      <c r="D12" s="22"/>
      <c r="E12" s="407">
        <v>6.0955234929931184</v>
      </c>
      <c r="F12" s="680">
        <v>5.5743510054491203</v>
      </c>
      <c r="G12" s="680">
        <v>6.6619850521757176</v>
      </c>
      <c r="H12" s="681"/>
      <c r="I12" s="407">
        <v>16.692268893666409</v>
      </c>
      <c r="J12" s="680">
        <v>15.85505317169093</v>
      </c>
      <c r="K12" s="680">
        <v>17.564465109812222</v>
      </c>
      <c r="L12" s="681"/>
      <c r="M12" s="407">
        <v>23.370032382292173</v>
      </c>
      <c r="N12" s="680">
        <v>22.436370163291532</v>
      </c>
      <c r="O12" s="680">
        <v>24.330360239987783</v>
      </c>
      <c r="P12" s="681"/>
      <c r="Q12" s="407">
        <v>31.9484575086055</v>
      </c>
      <c r="R12" s="680">
        <v>30.893992141079611</v>
      </c>
      <c r="S12" s="680">
        <v>33.021715741132965</v>
      </c>
      <c r="T12" s="681"/>
      <c r="U12" s="407">
        <v>21.893717722443203</v>
      </c>
      <c r="V12" s="680">
        <v>20.904803540243787</v>
      </c>
      <c r="W12" s="680">
        <v>22.915859401140708</v>
      </c>
      <c r="X12" s="610"/>
      <c r="Y12" s="400">
        <v>10450</v>
      </c>
    </row>
    <row r="13" spans="1:25" ht="11.25" customHeight="1">
      <c r="B13" s="23"/>
      <c r="C13" s="23"/>
      <c r="D13" s="23"/>
      <c r="E13" s="406"/>
      <c r="F13" s="682"/>
      <c r="G13" s="682"/>
      <c r="H13" s="683"/>
      <c r="I13" s="406"/>
      <c r="J13" s="682"/>
      <c r="K13" s="682"/>
      <c r="L13" s="683"/>
      <c r="M13" s="406"/>
      <c r="N13" s="682"/>
      <c r="O13" s="682"/>
      <c r="P13" s="683"/>
      <c r="Q13" s="406"/>
      <c r="R13" s="682"/>
      <c r="S13" s="682"/>
      <c r="T13" s="683"/>
      <c r="U13" s="406"/>
      <c r="V13" s="682"/>
      <c r="W13" s="682"/>
      <c r="X13" s="611"/>
      <c r="Y13" s="207"/>
    </row>
    <row r="14" spans="1:25" ht="11.25" customHeight="1">
      <c r="B14" s="160" t="s">
        <v>530</v>
      </c>
      <c r="C14" s="135" t="s">
        <v>491</v>
      </c>
      <c r="D14" s="23"/>
      <c r="E14" s="406">
        <v>5.5289145042129668</v>
      </c>
      <c r="F14" s="682">
        <v>4.7832150938881686</v>
      </c>
      <c r="G14" s="682">
        <v>6.3830745082762306</v>
      </c>
      <c r="H14" s="406"/>
      <c r="I14" s="406">
        <v>14.780562153780389</v>
      </c>
      <c r="J14" s="682">
        <v>13.608300211615227</v>
      </c>
      <c r="K14" s="682">
        <v>16.035063224635209</v>
      </c>
      <c r="L14" s="406"/>
      <c r="M14" s="406">
        <v>20.508505227348213</v>
      </c>
      <c r="N14" s="682">
        <v>19.201413383863301</v>
      </c>
      <c r="O14" s="682">
        <v>21.880479042168925</v>
      </c>
      <c r="P14" s="406"/>
      <c r="Q14" s="406">
        <v>33.908434702819171</v>
      </c>
      <c r="R14" s="682">
        <v>32.366681506899155</v>
      </c>
      <c r="S14" s="682">
        <v>35.485096126992602</v>
      </c>
      <c r="T14" s="406"/>
      <c r="U14" s="406">
        <v>25.273583411839013</v>
      </c>
      <c r="V14" s="682">
        <v>23.838246485326238</v>
      </c>
      <c r="W14" s="682">
        <v>26.764972855594316</v>
      </c>
      <c r="X14" s="74"/>
      <c r="Y14" s="612">
        <v>4699</v>
      </c>
    </row>
    <row r="15" spans="1:25" ht="11.25" customHeight="1">
      <c r="C15" s="135" t="s">
        <v>492</v>
      </c>
      <c r="D15" s="23"/>
      <c r="E15" s="406">
        <v>6.580510530269061</v>
      </c>
      <c r="F15" s="682">
        <v>5.8796914658233419</v>
      </c>
      <c r="G15" s="682">
        <v>7.3583318372842541</v>
      </c>
      <c r="H15" s="406"/>
      <c r="I15" s="406">
        <v>18.455901270367097</v>
      </c>
      <c r="J15" s="682">
        <v>17.33683635704142</v>
      </c>
      <c r="K15" s="682">
        <v>19.630046632455645</v>
      </c>
      <c r="L15" s="406"/>
      <c r="M15" s="406">
        <v>26.034978508937396</v>
      </c>
      <c r="N15" s="682">
        <v>24.761372725506209</v>
      </c>
      <c r="O15" s="682">
        <v>27.350279325118525</v>
      </c>
      <c r="P15" s="406"/>
      <c r="Q15" s="406">
        <v>30.20214446052098</v>
      </c>
      <c r="R15" s="682">
        <v>28.859116528150004</v>
      </c>
      <c r="S15" s="682">
        <v>31.579928775390858</v>
      </c>
      <c r="T15" s="406"/>
      <c r="U15" s="406">
        <v>18.72646522990561</v>
      </c>
      <c r="V15" s="682">
        <v>17.597086963686987</v>
      </c>
      <c r="W15" s="682">
        <v>19.910812849356546</v>
      </c>
      <c r="X15" s="74"/>
      <c r="Y15" s="612">
        <v>5625</v>
      </c>
    </row>
    <row r="16" spans="1:25" ht="11.25" customHeight="1">
      <c r="C16" s="23"/>
      <c r="D16" s="23"/>
      <c r="E16" s="406"/>
      <c r="F16" s="682"/>
      <c r="G16" s="682"/>
      <c r="H16" s="406"/>
      <c r="I16" s="406"/>
      <c r="J16" s="682"/>
      <c r="K16" s="682"/>
      <c r="L16" s="406"/>
      <c r="M16" s="406"/>
      <c r="N16" s="682"/>
      <c r="O16" s="682"/>
      <c r="P16" s="406"/>
      <c r="Q16" s="406"/>
      <c r="R16" s="682"/>
      <c r="S16" s="682"/>
      <c r="T16" s="406"/>
      <c r="U16" s="406"/>
      <c r="V16" s="682"/>
      <c r="W16" s="682"/>
      <c r="X16" s="74"/>
      <c r="Y16" s="612"/>
    </row>
    <row r="17" spans="2:25" ht="11.25" customHeight="1">
      <c r="B17" s="88" t="s">
        <v>20</v>
      </c>
      <c r="C17" s="23" t="s">
        <v>21</v>
      </c>
      <c r="D17" s="23"/>
      <c r="E17" s="406">
        <v>9.4175845333151962</v>
      </c>
      <c r="F17" s="682">
        <v>7.5025834171763197</v>
      </c>
      <c r="G17" s="682">
        <v>11.759240376543698</v>
      </c>
      <c r="H17" s="406"/>
      <c r="I17" s="406">
        <v>22.205538096877937</v>
      </c>
      <c r="J17" s="682">
        <v>19.388438201998909</v>
      </c>
      <c r="K17" s="682">
        <v>25.303474118934844</v>
      </c>
      <c r="L17" s="406"/>
      <c r="M17" s="406">
        <v>29.070518467653589</v>
      </c>
      <c r="N17" s="682">
        <v>25.935542731449679</v>
      </c>
      <c r="O17" s="682">
        <v>32.418570576874181</v>
      </c>
      <c r="P17" s="406"/>
      <c r="Q17" s="406">
        <v>28.613911756315545</v>
      </c>
      <c r="R17" s="682">
        <v>25.465375071467566</v>
      </c>
      <c r="S17" s="682">
        <v>31.984681342774614</v>
      </c>
      <c r="T17" s="406"/>
      <c r="U17" s="406">
        <v>10.692447145837749</v>
      </c>
      <c r="V17" s="682">
        <v>8.4947917472425623</v>
      </c>
      <c r="W17" s="682">
        <v>13.375543705648699</v>
      </c>
      <c r="X17" s="74"/>
      <c r="Y17" s="612">
        <v>988</v>
      </c>
    </row>
    <row r="18" spans="2:25" ht="11.25" customHeight="1">
      <c r="C18" s="23" t="s">
        <v>22</v>
      </c>
      <c r="D18" s="23"/>
      <c r="E18" s="406">
        <v>6.9667723841617573</v>
      </c>
      <c r="F18" s="682">
        <v>5.6920436464335911</v>
      </c>
      <c r="G18" s="682">
        <v>8.5012419798763617</v>
      </c>
      <c r="H18" s="406"/>
      <c r="I18" s="406">
        <v>19.067856227459341</v>
      </c>
      <c r="J18" s="682">
        <v>16.899748426504761</v>
      </c>
      <c r="K18" s="682">
        <v>21.44234418943676</v>
      </c>
      <c r="L18" s="406"/>
      <c r="M18" s="406">
        <v>26.084121402665211</v>
      </c>
      <c r="N18" s="682">
        <v>23.717548622645939</v>
      </c>
      <c r="O18" s="682">
        <v>28.59830537852201</v>
      </c>
      <c r="P18" s="406"/>
      <c r="Q18" s="406">
        <v>32.087073151935584</v>
      </c>
      <c r="R18" s="682">
        <v>29.490830623554899</v>
      </c>
      <c r="S18" s="682">
        <v>34.799073126464044</v>
      </c>
      <c r="T18" s="406"/>
      <c r="U18" s="406">
        <v>15.794176833778126</v>
      </c>
      <c r="V18" s="682">
        <v>13.787562088447814</v>
      </c>
      <c r="W18" s="682">
        <v>18.031749029224624</v>
      </c>
      <c r="X18" s="74"/>
      <c r="Y18" s="612">
        <v>1666</v>
      </c>
    </row>
    <row r="19" spans="2:25" ht="11.25" customHeight="1">
      <c r="C19" s="23" t="s">
        <v>23</v>
      </c>
      <c r="D19" s="23"/>
      <c r="E19" s="406">
        <v>5.5342526995120291</v>
      </c>
      <c r="F19" s="682">
        <v>4.679871603543619</v>
      </c>
      <c r="G19" s="682">
        <v>6.5339219491949869</v>
      </c>
      <c r="H19" s="406"/>
      <c r="I19" s="406">
        <v>17.143441121654377</v>
      </c>
      <c r="J19" s="682">
        <v>15.61627309780263</v>
      </c>
      <c r="K19" s="682">
        <v>18.786706322737647</v>
      </c>
      <c r="L19" s="406"/>
      <c r="M19" s="406">
        <v>24.027219890041891</v>
      </c>
      <c r="N19" s="682">
        <v>22.224700621528658</v>
      </c>
      <c r="O19" s="682">
        <v>25.92719661893711</v>
      </c>
      <c r="P19" s="406"/>
      <c r="Q19" s="406">
        <v>33.772449402425153</v>
      </c>
      <c r="R19" s="682">
        <v>31.720171587509444</v>
      </c>
      <c r="S19" s="682">
        <v>35.887718954200068</v>
      </c>
      <c r="T19" s="406"/>
      <c r="U19" s="406">
        <v>19.522636886366527</v>
      </c>
      <c r="V19" s="682">
        <v>17.764945618067049</v>
      </c>
      <c r="W19" s="682">
        <v>21.408961701177468</v>
      </c>
      <c r="X19" s="74"/>
      <c r="Y19" s="612">
        <v>2656</v>
      </c>
    </row>
    <row r="20" spans="2:25" ht="11.25" customHeight="1">
      <c r="C20" s="23" t="s">
        <v>24</v>
      </c>
      <c r="D20" s="23"/>
      <c r="E20" s="406">
        <v>5.9922860566815235</v>
      </c>
      <c r="F20" s="682">
        <v>4.9823567743089265</v>
      </c>
      <c r="G20" s="682">
        <v>7.1914353151749948</v>
      </c>
      <c r="H20" s="406"/>
      <c r="I20" s="406">
        <v>14.3776450214056</v>
      </c>
      <c r="J20" s="682">
        <v>12.913512095195925</v>
      </c>
      <c r="K20" s="682">
        <v>15.977325421529482</v>
      </c>
      <c r="L20" s="406"/>
      <c r="M20" s="406">
        <v>19.990570888411298</v>
      </c>
      <c r="N20" s="682">
        <v>18.309478201378337</v>
      </c>
      <c r="O20" s="682">
        <v>21.784852414482316</v>
      </c>
      <c r="P20" s="406"/>
      <c r="Q20" s="406">
        <v>32.707289725382033</v>
      </c>
      <c r="R20" s="682">
        <v>30.681998139344362</v>
      </c>
      <c r="S20" s="682">
        <v>34.799154862510697</v>
      </c>
      <c r="T20" s="406"/>
      <c r="U20" s="406">
        <v>26.932208308119705</v>
      </c>
      <c r="V20" s="682">
        <v>24.939610886428692</v>
      </c>
      <c r="W20" s="682">
        <v>29.022451739646769</v>
      </c>
      <c r="X20" s="74"/>
      <c r="Y20" s="612">
        <v>2493</v>
      </c>
    </row>
    <row r="21" spans="2:25" ht="11.25" customHeight="1">
      <c r="C21" s="23" t="s">
        <v>25</v>
      </c>
      <c r="D21" s="23"/>
      <c r="E21" s="406">
        <v>3.7118108975125992</v>
      </c>
      <c r="F21" s="682">
        <v>2.8213204923160253</v>
      </c>
      <c r="G21" s="682">
        <v>4.8692826898712935</v>
      </c>
      <c r="H21" s="406"/>
      <c r="I21" s="406">
        <v>13.183278602623025</v>
      </c>
      <c r="J21" s="682">
        <v>11.48351145499452</v>
      </c>
      <c r="K21" s="682">
        <v>15.091745732044574</v>
      </c>
      <c r="L21" s="406"/>
      <c r="M21" s="406">
        <v>18.638280193367951</v>
      </c>
      <c r="N21" s="682">
        <v>16.638975281557244</v>
      </c>
      <c r="O21" s="682">
        <v>20.817824013242276</v>
      </c>
      <c r="P21" s="406"/>
      <c r="Q21" s="406">
        <v>33.010663704996446</v>
      </c>
      <c r="R21" s="682">
        <v>30.487815139655133</v>
      </c>
      <c r="S21" s="682">
        <v>35.635254015149158</v>
      </c>
      <c r="T21" s="406"/>
      <c r="U21" s="406">
        <v>31.45596660150003</v>
      </c>
      <c r="V21" s="682">
        <v>28.877549959820424</v>
      </c>
      <c r="W21" s="682">
        <v>34.154048976200293</v>
      </c>
      <c r="X21" s="74"/>
      <c r="Y21" s="612">
        <v>1665</v>
      </c>
    </row>
    <row r="22" spans="2:25" ht="11.25" customHeight="1">
      <c r="C22" s="23" t="s">
        <v>26</v>
      </c>
      <c r="D22" s="23"/>
      <c r="E22" s="406">
        <v>4.6002714427808611</v>
      </c>
      <c r="F22" s="682">
        <v>3.2741013709768265</v>
      </c>
      <c r="G22" s="682">
        <v>6.4279076829013002</v>
      </c>
      <c r="H22" s="406"/>
      <c r="I22" s="406">
        <v>14.330738305017727</v>
      </c>
      <c r="J22" s="682">
        <v>11.959060636582079</v>
      </c>
      <c r="K22" s="682">
        <v>17.081503719239482</v>
      </c>
      <c r="L22" s="406"/>
      <c r="M22" s="406">
        <v>22.97643191083613</v>
      </c>
      <c r="N22" s="682">
        <v>20.078581354639521</v>
      </c>
      <c r="O22" s="682">
        <v>26.155642032274933</v>
      </c>
      <c r="P22" s="406"/>
      <c r="Q22" s="406">
        <v>28.591406276185836</v>
      </c>
      <c r="R22" s="682">
        <v>25.414065910893878</v>
      </c>
      <c r="S22" s="682">
        <v>31.995580375600589</v>
      </c>
      <c r="T22" s="406"/>
      <c r="U22" s="406">
        <v>29.501152065179305</v>
      </c>
      <c r="V22" s="682">
        <v>26.18038813144188</v>
      </c>
      <c r="W22" s="682">
        <v>33.054519687657567</v>
      </c>
      <c r="X22" s="74"/>
      <c r="Y22" s="612">
        <v>917</v>
      </c>
    </row>
    <row r="23" spans="2:25" ht="11.25" customHeight="1">
      <c r="C23" s="23"/>
      <c r="D23" s="23"/>
      <c r="E23" s="406"/>
      <c r="F23" s="682"/>
      <c r="G23" s="682"/>
      <c r="H23" s="406"/>
      <c r="I23" s="406"/>
      <c r="J23" s="682"/>
      <c r="K23" s="682"/>
      <c r="L23" s="406"/>
      <c r="M23" s="406"/>
      <c r="N23" s="682"/>
      <c r="O23" s="682"/>
      <c r="P23" s="406"/>
      <c r="Q23" s="406"/>
      <c r="R23" s="682"/>
      <c r="S23" s="682"/>
      <c r="T23" s="406"/>
      <c r="U23" s="406"/>
      <c r="V23" s="682"/>
      <c r="W23" s="682"/>
      <c r="X23" s="74"/>
      <c r="Y23" s="612"/>
    </row>
    <row r="24" spans="2:25" ht="11.25" customHeight="1">
      <c r="B24" s="88" t="s">
        <v>27</v>
      </c>
      <c r="C24" s="23" t="s">
        <v>28</v>
      </c>
      <c r="D24" s="23"/>
      <c r="E24" s="406">
        <v>5.9460028086189523</v>
      </c>
      <c r="F24" s="682">
        <v>5.379956770373969</v>
      </c>
      <c r="G24" s="682">
        <v>6.5674710300209229</v>
      </c>
      <c r="H24" s="406"/>
      <c r="I24" s="406">
        <v>16.098663207101101</v>
      </c>
      <c r="J24" s="682">
        <v>15.192712766389475</v>
      </c>
      <c r="K24" s="682">
        <v>17.047776550559295</v>
      </c>
      <c r="L24" s="406"/>
      <c r="M24" s="406">
        <v>22.884773210602674</v>
      </c>
      <c r="N24" s="682">
        <v>21.870523644152502</v>
      </c>
      <c r="O24" s="682">
        <v>23.931651300823777</v>
      </c>
      <c r="P24" s="406"/>
      <c r="Q24" s="406">
        <v>32.593730790753028</v>
      </c>
      <c r="R24" s="682">
        <v>31.432909843658408</v>
      </c>
      <c r="S24" s="682">
        <v>33.776303498474022</v>
      </c>
      <c r="T24" s="406"/>
      <c r="U24" s="406">
        <v>22.476829982924603</v>
      </c>
      <c r="V24" s="682">
        <v>21.384254240426799</v>
      </c>
      <c r="W24" s="682">
        <v>23.608464592304959</v>
      </c>
      <c r="X24" s="74"/>
      <c r="Y24" s="612">
        <v>8450</v>
      </c>
    </row>
    <row r="25" spans="2:25" ht="11.25" customHeight="1">
      <c r="B25" s="23"/>
      <c r="C25" s="23" t="s">
        <v>191</v>
      </c>
      <c r="D25" s="23"/>
      <c r="E25" s="406">
        <v>7.135968406424416</v>
      </c>
      <c r="F25" s="682">
        <v>5.3927344162877695</v>
      </c>
      <c r="G25" s="682">
        <v>9.3868025415090148</v>
      </c>
      <c r="H25" s="406"/>
      <c r="I25" s="406">
        <v>21.902984278738849</v>
      </c>
      <c r="J25" s="682">
        <v>18.749349113537626</v>
      </c>
      <c r="K25" s="682">
        <v>25.421099686573662</v>
      </c>
      <c r="L25" s="406"/>
      <c r="M25" s="406">
        <v>24.261535924334833</v>
      </c>
      <c r="N25" s="682">
        <v>21.048394008037675</v>
      </c>
      <c r="O25" s="682">
        <v>27.792513567545253</v>
      </c>
      <c r="P25" s="406"/>
      <c r="Q25" s="406">
        <v>29.23443183779532</v>
      </c>
      <c r="R25" s="682">
        <v>25.802138926034988</v>
      </c>
      <c r="S25" s="682">
        <v>32.920723258446152</v>
      </c>
      <c r="T25" s="406"/>
      <c r="U25" s="406">
        <v>17.46507955270668</v>
      </c>
      <c r="V25" s="682">
        <v>14.577423168571702</v>
      </c>
      <c r="W25" s="682">
        <v>20.785567428872415</v>
      </c>
      <c r="X25" s="74"/>
      <c r="Y25" s="612">
        <v>901</v>
      </c>
    </row>
    <row r="26" spans="2:25" ht="11.25" customHeight="1">
      <c r="B26" s="23"/>
      <c r="C26" s="23" t="s">
        <v>190</v>
      </c>
      <c r="D26" s="23"/>
      <c r="E26" s="406">
        <v>7.1334583012834463</v>
      </c>
      <c r="F26" s="682">
        <v>4.7426691815547448</v>
      </c>
      <c r="G26" s="682">
        <v>10.595395451217957</v>
      </c>
      <c r="H26" s="406"/>
      <c r="I26" s="406">
        <v>18.249267460365068</v>
      </c>
      <c r="J26" s="682">
        <v>13.962278417614954</v>
      </c>
      <c r="K26" s="682">
        <v>23.493118687672382</v>
      </c>
      <c r="L26" s="406"/>
      <c r="M26" s="406">
        <v>29.730202954718866</v>
      </c>
      <c r="N26" s="682">
        <v>24.574401423838282</v>
      </c>
      <c r="O26" s="682">
        <v>35.459177751317256</v>
      </c>
      <c r="P26" s="406"/>
      <c r="Q26" s="406">
        <v>25.228979837265314</v>
      </c>
      <c r="R26" s="682">
        <v>20.57718160982175</v>
      </c>
      <c r="S26" s="682">
        <v>30.528176760487035</v>
      </c>
      <c r="T26" s="406"/>
      <c r="U26" s="406">
        <v>19.65809144636745</v>
      </c>
      <c r="V26" s="682">
        <v>15.216827978440806</v>
      </c>
      <c r="W26" s="682">
        <v>25.013178766783284</v>
      </c>
      <c r="X26" s="74"/>
      <c r="Y26" s="612">
        <v>336</v>
      </c>
    </row>
    <row r="27" spans="2:25" ht="11.25" customHeight="1">
      <c r="B27" s="23"/>
      <c r="C27" s="23" t="s">
        <v>192</v>
      </c>
      <c r="D27" s="23"/>
      <c r="E27" s="406">
        <v>8.3719411876032286</v>
      </c>
      <c r="F27" s="682">
        <v>5.5486940930559632</v>
      </c>
      <c r="G27" s="682">
        <v>12.442456197977869</v>
      </c>
      <c r="H27" s="406"/>
      <c r="I27" s="406">
        <v>18.93530640871996</v>
      </c>
      <c r="J27" s="682">
        <v>15.160497682367474</v>
      </c>
      <c r="K27" s="682">
        <v>23.390869686168202</v>
      </c>
      <c r="L27" s="406"/>
      <c r="M27" s="406">
        <v>26.638855091186713</v>
      </c>
      <c r="N27" s="682">
        <v>21.944096907936743</v>
      </c>
      <c r="O27" s="682">
        <v>31.927186579257</v>
      </c>
      <c r="P27" s="406"/>
      <c r="Q27" s="406">
        <v>26.989654191951772</v>
      </c>
      <c r="R27" s="682">
        <v>22.365122050710131</v>
      </c>
      <c r="S27" s="682">
        <v>32.174129614181837</v>
      </c>
      <c r="T27" s="406"/>
      <c r="U27" s="406">
        <v>19.064243120538386</v>
      </c>
      <c r="V27" s="682">
        <v>15.190896178268353</v>
      </c>
      <c r="W27" s="682">
        <v>23.649802323105547</v>
      </c>
      <c r="X27" s="74"/>
      <c r="Y27" s="612">
        <v>471</v>
      </c>
    </row>
    <row r="28" spans="2:25" ht="11.25" customHeight="1">
      <c r="B28" s="23"/>
      <c r="C28" s="23" t="s">
        <v>193</v>
      </c>
      <c r="D28" s="23"/>
      <c r="E28" s="406">
        <v>5.5231676671212693</v>
      </c>
      <c r="F28" s="682">
        <v>2.48539186582035</v>
      </c>
      <c r="G28" s="682">
        <v>11.823678010625283</v>
      </c>
      <c r="H28" s="406"/>
      <c r="I28" s="406">
        <v>22.16638875107072</v>
      </c>
      <c r="J28" s="682">
        <v>14.528489408911415</v>
      </c>
      <c r="K28" s="682">
        <v>32.302144688828186</v>
      </c>
      <c r="L28" s="406"/>
      <c r="M28" s="406">
        <v>30.010551539611484</v>
      </c>
      <c r="N28" s="682">
        <v>21.26506879714114</v>
      </c>
      <c r="O28" s="682">
        <v>40.502519922490251</v>
      </c>
      <c r="P28" s="406"/>
      <c r="Q28" s="406">
        <v>26.90402437066723</v>
      </c>
      <c r="R28" s="682">
        <v>18.766314833338864</v>
      </c>
      <c r="S28" s="682">
        <v>36.964772798496007</v>
      </c>
      <c r="T28" s="406"/>
      <c r="U28" s="406">
        <v>15.39586767152932</v>
      </c>
      <c r="V28" s="682">
        <v>8.8058784939455208</v>
      </c>
      <c r="W28" s="682">
        <v>25.536561967895032</v>
      </c>
      <c r="X28" s="74"/>
      <c r="Y28" s="612">
        <v>122</v>
      </c>
    </row>
    <row r="29" spans="2:25" ht="11.25" customHeight="1">
      <c r="B29" s="23"/>
      <c r="C29" s="23"/>
      <c r="D29" s="23"/>
      <c r="E29" s="406"/>
      <c r="F29" s="682"/>
      <c r="G29" s="682"/>
      <c r="H29" s="406"/>
      <c r="I29" s="406"/>
      <c r="J29" s="682"/>
      <c r="K29" s="682"/>
      <c r="L29" s="406"/>
      <c r="M29" s="406"/>
      <c r="N29" s="682"/>
      <c r="O29" s="682"/>
      <c r="P29" s="406"/>
      <c r="Q29" s="406"/>
      <c r="R29" s="682"/>
      <c r="S29" s="682"/>
      <c r="T29" s="406"/>
      <c r="U29" s="406"/>
      <c r="V29" s="682"/>
      <c r="W29" s="682"/>
      <c r="X29" s="74"/>
      <c r="Y29" s="612"/>
    </row>
    <row r="30" spans="2:25" ht="11.25" customHeight="1">
      <c r="B30" s="23" t="s">
        <v>258</v>
      </c>
      <c r="C30" s="23" t="s">
        <v>338</v>
      </c>
      <c r="D30" s="23"/>
      <c r="E30" s="406">
        <v>13.800260770379461</v>
      </c>
      <c r="F30" s="682">
        <v>12.099547018566595</v>
      </c>
      <c r="G30" s="682">
        <v>15.697336846120768</v>
      </c>
      <c r="H30" s="406"/>
      <c r="I30" s="406">
        <v>24.361512344404442</v>
      </c>
      <c r="J30" s="682">
        <v>22.116396154893124</v>
      </c>
      <c r="K30" s="682">
        <v>26.756241980448586</v>
      </c>
      <c r="L30" s="406"/>
      <c r="M30" s="406">
        <v>24.527305191626873</v>
      </c>
      <c r="N30" s="682">
        <v>22.29104700445826</v>
      </c>
      <c r="O30" s="682">
        <v>26.910217833973249</v>
      </c>
      <c r="P30" s="406"/>
      <c r="Q30" s="406">
        <v>24.028170979243647</v>
      </c>
      <c r="R30" s="682">
        <v>21.786486849594915</v>
      </c>
      <c r="S30" s="682">
        <v>26.422588327011848</v>
      </c>
      <c r="T30" s="406"/>
      <c r="U30" s="406">
        <v>13.282750714345609</v>
      </c>
      <c r="V30" s="682">
        <v>11.505883760939021</v>
      </c>
      <c r="W30" s="682">
        <v>15.286620352567265</v>
      </c>
      <c r="X30" s="74"/>
      <c r="Y30" s="612">
        <v>1799</v>
      </c>
    </row>
    <row r="31" spans="2:25" ht="11.25" customHeight="1">
      <c r="B31" s="23"/>
      <c r="C31" s="23" t="s">
        <v>337</v>
      </c>
      <c r="D31" s="23"/>
      <c r="E31" s="406">
        <v>3.7686335080557298</v>
      </c>
      <c r="F31" s="682">
        <v>3.2605779394010743</v>
      </c>
      <c r="G31" s="682">
        <v>4.3522915208535542</v>
      </c>
      <c r="H31" s="406"/>
      <c r="I31" s="406">
        <v>14.562619308061997</v>
      </c>
      <c r="J31" s="682">
        <v>13.565457249085137</v>
      </c>
      <c r="K31" s="682">
        <v>15.619834156848949</v>
      </c>
      <c r="L31" s="406"/>
      <c r="M31" s="406">
        <v>23.44059892949301</v>
      </c>
      <c r="N31" s="682">
        <v>22.22796080418593</v>
      </c>
      <c r="O31" s="682">
        <v>24.698382956864791</v>
      </c>
      <c r="P31" s="406"/>
      <c r="Q31" s="406">
        <v>35.44450645101476</v>
      </c>
      <c r="R31" s="682">
        <v>34.042929603561298</v>
      </c>
      <c r="S31" s="682">
        <v>36.871529484059153</v>
      </c>
      <c r="T31" s="406"/>
      <c r="U31" s="406">
        <v>22.783641803374511</v>
      </c>
      <c r="V31" s="682">
        <v>21.490357692996461</v>
      </c>
      <c r="W31" s="682">
        <v>24.130833629489192</v>
      </c>
      <c r="X31" s="74"/>
      <c r="Y31" s="612">
        <v>6021</v>
      </c>
    </row>
    <row r="32" spans="2:25" ht="11.25" customHeight="1">
      <c r="B32" s="23"/>
      <c r="C32" s="23"/>
      <c r="D32" s="23"/>
      <c r="E32" s="406"/>
      <c r="F32" s="682"/>
      <c r="G32" s="682"/>
      <c r="H32" s="406"/>
      <c r="I32" s="406"/>
      <c r="J32" s="682"/>
      <c r="K32" s="682"/>
      <c r="L32" s="406"/>
      <c r="M32" s="406"/>
      <c r="N32" s="682"/>
      <c r="O32" s="682"/>
      <c r="P32" s="406"/>
      <c r="Q32" s="406"/>
      <c r="R32" s="682"/>
      <c r="S32" s="682"/>
      <c r="T32" s="406"/>
      <c r="U32" s="406"/>
      <c r="V32" s="682"/>
      <c r="W32" s="682"/>
      <c r="X32" s="74"/>
      <c r="Y32" s="612"/>
    </row>
    <row r="33" spans="2:25" ht="11.25" customHeight="1">
      <c r="B33" s="160" t="s">
        <v>29</v>
      </c>
      <c r="C33" s="160" t="s">
        <v>30</v>
      </c>
      <c r="D33" s="23"/>
      <c r="E33" s="406">
        <v>7.0100932653859571</v>
      </c>
      <c r="F33" s="682">
        <v>4.7761121689644677</v>
      </c>
      <c r="G33" s="682">
        <v>10.177318690366574</v>
      </c>
      <c r="H33" s="406"/>
      <c r="I33" s="406">
        <v>13.988723477614288</v>
      </c>
      <c r="J33" s="682">
        <v>10.769019259416689</v>
      </c>
      <c r="K33" s="682">
        <v>17.977112996818747</v>
      </c>
      <c r="L33" s="406"/>
      <c r="M33" s="406">
        <v>21.173148367015745</v>
      </c>
      <c r="N33" s="682">
        <v>17.086155362263266</v>
      </c>
      <c r="O33" s="682">
        <v>25.931992339331305</v>
      </c>
      <c r="P33" s="406"/>
      <c r="Q33" s="406">
        <v>35.476815991622097</v>
      </c>
      <c r="R33" s="682">
        <v>30.127789470261668</v>
      </c>
      <c r="S33" s="682">
        <v>41.215341639540185</v>
      </c>
      <c r="T33" s="406"/>
      <c r="U33" s="406">
        <v>22.351218898361875</v>
      </c>
      <c r="V33" s="682">
        <v>17.393287156795733</v>
      </c>
      <c r="W33" s="682">
        <v>28.239279057113947</v>
      </c>
      <c r="X33" s="74"/>
      <c r="Y33" s="612">
        <v>430</v>
      </c>
    </row>
    <row r="34" spans="2:25" ht="11.25" customHeight="1">
      <c r="C34" s="160" t="s">
        <v>31</v>
      </c>
      <c r="D34" s="23"/>
      <c r="E34" s="406">
        <v>6.2487597140038407</v>
      </c>
      <c r="F34" s="682">
        <v>4.8239999757122076</v>
      </c>
      <c r="G34" s="682">
        <v>8.0586899190798427</v>
      </c>
      <c r="H34" s="406"/>
      <c r="I34" s="406">
        <v>17.405577607770908</v>
      </c>
      <c r="J34" s="682">
        <v>14.916065003270385</v>
      </c>
      <c r="K34" s="682">
        <v>20.211889659703903</v>
      </c>
      <c r="L34" s="406"/>
      <c r="M34" s="406">
        <v>23.792867699420636</v>
      </c>
      <c r="N34" s="682">
        <v>20.992707399492591</v>
      </c>
      <c r="O34" s="682">
        <v>26.839649746224726</v>
      </c>
      <c r="P34" s="406"/>
      <c r="Q34" s="406">
        <v>31.158994317529785</v>
      </c>
      <c r="R34" s="682">
        <v>28.090484855945714</v>
      </c>
      <c r="S34" s="682">
        <v>34.402336907957753</v>
      </c>
      <c r="T34" s="406"/>
      <c r="U34" s="406">
        <v>21.393800661274867</v>
      </c>
      <c r="V34" s="682">
        <v>18.502209084769657</v>
      </c>
      <c r="W34" s="682">
        <v>24.600887694711897</v>
      </c>
      <c r="X34" s="74"/>
      <c r="Y34" s="612">
        <v>1165</v>
      </c>
    </row>
    <row r="35" spans="2:25" ht="11.25" customHeight="1">
      <c r="C35" s="160" t="s">
        <v>242</v>
      </c>
      <c r="D35" s="23"/>
      <c r="E35" s="406">
        <v>6.971597471729277</v>
      </c>
      <c r="F35" s="682">
        <v>5.3339578570287927</v>
      </c>
      <c r="G35" s="682">
        <v>9.0638874752696754</v>
      </c>
      <c r="H35" s="406"/>
      <c r="I35" s="406">
        <v>16.678888641117368</v>
      </c>
      <c r="J35" s="682">
        <v>14.054424816326122</v>
      </c>
      <c r="K35" s="682">
        <v>19.681207005418283</v>
      </c>
      <c r="L35" s="406"/>
      <c r="M35" s="406">
        <v>23.316141022082768</v>
      </c>
      <c r="N35" s="682">
        <v>20.389231324468309</v>
      </c>
      <c r="O35" s="682">
        <v>26.523231637617556</v>
      </c>
      <c r="P35" s="406"/>
      <c r="Q35" s="406">
        <v>30.286563715067356</v>
      </c>
      <c r="R35" s="682">
        <v>26.936516092659858</v>
      </c>
      <c r="S35" s="682">
        <v>33.860165617402984</v>
      </c>
      <c r="T35" s="406"/>
      <c r="U35" s="406">
        <v>22.74680915000306</v>
      </c>
      <c r="V35" s="682">
        <v>19.586011106912128</v>
      </c>
      <c r="W35" s="682">
        <v>26.251178655269424</v>
      </c>
      <c r="X35" s="74"/>
      <c r="Y35" s="612">
        <v>954</v>
      </c>
    </row>
    <row r="36" spans="2:25" ht="11.25" customHeight="1">
      <c r="B36" s="33"/>
      <c r="C36" s="160" t="s">
        <v>33</v>
      </c>
      <c r="D36" s="23"/>
      <c r="E36" s="406">
        <v>5.4674206233597626</v>
      </c>
      <c r="F36" s="682">
        <v>3.7702108398930707</v>
      </c>
      <c r="G36" s="682">
        <v>7.8661975494002352</v>
      </c>
      <c r="H36" s="406"/>
      <c r="I36" s="406">
        <v>17.731401361787697</v>
      </c>
      <c r="J36" s="682">
        <v>14.749187115071003</v>
      </c>
      <c r="K36" s="682">
        <v>21.166888935334356</v>
      </c>
      <c r="L36" s="406"/>
      <c r="M36" s="406">
        <v>20.968206770173978</v>
      </c>
      <c r="N36" s="682">
        <v>17.895251399025295</v>
      </c>
      <c r="O36" s="682">
        <v>24.411952144627332</v>
      </c>
      <c r="P36" s="406"/>
      <c r="Q36" s="406">
        <v>33.95512477695069</v>
      </c>
      <c r="R36" s="682">
        <v>30.147505118688265</v>
      </c>
      <c r="S36" s="682">
        <v>37.982156495572021</v>
      </c>
      <c r="T36" s="406"/>
      <c r="U36" s="406">
        <v>21.877846467727906</v>
      </c>
      <c r="V36" s="682">
        <v>18.683964307569205</v>
      </c>
      <c r="W36" s="682">
        <v>25.446844065817221</v>
      </c>
      <c r="X36" s="74"/>
      <c r="Y36" s="612">
        <v>819</v>
      </c>
    </row>
    <row r="37" spans="2:25" ht="11.25" customHeight="1">
      <c r="B37" s="33"/>
      <c r="C37" s="160" t="s">
        <v>34</v>
      </c>
      <c r="D37" s="23"/>
      <c r="E37" s="406">
        <v>5.8384883960613179</v>
      </c>
      <c r="F37" s="682">
        <v>4.4373956241679107</v>
      </c>
      <c r="G37" s="682">
        <v>7.6465730365996354</v>
      </c>
      <c r="H37" s="406"/>
      <c r="I37" s="406">
        <v>17.202309755509823</v>
      </c>
      <c r="J37" s="682">
        <v>14.652773979271769</v>
      </c>
      <c r="K37" s="682">
        <v>20.091029034378639</v>
      </c>
      <c r="L37" s="406"/>
      <c r="M37" s="406">
        <v>23.17332721469328</v>
      </c>
      <c r="N37" s="682">
        <v>20.508672872655858</v>
      </c>
      <c r="O37" s="682">
        <v>26.070648058338996</v>
      </c>
      <c r="P37" s="406"/>
      <c r="Q37" s="406">
        <v>30.368743004178931</v>
      </c>
      <c r="R37" s="682">
        <v>27.287781964397094</v>
      </c>
      <c r="S37" s="682">
        <v>33.636644006192427</v>
      </c>
      <c r="T37" s="406"/>
      <c r="U37" s="406">
        <v>23.417131629556522</v>
      </c>
      <c r="V37" s="682">
        <v>20.376561565345462</v>
      </c>
      <c r="W37" s="682">
        <v>26.75893456570126</v>
      </c>
      <c r="X37" s="74"/>
      <c r="Y37" s="612">
        <v>1139</v>
      </c>
    </row>
    <row r="38" spans="2:25" ht="11.25" customHeight="1">
      <c r="C38" s="160" t="s">
        <v>35</v>
      </c>
      <c r="D38" s="23"/>
      <c r="E38" s="406">
        <v>5.0197362703055211</v>
      </c>
      <c r="F38" s="682">
        <v>3.6767200648081437</v>
      </c>
      <c r="G38" s="682">
        <v>6.818596681285559</v>
      </c>
      <c r="H38" s="406"/>
      <c r="I38" s="406">
        <v>17.549161588459153</v>
      </c>
      <c r="J38" s="682">
        <v>15.024570690028163</v>
      </c>
      <c r="K38" s="682">
        <v>20.396141207518472</v>
      </c>
      <c r="L38" s="406"/>
      <c r="M38" s="406">
        <v>21.150787249293078</v>
      </c>
      <c r="N38" s="682">
        <v>18.456171503435161</v>
      </c>
      <c r="O38" s="682">
        <v>24.122438018111886</v>
      </c>
      <c r="P38" s="406"/>
      <c r="Q38" s="406">
        <v>33.633431518789862</v>
      </c>
      <c r="R38" s="682">
        <v>30.294948951719334</v>
      </c>
      <c r="S38" s="682">
        <v>37.143770295827707</v>
      </c>
      <c r="T38" s="406"/>
      <c r="U38" s="406">
        <v>22.646883373152377</v>
      </c>
      <c r="V38" s="682">
        <v>19.654216956255592</v>
      </c>
      <c r="W38" s="682">
        <v>25.948066334022911</v>
      </c>
      <c r="X38" s="74"/>
      <c r="Y38" s="612">
        <v>1086</v>
      </c>
    </row>
    <row r="39" spans="2:25" ht="11.25" customHeight="1">
      <c r="C39" s="160" t="s">
        <v>36</v>
      </c>
      <c r="D39" s="23"/>
      <c r="E39" s="406">
        <v>7.180034040513056</v>
      </c>
      <c r="F39" s="682">
        <v>6.0357750631866356</v>
      </c>
      <c r="G39" s="682">
        <v>8.5215479726910477</v>
      </c>
      <c r="H39" s="406"/>
      <c r="I39" s="406">
        <v>17.575781529626148</v>
      </c>
      <c r="J39" s="682">
        <v>16.004995025723918</v>
      </c>
      <c r="K39" s="682">
        <v>19.265371323559048</v>
      </c>
      <c r="L39" s="406"/>
      <c r="M39" s="406">
        <v>27.395385727278772</v>
      </c>
      <c r="N39" s="682">
        <v>25.447110096082042</v>
      </c>
      <c r="O39" s="682">
        <v>29.433934152617425</v>
      </c>
      <c r="P39" s="406"/>
      <c r="Q39" s="406">
        <v>29.318046510770913</v>
      </c>
      <c r="R39" s="682">
        <v>27.361553924447708</v>
      </c>
      <c r="S39" s="682">
        <v>31.354051527743987</v>
      </c>
      <c r="T39" s="406"/>
      <c r="U39" s="406">
        <v>18.530752191811096</v>
      </c>
      <c r="V39" s="682">
        <v>16.748242222988502</v>
      </c>
      <c r="W39" s="682">
        <v>20.456358694515927</v>
      </c>
      <c r="X39" s="74"/>
      <c r="Y39" s="612">
        <v>2516</v>
      </c>
    </row>
    <row r="40" spans="2:25" ht="11.25" customHeight="1">
      <c r="C40" s="160" t="s">
        <v>37</v>
      </c>
      <c r="D40" s="23"/>
      <c r="E40" s="406">
        <v>5.2863399422075954</v>
      </c>
      <c r="F40" s="682">
        <v>4.1934854282794847</v>
      </c>
      <c r="G40" s="682">
        <v>6.6442492209389057</v>
      </c>
      <c r="H40" s="406"/>
      <c r="I40" s="406">
        <v>14.81642566204337</v>
      </c>
      <c r="J40" s="682">
        <v>12.870821866609674</v>
      </c>
      <c r="K40" s="682">
        <v>16.998755136444966</v>
      </c>
      <c r="L40" s="406"/>
      <c r="M40" s="406">
        <v>23.020477736643834</v>
      </c>
      <c r="N40" s="682">
        <v>20.751918034897525</v>
      </c>
      <c r="O40" s="682">
        <v>25.457367134230598</v>
      </c>
      <c r="P40" s="406"/>
      <c r="Q40" s="406">
        <v>34.634269255928842</v>
      </c>
      <c r="R40" s="682">
        <v>32.018746041184706</v>
      </c>
      <c r="S40" s="682">
        <v>37.346074248258851</v>
      </c>
      <c r="T40" s="406"/>
      <c r="U40" s="406">
        <v>22.242487403176295</v>
      </c>
      <c r="V40" s="682">
        <v>19.889029550938304</v>
      </c>
      <c r="W40" s="682">
        <v>24.788259175368552</v>
      </c>
      <c r="X40" s="74"/>
      <c r="Y40" s="612">
        <v>1536</v>
      </c>
    </row>
    <row r="41" spans="2:25" ht="11.25" customHeight="1">
      <c r="C41" s="160" t="s">
        <v>38</v>
      </c>
      <c r="D41" s="23"/>
      <c r="E41" s="406">
        <v>6.225022266663661</v>
      </c>
      <c r="F41" s="682">
        <v>4.5716140219275374</v>
      </c>
      <c r="G41" s="682">
        <v>8.4236307694180717</v>
      </c>
      <c r="H41" s="406"/>
      <c r="I41" s="406">
        <v>16.374160595522671</v>
      </c>
      <c r="J41" s="682">
        <v>13.75293085868835</v>
      </c>
      <c r="K41" s="682">
        <v>19.382706189887561</v>
      </c>
      <c r="L41" s="406"/>
      <c r="M41" s="406">
        <v>22.960826396789091</v>
      </c>
      <c r="N41" s="682">
        <v>19.916811739987018</v>
      </c>
      <c r="O41" s="682">
        <v>26.317189981081729</v>
      </c>
      <c r="P41" s="406"/>
      <c r="Q41" s="406">
        <v>30.704115747286831</v>
      </c>
      <c r="R41" s="682">
        <v>27.416047124256927</v>
      </c>
      <c r="S41" s="682">
        <v>34.200718841903551</v>
      </c>
      <c r="T41" s="406"/>
      <c r="U41" s="406">
        <v>23.735874993737706</v>
      </c>
      <c r="V41" s="682">
        <v>20.564934696998566</v>
      </c>
      <c r="W41" s="682">
        <v>27.228155098111117</v>
      </c>
      <c r="X41" s="74"/>
      <c r="Y41" s="612">
        <v>805</v>
      </c>
    </row>
    <row r="42" spans="2:25" ht="11.25" customHeight="1">
      <c r="B42" s="23"/>
      <c r="C42" s="23"/>
      <c r="D42" s="23"/>
      <c r="E42" s="406"/>
      <c r="F42" s="682"/>
      <c r="G42" s="682"/>
      <c r="H42" s="406"/>
      <c r="I42" s="406"/>
      <c r="J42" s="682"/>
      <c r="K42" s="682"/>
      <c r="L42" s="406"/>
      <c r="M42" s="406"/>
      <c r="N42" s="682"/>
      <c r="O42" s="682"/>
      <c r="P42" s="406"/>
      <c r="Q42" s="406"/>
      <c r="R42" s="682"/>
      <c r="S42" s="682"/>
      <c r="T42" s="406"/>
      <c r="U42" s="406"/>
      <c r="V42" s="682"/>
      <c r="W42" s="682"/>
      <c r="X42" s="74"/>
      <c r="Y42" s="612"/>
    </row>
    <row r="43" spans="2:25" ht="11.25" customHeight="1">
      <c r="B43" s="125" t="s">
        <v>333</v>
      </c>
      <c r="C43" s="23" t="s">
        <v>120</v>
      </c>
      <c r="D43" s="23"/>
      <c r="E43" s="406">
        <v>6.4344832810411159</v>
      </c>
      <c r="F43" s="682">
        <v>5.8654442515041918</v>
      </c>
      <c r="G43" s="682">
        <v>7.0545907242018062</v>
      </c>
      <c r="H43" s="406"/>
      <c r="I43" s="406">
        <v>16.956539045667256</v>
      </c>
      <c r="J43" s="682">
        <v>16.063214372057534</v>
      </c>
      <c r="K43" s="682">
        <v>17.888956127007756</v>
      </c>
      <c r="L43" s="406"/>
      <c r="M43" s="406">
        <v>23.989914803000644</v>
      </c>
      <c r="N43" s="682">
        <v>22.973975725276961</v>
      </c>
      <c r="O43" s="682">
        <v>25.03617744371558</v>
      </c>
      <c r="P43" s="406"/>
      <c r="Q43" s="406">
        <v>30.969862613339238</v>
      </c>
      <c r="R43" s="682">
        <v>29.847138877781699</v>
      </c>
      <c r="S43" s="682">
        <v>32.115484913843169</v>
      </c>
      <c r="T43" s="406"/>
      <c r="U43" s="406">
        <v>21.649200256952035</v>
      </c>
      <c r="V43" s="682">
        <v>20.582084349926799</v>
      </c>
      <c r="W43" s="682">
        <v>22.755789898211411</v>
      </c>
      <c r="X43" s="74"/>
      <c r="Y43" s="612">
        <v>9161</v>
      </c>
    </row>
    <row r="44" spans="2:25" ht="11.25" customHeight="1">
      <c r="B44" s="23"/>
      <c r="C44" s="23" t="s">
        <v>121</v>
      </c>
      <c r="D44" s="23"/>
      <c r="E44" s="406">
        <v>4.4532550284325696</v>
      </c>
      <c r="F44" s="682">
        <v>3.286013212218704</v>
      </c>
      <c r="G44" s="682">
        <v>6.0093561917765932</v>
      </c>
      <c r="H44" s="406"/>
      <c r="I44" s="406">
        <v>15.411873542775197</v>
      </c>
      <c r="J44" s="682">
        <v>13.222221310883336</v>
      </c>
      <c r="K44" s="682">
        <v>17.889387140710323</v>
      </c>
      <c r="L44" s="406"/>
      <c r="M44" s="406">
        <v>20.36668689069996</v>
      </c>
      <c r="N44" s="682">
        <v>18.089407454262275</v>
      </c>
      <c r="O44" s="682">
        <v>22.850676127862418</v>
      </c>
      <c r="P44" s="406"/>
      <c r="Q44" s="406">
        <v>36.689773714078179</v>
      </c>
      <c r="R44" s="682">
        <v>33.84569487126484</v>
      </c>
      <c r="S44" s="682">
        <v>39.629675838371611</v>
      </c>
      <c r="T44" s="406"/>
      <c r="U44" s="406">
        <v>23.078410824014188</v>
      </c>
      <c r="V44" s="682">
        <v>20.573021325415375</v>
      </c>
      <c r="W44" s="682">
        <v>25.789839587517406</v>
      </c>
      <c r="X44" s="74"/>
      <c r="Y44" s="612">
        <v>1289</v>
      </c>
    </row>
    <row r="45" spans="2:25" ht="11.25" customHeight="1">
      <c r="B45" s="23"/>
      <c r="C45" s="23"/>
      <c r="E45" s="406"/>
      <c r="F45" s="682"/>
      <c r="G45" s="682"/>
      <c r="H45" s="406"/>
      <c r="I45" s="406"/>
      <c r="J45" s="682"/>
      <c r="K45" s="682"/>
      <c r="L45" s="406"/>
      <c r="M45" s="406"/>
      <c r="N45" s="682"/>
      <c r="O45" s="682"/>
      <c r="P45" s="406"/>
      <c r="Q45" s="406"/>
      <c r="R45" s="682"/>
      <c r="S45" s="682"/>
      <c r="T45" s="406"/>
      <c r="U45" s="406"/>
      <c r="V45" s="682"/>
      <c r="W45" s="682"/>
      <c r="X45" s="74"/>
      <c r="Y45" s="612"/>
    </row>
    <row r="46" spans="2:25" ht="11.25" customHeight="1">
      <c r="B46" s="23" t="s">
        <v>122</v>
      </c>
      <c r="C46" s="37" t="s">
        <v>223</v>
      </c>
      <c r="E46" s="406">
        <v>7.6998955286330117</v>
      </c>
      <c r="F46" s="682">
        <v>6.4818510886776783</v>
      </c>
      <c r="G46" s="682">
        <v>9.1244975279870211</v>
      </c>
      <c r="H46" s="406"/>
      <c r="I46" s="406">
        <v>18.481310962968021</v>
      </c>
      <c r="J46" s="682">
        <v>16.725692910530675</v>
      </c>
      <c r="K46" s="682">
        <v>20.376117425847855</v>
      </c>
      <c r="L46" s="406"/>
      <c r="M46" s="406">
        <v>26.358680217582414</v>
      </c>
      <c r="N46" s="682">
        <v>24.332744596900682</v>
      </c>
      <c r="O46" s="682">
        <v>28.489784623099467</v>
      </c>
      <c r="P46" s="406"/>
      <c r="Q46" s="406">
        <v>28.606309641175425</v>
      </c>
      <c r="R46" s="682">
        <v>26.445679116821484</v>
      </c>
      <c r="S46" s="682">
        <v>30.869380921661026</v>
      </c>
      <c r="T46" s="406"/>
      <c r="U46" s="406">
        <v>18.853803649641101</v>
      </c>
      <c r="V46" s="682">
        <v>16.923071531210791</v>
      </c>
      <c r="W46" s="682">
        <v>20.949264534057441</v>
      </c>
      <c r="X46" s="74"/>
      <c r="Y46" s="612">
        <v>2541</v>
      </c>
    </row>
    <row r="47" spans="2:25" ht="11.25" customHeight="1">
      <c r="B47" s="23"/>
      <c r="C47" s="37">
        <v>2</v>
      </c>
      <c r="E47" s="406">
        <v>6.8942347896997473</v>
      </c>
      <c r="F47" s="682">
        <v>5.7997787964116956</v>
      </c>
      <c r="G47" s="682">
        <v>8.1772932961110154</v>
      </c>
      <c r="H47" s="406"/>
      <c r="I47" s="406">
        <v>17.201294399290202</v>
      </c>
      <c r="J47" s="682">
        <v>15.413158516919898</v>
      </c>
      <c r="K47" s="682">
        <v>19.149913448592343</v>
      </c>
      <c r="L47" s="406"/>
      <c r="M47" s="406">
        <v>24.644520021778629</v>
      </c>
      <c r="N47" s="682">
        <v>22.567831675166559</v>
      </c>
      <c r="O47" s="682">
        <v>26.846050950976235</v>
      </c>
      <c r="P47" s="406"/>
      <c r="Q47" s="406">
        <v>29.545799339957128</v>
      </c>
      <c r="R47" s="682">
        <v>27.331300746568708</v>
      </c>
      <c r="S47" s="682">
        <v>31.861057115083902</v>
      </c>
      <c r="T47" s="406"/>
      <c r="U47" s="406">
        <v>21.714151449274208</v>
      </c>
      <c r="V47" s="682">
        <v>19.640720654146865</v>
      </c>
      <c r="W47" s="682">
        <v>23.941257340261508</v>
      </c>
      <c r="X47" s="74"/>
      <c r="Y47" s="612">
        <v>2243</v>
      </c>
    </row>
    <row r="48" spans="2:25" ht="11.25" customHeight="1">
      <c r="B48" s="23"/>
      <c r="C48" s="37">
        <v>3</v>
      </c>
      <c r="E48" s="406">
        <v>5.9453921944734018</v>
      </c>
      <c r="F48" s="682">
        <v>4.8619894862823383</v>
      </c>
      <c r="G48" s="682">
        <v>7.2518090668621209</v>
      </c>
      <c r="H48" s="406"/>
      <c r="I48" s="406">
        <v>16.369625691371827</v>
      </c>
      <c r="J48" s="682">
        <v>14.528357577779403</v>
      </c>
      <c r="K48" s="682">
        <v>18.394029539024661</v>
      </c>
      <c r="L48" s="406"/>
      <c r="M48" s="406">
        <v>21.615654426053709</v>
      </c>
      <c r="N48" s="682">
        <v>19.674600389365356</v>
      </c>
      <c r="O48" s="682">
        <v>23.691726306458914</v>
      </c>
      <c r="P48" s="406"/>
      <c r="Q48" s="406">
        <v>32.969446489445929</v>
      </c>
      <c r="R48" s="682">
        <v>30.619279381926784</v>
      </c>
      <c r="S48" s="682">
        <v>35.407940865257054</v>
      </c>
      <c r="T48" s="406"/>
      <c r="U48" s="406">
        <v>23.099881198655158</v>
      </c>
      <c r="V48" s="682">
        <v>20.872400148659139</v>
      </c>
      <c r="W48" s="682">
        <v>25.488504377551795</v>
      </c>
      <c r="X48" s="74"/>
      <c r="Y48" s="612">
        <v>2012</v>
      </c>
    </row>
    <row r="49" spans="2:25" ht="11.25" customHeight="1">
      <c r="B49" s="23"/>
      <c r="C49" s="37">
        <v>4</v>
      </c>
      <c r="E49" s="406">
        <v>5.5837458353149456</v>
      </c>
      <c r="F49" s="682">
        <v>4.4300772593031086</v>
      </c>
      <c r="G49" s="682">
        <v>7.0157946499801174</v>
      </c>
      <c r="H49" s="406"/>
      <c r="I49" s="406">
        <v>17.206182541457178</v>
      </c>
      <c r="J49" s="682">
        <v>15.268989483610687</v>
      </c>
      <c r="K49" s="682">
        <v>19.33307116995713</v>
      </c>
      <c r="L49" s="406"/>
      <c r="M49" s="406">
        <v>21.237436193113073</v>
      </c>
      <c r="N49" s="682">
        <v>19.1415591759874</v>
      </c>
      <c r="O49" s="682">
        <v>23.4961136896851</v>
      </c>
      <c r="P49" s="406"/>
      <c r="Q49" s="406">
        <v>32.158359842642611</v>
      </c>
      <c r="R49" s="682">
        <v>29.705572864575753</v>
      </c>
      <c r="S49" s="682">
        <v>34.713659162169208</v>
      </c>
      <c r="T49" s="406"/>
      <c r="U49" s="406">
        <v>23.814275587472324</v>
      </c>
      <c r="V49" s="682">
        <v>21.4475903584474</v>
      </c>
      <c r="W49" s="682">
        <v>26.354499420131216</v>
      </c>
      <c r="X49" s="74"/>
      <c r="Y49" s="612">
        <v>1839</v>
      </c>
    </row>
    <row r="50" spans="2:25" ht="11.25" customHeight="1">
      <c r="B50" s="23"/>
      <c r="C50" s="37" t="s">
        <v>224</v>
      </c>
      <c r="E50" s="406">
        <v>4.3394457773277333</v>
      </c>
      <c r="F50" s="682">
        <v>3.3766818901146785</v>
      </c>
      <c r="G50" s="682">
        <v>5.560915718123562</v>
      </c>
      <c r="H50" s="406"/>
      <c r="I50" s="406">
        <v>14.19169087302282</v>
      </c>
      <c r="J50" s="682">
        <v>12.395814715865036</v>
      </c>
      <c r="K50" s="682">
        <v>16.199636775842315</v>
      </c>
      <c r="L50" s="406"/>
      <c r="M50" s="406">
        <v>22.918041967196825</v>
      </c>
      <c r="N50" s="682">
        <v>20.825187908028045</v>
      </c>
      <c r="O50" s="682">
        <v>25.154398644025633</v>
      </c>
      <c r="P50" s="406"/>
      <c r="Q50" s="406">
        <v>36.495511233243064</v>
      </c>
      <c r="R50" s="682">
        <v>34.03557994837012</v>
      </c>
      <c r="S50" s="682">
        <v>39.028043454675299</v>
      </c>
      <c r="T50" s="406"/>
      <c r="U50" s="406">
        <v>22.055310149209564</v>
      </c>
      <c r="V50" s="682">
        <v>19.840536697848567</v>
      </c>
      <c r="W50" s="682">
        <v>24.441930727983543</v>
      </c>
      <c r="X50" s="74"/>
      <c r="Y50" s="612">
        <v>1815</v>
      </c>
    </row>
    <row r="51" spans="2:25" ht="11.25" customHeight="1">
      <c r="B51" s="23"/>
      <c r="C51" s="23"/>
      <c r="E51" s="153"/>
      <c r="F51" s="245"/>
      <c r="G51" s="245"/>
      <c r="H51" s="245"/>
      <c r="I51" s="153"/>
      <c r="J51" s="245"/>
      <c r="K51" s="245"/>
      <c r="L51" s="245"/>
      <c r="M51" s="153"/>
      <c r="N51" s="245"/>
      <c r="O51" s="245"/>
      <c r="P51" s="245"/>
      <c r="Q51" s="153"/>
      <c r="R51" s="245"/>
      <c r="S51" s="245"/>
      <c r="T51" s="245"/>
      <c r="U51" s="153"/>
      <c r="V51" s="245"/>
      <c r="W51" s="245"/>
      <c r="X51" s="245"/>
      <c r="Y51" s="258"/>
    </row>
    <row r="52" spans="2:25">
      <c r="B52" s="27"/>
      <c r="C52" s="27"/>
      <c r="D52" s="27"/>
    </row>
    <row r="53" spans="2:25">
      <c r="B53" s="37" t="s">
        <v>218</v>
      </c>
      <c r="C53" s="23"/>
    </row>
    <row r="54" spans="2:25">
      <c r="B54" s="37" t="s">
        <v>531</v>
      </c>
      <c r="C54" s="23"/>
    </row>
    <row r="55" spans="2:25">
      <c r="B55" s="125" t="s">
        <v>481</v>
      </c>
    </row>
    <row r="56" spans="2:25">
      <c r="B56" s="125" t="s">
        <v>270</v>
      </c>
    </row>
    <row r="57" spans="2:25" ht="12" customHeight="1"/>
    <row r="58" spans="2:25" ht="12" customHeight="1">
      <c r="B58" s="160" t="s">
        <v>252</v>
      </c>
    </row>
    <row r="59" spans="2:25" ht="12" customHeight="1">
      <c r="B59" s="160" t="s">
        <v>253</v>
      </c>
    </row>
    <row r="60" spans="2:25" ht="12" customHeight="1">
      <c r="B60" s="160" t="s">
        <v>254</v>
      </c>
    </row>
  </sheetData>
  <mergeCells count="8">
    <mergeCell ref="U8:W8"/>
    <mergeCell ref="Y8:Y9"/>
    <mergeCell ref="E7:W7"/>
    <mergeCell ref="B7:B9"/>
    <mergeCell ref="E8:G8"/>
    <mergeCell ref="I8:K8"/>
    <mergeCell ref="M8:O8"/>
    <mergeCell ref="Q8:S8"/>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workbookViewId="0"/>
  </sheetViews>
  <sheetFormatPr defaultColWidth="8.7265625" defaultRowHeight="11.65" customHeight="1"/>
  <cols>
    <col min="1" max="1" width="2.7265625" style="52" customWidth="1"/>
    <col min="2" max="2" width="11.26953125" style="52" customWidth="1"/>
    <col min="3" max="3" width="1.7265625" style="52" customWidth="1"/>
    <col min="4" max="4" width="9.7265625" style="67" customWidth="1"/>
    <col min="5" max="9" width="9.7265625" style="52" customWidth="1"/>
    <col min="10" max="10" width="2.54296875" style="52" customWidth="1"/>
    <col min="11" max="14" width="9.7265625" style="982" customWidth="1"/>
    <col min="15" max="16" width="9.7265625" style="52" customWidth="1"/>
    <col min="17" max="16384" width="8.7265625" style="52"/>
  </cols>
  <sheetData>
    <row r="1" spans="1:15" ht="12" customHeight="1">
      <c r="A1" s="1120"/>
    </row>
    <row r="2" spans="1:15" ht="16">
      <c r="B2" s="981" t="s">
        <v>498</v>
      </c>
      <c r="C2" s="129"/>
      <c r="D2" s="129"/>
      <c r="E2" s="129"/>
      <c r="F2" s="129"/>
      <c r="G2" s="129"/>
    </row>
    <row r="3" spans="1:15" ht="12.5">
      <c r="B3" s="963" t="s">
        <v>243</v>
      </c>
      <c r="C3" s="129"/>
      <c r="D3" s="129"/>
      <c r="E3" s="129"/>
      <c r="F3" s="129"/>
      <c r="G3" s="129"/>
    </row>
    <row r="4" spans="1:15" ht="13">
      <c r="B4" s="387" t="s">
        <v>427</v>
      </c>
      <c r="C4" s="129"/>
      <c r="D4" s="129"/>
      <c r="E4" s="129"/>
      <c r="F4" s="129"/>
      <c r="G4" s="129"/>
    </row>
    <row r="5" spans="1:15" ht="10.5">
      <c r="B5" s="129"/>
      <c r="C5" s="129"/>
      <c r="D5" s="129"/>
      <c r="E5" s="129"/>
      <c r="F5" s="129"/>
      <c r="G5" s="129"/>
    </row>
    <row r="6" spans="1:15" ht="10.15" customHeight="1">
      <c r="B6" s="274"/>
      <c r="C6" s="274"/>
      <c r="D6" s="1165"/>
      <c r="E6" s="1165"/>
      <c r="F6" s="1165"/>
      <c r="G6" s="1165"/>
      <c r="H6" s="277"/>
      <c r="I6" s="277"/>
      <c r="J6" s="277"/>
      <c r="K6" s="983"/>
      <c r="L6" s="983"/>
      <c r="M6" s="984"/>
      <c r="N6" s="984"/>
    </row>
    <row r="7" spans="1:15" ht="17.149999999999999" customHeight="1">
      <c r="B7" s="774"/>
      <c r="C7" s="29"/>
      <c r="D7" s="1167" t="s">
        <v>171</v>
      </c>
      <c r="E7" s="1167"/>
      <c r="F7" s="1167"/>
      <c r="G7" s="1167"/>
      <c r="H7" s="1167"/>
      <c r="I7" s="593"/>
      <c r="J7" s="593"/>
      <c r="K7" s="983"/>
      <c r="L7" s="983"/>
      <c r="M7" s="985"/>
      <c r="N7" s="985"/>
    </row>
    <row r="8" spans="1:15" ht="34.5" customHeight="1">
      <c r="B8" s="775"/>
      <c r="C8" s="274"/>
      <c r="D8" s="755" t="s">
        <v>58</v>
      </c>
      <c r="E8" s="756" t="s">
        <v>12</v>
      </c>
      <c r="F8" s="756" t="s">
        <v>13</v>
      </c>
      <c r="G8" s="756" t="s">
        <v>14</v>
      </c>
      <c r="H8" s="757" t="s">
        <v>93</v>
      </c>
      <c r="I8" s="758" t="s">
        <v>403</v>
      </c>
      <c r="J8" s="759"/>
      <c r="K8" s="986" t="s">
        <v>215</v>
      </c>
      <c r="L8" s="986" t="s">
        <v>216</v>
      </c>
      <c r="M8" s="986" t="s">
        <v>412</v>
      </c>
      <c r="N8" s="986" t="s">
        <v>413</v>
      </c>
    </row>
    <row r="9" spans="1:15" ht="12.75" customHeight="1">
      <c r="B9" s="150"/>
      <c r="D9" s="760"/>
      <c r="E9" s="760"/>
      <c r="F9" s="760"/>
      <c r="G9" s="760"/>
      <c r="H9" s="673"/>
      <c r="I9" s="673"/>
      <c r="J9" s="673"/>
      <c r="K9" s="677"/>
      <c r="L9" s="677"/>
      <c r="M9" s="849"/>
      <c r="N9" s="849"/>
    </row>
    <row r="10" spans="1:15" ht="12.75" customHeight="1">
      <c r="B10" s="76" t="s">
        <v>172</v>
      </c>
      <c r="D10" s="281">
        <v>6.9118854863974901</v>
      </c>
      <c r="E10" s="282">
        <v>7.007535896427826</v>
      </c>
      <c r="F10" s="282">
        <v>7.1690598444193263</v>
      </c>
      <c r="G10" s="283">
        <v>7.11</v>
      </c>
      <c r="H10" s="284">
        <v>7.0889149727536749</v>
      </c>
      <c r="I10" s="284">
        <v>7.0476303946048873</v>
      </c>
      <c r="J10" s="284"/>
      <c r="K10" s="987">
        <v>7.0355138359337239</v>
      </c>
      <c r="L10" s="987">
        <v>7.1423161095736258</v>
      </c>
      <c r="M10" s="987">
        <v>6.9966146296928873</v>
      </c>
      <c r="N10" s="987">
        <v>7.0986461595168873</v>
      </c>
    </row>
    <row r="11" spans="1:15" ht="12.75" customHeight="1">
      <c r="B11" s="76"/>
      <c r="D11" s="281"/>
      <c r="E11" s="282"/>
      <c r="F11" s="282"/>
      <c r="G11" s="283"/>
      <c r="H11" s="284"/>
      <c r="I11" s="284"/>
      <c r="J11" s="284"/>
      <c r="K11" s="987"/>
      <c r="L11" s="987"/>
      <c r="M11" s="987"/>
      <c r="N11" s="987"/>
    </row>
    <row r="12" spans="1:15" ht="12" customHeight="1">
      <c r="B12" s="276" t="s">
        <v>17</v>
      </c>
      <c r="C12" s="286"/>
      <c r="D12" s="285">
        <v>10105</v>
      </c>
      <c r="E12" s="285">
        <v>2299</v>
      </c>
      <c r="F12" s="285">
        <v>3170</v>
      </c>
      <c r="G12" s="285">
        <v>9955</v>
      </c>
      <c r="H12" s="207">
        <v>9991</v>
      </c>
      <c r="I12" s="207">
        <v>10407</v>
      </c>
      <c r="J12" s="207"/>
      <c r="K12" s="813" t="s">
        <v>143</v>
      </c>
      <c r="L12" s="813" t="s">
        <v>143</v>
      </c>
      <c r="M12" s="813" t="s">
        <v>143</v>
      </c>
      <c r="N12" s="813" t="s">
        <v>143</v>
      </c>
    </row>
    <row r="13" spans="1:15" s="32" customFormat="1" ht="10">
      <c r="B13" s="274"/>
      <c r="C13" s="274"/>
      <c r="D13" s="761"/>
      <c r="E13" s="761"/>
      <c r="F13" s="761"/>
      <c r="G13" s="761"/>
      <c r="H13" s="761"/>
      <c r="I13" s="761"/>
      <c r="J13" s="761"/>
      <c r="K13" s="988"/>
      <c r="L13" s="988"/>
      <c r="M13" s="988"/>
      <c r="N13" s="988"/>
      <c r="O13" s="52"/>
    </row>
    <row r="14" spans="1:15" s="32" customFormat="1" ht="10">
      <c r="B14" s="52"/>
      <c r="C14" s="52"/>
      <c r="D14" s="762"/>
      <c r="E14" s="762"/>
      <c r="F14" s="762"/>
      <c r="G14" s="762"/>
      <c r="H14" s="762"/>
      <c r="I14" s="762"/>
      <c r="J14" s="762"/>
      <c r="K14" s="813"/>
      <c r="L14" s="813"/>
      <c r="M14" s="813"/>
      <c r="N14" s="813"/>
      <c r="O14" s="52"/>
    </row>
    <row r="15" spans="1:15" s="32" customFormat="1" ht="10">
      <c r="B15" s="52"/>
      <c r="C15" s="52"/>
      <c r="D15" s="762"/>
      <c r="E15" s="762"/>
      <c r="F15" s="762"/>
      <c r="G15" s="762"/>
      <c r="H15" s="762"/>
      <c r="I15" s="762"/>
      <c r="J15" s="762"/>
      <c r="K15" s="813"/>
      <c r="L15" s="813"/>
      <c r="M15" s="813"/>
      <c r="N15" s="813"/>
      <c r="O15" s="52"/>
    </row>
    <row r="16" spans="1:15" s="32" customFormat="1" ht="10">
      <c r="B16" s="52"/>
      <c r="C16" s="52"/>
      <c r="D16" s="762"/>
      <c r="E16" s="762"/>
      <c r="F16" s="762"/>
      <c r="G16" s="762"/>
      <c r="H16" s="762"/>
      <c r="I16" s="762"/>
      <c r="J16" s="762"/>
      <c r="K16" s="813"/>
      <c r="L16" s="813"/>
      <c r="M16" s="813"/>
      <c r="N16" s="813"/>
      <c r="O16" s="52"/>
    </row>
    <row r="17" spans="2:14" ht="19.5" customHeight="1">
      <c r="B17" s="774"/>
      <c r="C17" s="279"/>
      <c r="D17" s="1166" t="s">
        <v>173</v>
      </c>
      <c r="E17" s="1166"/>
      <c r="F17" s="1166"/>
      <c r="G17" s="1166"/>
      <c r="H17" s="1166"/>
      <c r="I17" s="763"/>
      <c r="J17" s="764"/>
      <c r="K17" s="989"/>
      <c r="L17" s="989"/>
      <c r="M17" s="990"/>
      <c r="N17" s="990"/>
    </row>
    <row r="18" spans="2:14" ht="30">
      <c r="B18" s="775"/>
      <c r="C18" s="69"/>
      <c r="D18" s="755" t="s">
        <v>58</v>
      </c>
      <c r="E18" s="755" t="s">
        <v>12</v>
      </c>
      <c r="F18" s="755" t="s">
        <v>13</v>
      </c>
      <c r="G18" s="755" t="s">
        <v>14</v>
      </c>
      <c r="H18" s="662" t="s">
        <v>93</v>
      </c>
      <c r="I18" s="758" t="s">
        <v>403</v>
      </c>
      <c r="J18" s="759"/>
      <c r="K18" s="986" t="s">
        <v>215</v>
      </c>
      <c r="L18" s="986" t="s">
        <v>216</v>
      </c>
      <c r="M18" s="986" t="s">
        <v>412</v>
      </c>
      <c r="N18" s="986" t="s">
        <v>413</v>
      </c>
    </row>
    <row r="19" spans="2:14" ht="10">
      <c r="B19" s="150"/>
      <c r="C19" s="777"/>
      <c r="D19" s="760"/>
      <c r="E19" s="760"/>
      <c r="F19" s="760"/>
      <c r="G19" s="760"/>
      <c r="H19" s="673"/>
      <c r="I19" s="673"/>
      <c r="J19" s="673"/>
      <c r="K19" s="677"/>
      <c r="L19" s="677"/>
      <c r="M19" s="849"/>
      <c r="N19" s="849"/>
    </row>
    <row r="20" spans="2:14" ht="10">
      <c r="B20" s="76" t="s">
        <v>172</v>
      </c>
      <c r="C20" s="69"/>
      <c r="D20" s="281">
        <v>6.9537093837197217</v>
      </c>
      <c r="E20" s="282">
        <v>6.9893362022446821</v>
      </c>
      <c r="F20" s="282">
        <v>7.1831795280728548</v>
      </c>
      <c r="G20" s="283">
        <v>7.1</v>
      </c>
      <c r="H20" s="284">
        <v>7.1142445640647756</v>
      </c>
      <c r="I20" s="284">
        <v>7.097418610113559</v>
      </c>
      <c r="J20" s="284"/>
      <c r="K20" s="987">
        <v>7.0554393048118644</v>
      </c>
      <c r="L20" s="987">
        <v>7.1730498233176867</v>
      </c>
      <c r="M20" s="987">
        <v>7.0403676080760054</v>
      </c>
      <c r="N20" s="987">
        <v>7.1544696121511127</v>
      </c>
    </row>
    <row r="21" spans="2:14" ht="10">
      <c r="B21" s="76"/>
      <c r="C21" s="69"/>
      <c r="D21" s="281"/>
      <c r="E21" s="282"/>
      <c r="F21" s="282"/>
      <c r="G21" s="283"/>
      <c r="H21" s="284"/>
      <c r="I21" s="284"/>
      <c r="J21" s="284"/>
      <c r="K21" s="987"/>
      <c r="L21" s="987"/>
      <c r="M21" s="987"/>
      <c r="N21" s="987"/>
    </row>
    <row r="22" spans="2:14" ht="10">
      <c r="B22" s="276" t="s">
        <v>17</v>
      </c>
      <c r="C22" s="287"/>
      <c r="D22" s="285">
        <v>10121</v>
      </c>
      <c r="E22" s="285">
        <v>2307</v>
      </c>
      <c r="F22" s="285">
        <v>3181</v>
      </c>
      <c r="G22" s="285">
        <v>9993</v>
      </c>
      <c r="H22" s="207">
        <v>10014</v>
      </c>
      <c r="I22" s="207">
        <v>10428</v>
      </c>
      <c r="J22" s="207"/>
      <c r="K22" s="991" t="s">
        <v>143</v>
      </c>
      <c r="L22" s="991" t="s">
        <v>143</v>
      </c>
      <c r="M22" s="991" t="s">
        <v>143</v>
      </c>
      <c r="N22" s="991" t="s">
        <v>143</v>
      </c>
    </row>
    <row r="23" spans="2:14" ht="11.5" customHeight="1">
      <c r="B23" s="278"/>
      <c r="C23" s="275"/>
      <c r="D23" s="766"/>
      <c r="E23" s="766"/>
      <c r="F23" s="766"/>
      <c r="G23" s="766"/>
      <c r="H23" s="761"/>
      <c r="I23" s="761"/>
      <c r="J23" s="761"/>
      <c r="K23" s="988"/>
      <c r="L23" s="988"/>
      <c r="M23" s="988"/>
      <c r="N23" s="988"/>
    </row>
    <row r="24" spans="2:14" ht="10" customHeight="1">
      <c r="B24" s="276"/>
      <c r="C24" s="69"/>
      <c r="D24" s="285"/>
      <c r="E24" s="285"/>
      <c r="F24" s="285"/>
      <c r="G24" s="285"/>
      <c r="H24" s="762"/>
      <c r="I24" s="762"/>
      <c r="J24" s="762"/>
      <c r="K24" s="813"/>
      <c r="L24" s="813"/>
      <c r="M24" s="813"/>
      <c r="N24" s="813"/>
    </row>
    <row r="25" spans="2:14" ht="11.15" customHeight="1">
      <c r="B25" s="276"/>
      <c r="C25" s="69"/>
      <c r="D25" s="285"/>
      <c r="E25" s="285"/>
      <c r="F25" s="285"/>
      <c r="G25" s="285"/>
      <c r="H25" s="762"/>
      <c r="I25" s="762"/>
      <c r="J25" s="762"/>
      <c r="K25" s="813"/>
      <c r="L25" s="813"/>
      <c r="M25" s="813"/>
      <c r="N25" s="813"/>
    </row>
    <row r="26" spans="2:14" ht="14.5" customHeight="1">
      <c r="C26" s="69"/>
      <c r="D26" s="762"/>
      <c r="E26" s="762"/>
      <c r="F26" s="767"/>
      <c r="G26" s="762"/>
      <c r="H26" s="762"/>
      <c r="I26" s="762"/>
      <c r="J26" s="762"/>
      <c r="K26" s="813"/>
      <c r="L26" s="813"/>
      <c r="M26" s="813"/>
      <c r="N26" s="813"/>
    </row>
    <row r="27" spans="2:14" ht="17.149999999999999" customHeight="1">
      <c r="B27" s="774"/>
      <c r="C27" s="280"/>
      <c r="D27" s="1168" t="s">
        <v>174</v>
      </c>
      <c r="E27" s="1168"/>
      <c r="F27" s="1168"/>
      <c r="G27" s="1168"/>
      <c r="H27" s="1168"/>
      <c r="I27" s="768"/>
      <c r="J27" s="769"/>
      <c r="K27" s="992"/>
      <c r="L27" s="992"/>
      <c r="M27" s="993"/>
      <c r="N27" s="993"/>
    </row>
    <row r="28" spans="2:14" ht="35.15" customHeight="1">
      <c r="B28" s="775"/>
      <c r="D28" s="755" t="s">
        <v>58</v>
      </c>
      <c r="E28" s="755" t="s">
        <v>12</v>
      </c>
      <c r="F28" s="755" t="s">
        <v>13</v>
      </c>
      <c r="G28" s="755" t="s">
        <v>14</v>
      </c>
      <c r="H28" s="662" t="s">
        <v>93</v>
      </c>
      <c r="I28" s="758" t="s">
        <v>403</v>
      </c>
      <c r="J28" s="759"/>
      <c r="K28" s="986" t="s">
        <v>215</v>
      </c>
      <c r="L28" s="986" t="s">
        <v>216</v>
      </c>
      <c r="M28" s="986" t="s">
        <v>412</v>
      </c>
      <c r="N28" s="986" t="s">
        <v>413</v>
      </c>
    </row>
    <row r="29" spans="2:14" ht="10">
      <c r="B29" s="150"/>
      <c r="C29" s="774"/>
      <c r="D29" s="760"/>
      <c r="E29" s="760"/>
      <c r="F29" s="760"/>
      <c r="G29" s="760"/>
      <c r="H29" s="673"/>
      <c r="I29" s="673"/>
      <c r="J29" s="673"/>
      <c r="K29" s="677"/>
      <c r="L29" s="677"/>
      <c r="M29" s="849"/>
      <c r="N29" s="849"/>
    </row>
    <row r="30" spans="2:14" ht="10">
      <c r="B30" s="76" t="s">
        <v>172</v>
      </c>
      <c r="D30" s="281">
        <v>3.4535873426554984</v>
      </c>
      <c r="E30" s="282">
        <v>3.4046526556267862</v>
      </c>
      <c r="F30" s="282">
        <v>3.3090697704084175</v>
      </c>
      <c r="G30" s="283">
        <v>3.47</v>
      </c>
      <c r="H30" s="284">
        <v>3.4260910154914481</v>
      </c>
      <c r="I30" s="284">
        <v>3.524649659127725</v>
      </c>
      <c r="J30" s="284"/>
      <c r="K30" s="987">
        <v>3.3555452495326308</v>
      </c>
      <c r="L30" s="987">
        <v>3.4966367814502655</v>
      </c>
      <c r="M30" s="987">
        <v>3.455656077278431</v>
      </c>
      <c r="N30" s="987">
        <v>3.5936432409770189</v>
      </c>
    </row>
    <row r="31" spans="2:14" ht="10">
      <c r="B31" s="76"/>
      <c r="D31" s="281"/>
      <c r="E31" s="282"/>
      <c r="F31" s="282"/>
      <c r="G31" s="283"/>
      <c r="H31" s="284"/>
      <c r="I31" s="284"/>
      <c r="J31" s="284"/>
      <c r="K31" s="987"/>
      <c r="L31" s="987"/>
      <c r="M31" s="987"/>
      <c r="N31" s="987"/>
    </row>
    <row r="32" spans="2:14" ht="14.5" customHeight="1">
      <c r="B32" s="276" t="s">
        <v>17</v>
      </c>
      <c r="C32" s="286"/>
      <c r="D32" s="285">
        <v>10094</v>
      </c>
      <c r="E32" s="285">
        <v>2302</v>
      </c>
      <c r="F32" s="285">
        <v>3169</v>
      </c>
      <c r="G32" s="285">
        <v>9926</v>
      </c>
      <c r="H32" s="207">
        <v>9961</v>
      </c>
      <c r="I32" s="207">
        <v>10378</v>
      </c>
      <c r="J32" s="207"/>
      <c r="K32" s="813" t="s">
        <v>143</v>
      </c>
      <c r="L32" s="813" t="s">
        <v>143</v>
      </c>
      <c r="M32" s="813" t="s">
        <v>143</v>
      </c>
      <c r="N32" s="991" t="s">
        <v>143</v>
      </c>
    </row>
    <row r="33" spans="2:14" ht="14.5" customHeight="1">
      <c r="B33" s="278"/>
      <c r="C33" s="274"/>
      <c r="D33" s="766"/>
      <c r="E33" s="766"/>
      <c r="F33" s="766"/>
      <c r="G33" s="766"/>
      <c r="H33" s="761"/>
      <c r="I33" s="761"/>
      <c r="J33" s="761"/>
      <c r="K33" s="988"/>
      <c r="L33" s="988"/>
      <c r="M33" s="988"/>
      <c r="N33" s="988"/>
    </row>
    <row r="34" spans="2:14" ht="14.5" customHeight="1">
      <c r="B34" s="276"/>
      <c r="D34" s="285"/>
      <c r="E34" s="285"/>
      <c r="F34" s="285"/>
      <c r="G34" s="285"/>
      <c r="H34" s="762"/>
      <c r="I34" s="762"/>
      <c r="J34" s="762"/>
      <c r="K34" s="813"/>
      <c r="L34" s="813"/>
      <c r="M34" s="813"/>
      <c r="N34" s="813"/>
    </row>
    <row r="35" spans="2:14" ht="9" customHeight="1">
      <c r="D35" s="762"/>
      <c r="E35" s="762"/>
      <c r="F35" s="762"/>
      <c r="G35" s="762"/>
      <c r="H35" s="762"/>
      <c r="I35" s="762"/>
      <c r="J35" s="762"/>
      <c r="K35" s="813"/>
      <c r="L35" s="813"/>
      <c r="M35" s="813"/>
      <c r="N35" s="813"/>
    </row>
    <row r="36" spans="2:14" ht="25" customHeight="1">
      <c r="B36" s="152"/>
      <c r="C36" s="152"/>
      <c r="D36" s="1169" t="s">
        <v>175</v>
      </c>
      <c r="E36" s="1169"/>
      <c r="F36" s="1169"/>
      <c r="G36" s="1169"/>
      <c r="H36" s="1169"/>
      <c r="I36" s="1169"/>
      <c r="J36" s="771"/>
      <c r="K36" s="992"/>
      <c r="L36" s="992"/>
      <c r="M36" s="786"/>
      <c r="N36" s="786"/>
    </row>
    <row r="37" spans="2:14" ht="30">
      <c r="B37" s="150"/>
      <c r="D37" s="755" t="s">
        <v>58</v>
      </c>
      <c r="E37" s="755" t="s">
        <v>12</v>
      </c>
      <c r="F37" s="772" t="s">
        <v>13</v>
      </c>
      <c r="G37" s="755" t="s">
        <v>14</v>
      </c>
      <c r="H37" s="662" t="s">
        <v>93</v>
      </c>
      <c r="I37" s="758" t="s">
        <v>403</v>
      </c>
      <c r="J37" s="759"/>
      <c r="K37" s="986" t="s">
        <v>215</v>
      </c>
      <c r="L37" s="986" t="s">
        <v>216</v>
      </c>
      <c r="M37" s="986" t="s">
        <v>412</v>
      </c>
      <c r="N37" s="986" t="s">
        <v>413</v>
      </c>
    </row>
    <row r="38" spans="2:14" ht="10">
      <c r="B38" s="776"/>
      <c r="C38" s="774"/>
      <c r="D38" s="760"/>
      <c r="E38" s="760"/>
      <c r="F38" s="773"/>
      <c r="G38" s="760"/>
      <c r="H38" s="673"/>
      <c r="I38" s="673"/>
      <c r="J38" s="673"/>
      <c r="K38" s="677"/>
      <c r="L38" s="677"/>
      <c r="M38" s="849"/>
      <c r="N38" s="849"/>
    </row>
    <row r="39" spans="2:14" ht="10">
      <c r="B39" s="76" t="s">
        <v>172</v>
      </c>
      <c r="D39" s="281">
        <v>7.2978127681025633</v>
      </c>
      <c r="E39" s="282">
        <v>7.2228960323465063</v>
      </c>
      <c r="F39" s="282">
        <v>7.4108333038750347</v>
      </c>
      <c r="G39" s="283">
        <v>7.29</v>
      </c>
      <c r="H39" s="284">
        <v>7.3228513412895317</v>
      </c>
      <c r="I39" s="284">
        <v>7.2709542251477561</v>
      </c>
      <c r="J39" s="284"/>
      <c r="K39" s="987">
        <v>7.2689143561792342</v>
      </c>
      <c r="L39" s="987">
        <v>7.3767883263998293</v>
      </c>
      <c r="M39" s="987">
        <v>7.2189699837271988</v>
      </c>
      <c r="N39" s="987">
        <v>7.3229384665683135</v>
      </c>
    </row>
    <row r="40" spans="2:14" ht="10">
      <c r="B40" s="76"/>
      <c r="D40" s="281"/>
      <c r="E40" s="282"/>
      <c r="F40" s="282"/>
      <c r="G40" s="283"/>
      <c r="H40" s="284"/>
      <c r="I40" s="284"/>
      <c r="J40" s="284"/>
      <c r="K40" s="987"/>
      <c r="L40" s="987"/>
      <c r="M40" s="987"/>
      <c r="N40" s="987"/>
    </row>
    <row r="41" spans="2:14" ht="10">
      <c r="B41" s="276" t="s">
        <v>17</v>
      </c>
      <c r="C41" s="286"/>
      <c r="D41" s="285">
        <v>10083</v>
      </c>
      <c r="E41" s="285">
        <v>2296</v>
      </c>
      <c r="F41" s="285">
        <v>3160</v>
      </c>
      <c r="G41" s="285">
        <v>9900</v>
      </c>
      <c r="H41" s="207">
        <v>9963</v>
      </c>
      <c r="I41" s="207">
        <v>10379</v>
      </c>
      <c r="J41" s="207"/>
      <c r="K41" s="813" t="s">
        <v>143</v>
      </c>
      <c r="L41" s="813" t="s">
        <v>143</v>
      </c>
      <c r="M41" s="813" t="s">
        <v>143</v>
      </c>
      <c r="N41" s="991" t="s">
        <v>143</v>
      </c>
    </row>
    <row r="42" spans="2:14" ht="10">
      <c r="B42" s="278"/>
      <c r="C42" s="274"/>
      <c r="D42" s="766"/>
      <c r="E42" s="766"/>
      <c r="F42" s="766"/>
      <c r="G42" s="766"/>
      <c r="H42" s="761"/>
      <c r="I42" s="761"/>
      <c r="J42" s="761"/>
      <c r="K42" s="988"/>
      <c r="L42" s="988"/>
      <c r="M42" s="988"/>
      <c r="N42" s="988"/>
    </row>
    <row r="43" spans="2:14" ht="10">
      <c r="B43" s="276"/>
      <c r="D43" s="70"/>
      <c r="E43" s="70"/>
      <c r="F43" s="70"/>
      <c r="G43" s="70"/>
    </row>
    <row r="44" spans="2:14" ht="10">
      <c r="B44" s="76" t="s">
        <v>218</v>
      </c>
    </row>
    <row r="46" spans="2:14" ht="11.65" customHeight="1">
      <c r="B46" s="160" t="s">
        <v>252</v>
      </c>
    </row>
    <row r="47" spans="2:14" ht="11.65" customHeight="1">
      <c r="B47" s="160" t="s">
        <v>253</v>
      </c>
    </row>
    <row r="48" spans="2:14" ht="11.65" customHeight="1">
      <c r="B48" s="160" t="s">
        <v>254</v>
      </c>
    </row>
  </sheetData>
  <mergeCells count="5">
    <mergeCell ref="D6:G6"/>
    <mergeCell ref="D17:H17"/>
    <mergeCell ref="D7:H7"/>
    <mergeCell ref="D27:H27"/>
    <mergeCell ref="D36:I36"/>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zoomScaleNormal="100" workbookViewId="0"/>
  </sheetViews>
  <sheetFormatPr defaultColWidth="8.7265625" defaultRowHeight="11.65" customHeight="1"/>
  <cols>
    <col min="1" max="1" width="2.7265625" style="160" customWidth="1"/>
    <col min="2" max="2" width="27.81640625" style="160" customWidth="1"/>
    <col min="3" max="3" width="24.1796875" style="160" customWidth="1"/>
    <col min="4" max="4" width="1.7265625" style="160" customWidth="1"/>
    <col min="5" max="10" width="9.7265625" style="160" customWidth="1"/>
    <col min="11" max="11" width="3.54296875" style="160" customWidth="1"/>
    <col min="12" max="15" width="9.7265625" style="160" customWidth="1"/>
    <col min="16" max="16" width="3.54296875" style="160" customWidth="1"/>
    <col min="17" max="21" width="9.7265625" style="160" customWidth="1"/>
    <col min="22" max="22" width="9.7265625" style="556" customWidth="1"/>
    <col min="23" max="25" width="9.7265625" style="160" customWidth="1"/>
    <col min="26" max="16384" width="8.7265625" style="160"/>
  </cols>
  <sheetData>
    <row r="1" spans="1:23" ht="10" customHeight="1">
      <c r="A1" s="1120"/>
    </row>
    <row r="2" spans="1:23" ht="16">
      <c r="B2" s="368" t="s">
        <v>278</v>
      </c>
    </row>
    <row r="3" spans="1:23" ht="12.5">
      <c r="B3" s="360" t="s">
        <v>243</v>
      </c>
    </row>
    <row r="4" spans="1:23" ht="13">
      <c r="B4" s="361" t="s">
        <v>194</v>
      </c>
    </row>
    <row r="5" spans="1:23" ht="10.5">
      <c r="B5" s="22"/>
      <c r="D5" s="23"/>
    </row>
    <row r="6" spans="1:23" ht="10">
      <c r="B6" s="232"/>
      <c r="C6" s="232"/>
      <c r="D6" s="24"/>
      <c r="U6" s="25"/>
      <c r="V6" s="124"/>
      <c r="W6" s="23"/>
    </row>
    <row r="7" spans="1:23" ht="23.25" customHeight="1">
      <c r="B7" s="1159" t="s">
        <v>9</v>
      </c>
      <c r="C7" s="184"/>
      <c r="D7" s="452"/>
      <c r="E7" s="1171" t="s">
        <v>316</v>
      </c>
      <c r="F7" s="1171"/>
      <c r="G7" s="1171"/>
      <c r="H7" s="1171"/>
      <c r="I7" s="1171"/>
      <c r="J7" s="1171"/>
      <c r="K7" s="1171"/>
      <c r="L7" s="1171"/>
      <c r="M7" s="1171"/>
      <c r="N7" s="538"/>
      <c r="O7" s="538"/>
      <c r="P7" s="462"/>
      <c r="Q7" s="1170" t="s">
        <v>17</v>
      </c>
      <c r="R7" s="1170"/>
      <c r="S7" s="1170"/>
      <c r="T7" s="1170"/>
      <c r="U7" s="1170"/>
      <c r="V7" s="1010"/>
    </row>
    <row r="8" spans="1:23" ht="30">
      <c r="B8" s="1156"/>
      <c r="C8" s="238"/>
      <c r="D8" s="273"/>
      <c r="E8" s="663" t="s">
        <v>11</v>
      </c>
      <c r="F8" s="663" t="s">
        <v>12</v>
      </c>
      <c r="G8" s="663" t="s">
        <v>13</v>
      </c>
      <c r="H8" s="663" t="s">
        <v>14</v>
      </c>
      <c r="I8" s="663" t="s">
        <v>93</v>
      </c>
      <c r="J8" s="663" t="s">
        <v>403</v>
      </c>
      <c r="K8" s="778"/>
      <c r="L8" s="779" t="s">
        <v>211</v>
      </c>
      <c r="M8" s="779" t="s">
        <v>212</v>
      </c>
      <c r="N8" s="779" t="s">
        <v>410</v>
      </c>
      <c r="O8" s="779" t="s">
        <v>411</v>
      </c>
      <c r="P8" s="369"/>
      <c r="Q8" s="969" t="s">
        <v>11</v>
      </c>
      <c r="R8" s="969" t="s">
        <v>12</v>
      </c>
      <c r="S8" s="969" t="s">
        <v>13</v>
      </c>
      <c r="T8" s="969" t="s">
        <v>14</v>
      </c>
      <c r="U8" s="969" t="s">
        <v>93</v>
      </c>
      <c r="V8" s="970" t="s">
        <v>403</v>
      </c>
    </row>
    <row r="9" spans="1:23" ht="10">
      <c r="B9" s="23"/>
      <c r="C9" s="23"/>
      <c r="D9" s="24"/>
      <c r="E9" s="460"/>
      <c r="F9" s="460"/>
      <c r="G9" s="460"/>
      <c r="H9" s="460"/>
      <c r="I9" s="460"/>
      <c r="J9" s="460"/>
      <c r="K9" s="460"/>
      <c r="L9" s="658"/>
      <c r="M9" s="658"/>
      <c r="N9" s="658"/>
      <c r="O9" s="658"/>
      <c r="P9" s="369"/>
      <c r="Q9" s="460"/>
      <c r="R9" s="460"/>
      <c r="S9" s="460"/>
      <c r="T9" s="460"/>
      <c r="U9" s="460"/>
      <c r="V9" s="106"/>
    </row>
    <row r="10" spans="1:23" ht="10.5">
      <c r="B10" s="22" t="s">
        <v>182</v>
      </c>
      <c r="D10" s="24"/>
      <c r="E10" s="407">
        <v>74.970989000000003</v>
      </c>
      <c r="F10" s="407">
        <v>72.070368999999999</v>
      </c>
      <c r="G10" s="407">
        <v>74.880470000000003</v>
      </c>
      <c r="H10" s="407">
        <v>72.743769999999998</v>
      </c>
      <c r="I10" s="407">
        <v>72.504640175489456</v>
      </c>
      <c r="J10" s="407">
        <v>72.187796269897149</v>
      </c>
      <c r="K10" s="407"/>
      <c r="L10" s="780">
        <v>71.288212703348989</v>
      </c>
      <c r="M10" s="780">
        <v>73.688552726532279</v>
      </c>
      <c r="N10" s="780">
        <v>71.067289780202103</v>
      </c>
      <c r="O10" s="780">
        <v>73.281222742166634</v>
      </c>
      <c r="P10" s="369"/>
      <c r="Q10" s="417">
        <v>10188</v>
      </c>
      <c r="R10" s="417">
        <v>2317</v>
      </c>
      <c r="S10" s="417">
        <v>3244</v>
      </c>
      <c r="T10" s="417">
        <v>10235</v>
      </c>
      <c r="U10" s="564">
        <v>10191</v>
      </c>
      <c r="V10" s="400">
        <v>10607</v>
      </c>
    </row>
    <row r="11" spans="1:23" ht="10.5">
      <c r="B11" s="23"/>
      <c r="C11" s="23"/>
      <c r="D11" s="24"/>
      <c r="E11" s="460"/>
      <c r="F11" s="460"/>
      <c r="G11" s="460"/>
      <c r="H11" s="460"/>
      <c r="I11" s="460"/>
      <c r="J11" s="407"/>
      <c r="K11" s="460"/>
      <c r="L11" s="658"/>
      <c r="M11" s="658"/>
      <c r="N11" s="658"/>
      <c r="O11" s="658"/>
      <c r="P11" s="369"/>
      <c r="Q11" s="460"/>
      <c r="R11" s="460"/>
      <c r="S11" s="460"/>
      <c r="T11" s="460"/>
      <c r="U11" s="455"/>
      <c r="V11" s="207"/>
    </row>
    <row r="12" spans="1:23" ht="12">
      <c r="B12" s="160" t="s">
        <v>537</v>
      </c>
      <c r="C12" s="135" t="s">
        <v>491</v>
      </c>
      <c r="D12" s="30"/>
      <c r="E12" s="402">
        <v>74.608514999999997</v>
      </c>
      <c r="F12" s="402">
        <v>71.956383000000002</v>
      </c>
      <c r="G12" s="402">
        <v>73.633705000000006</v>
      </c>
      <c r="H12" s="402">
        <v>72.200580000000002</v>
      </c>
      <c r="I12" s="402">
        <v>71.453776312733197</v>
      </c>
      <c r="J12" s="406">
        <v>71.237078150734177</v>
      </c>
      <c r="K12" s="402"/>
      <c r="L12" s="636">
        <v>69.721511166344513</v>
      </c>
      <c r="M12" s="636">
        <v>73.125137628827986</v>
      </c>
      <c r="N12" s="636">
        <v>69.659824201079715</v>
      </c>
      <c r="O12" s="636">
        <v>72.764395767532761</v>
      </c>
      <c r="P12" s="450"/>
      <c r="Q12" s="412">
        <v>4765</v>
      </c>
      <c r="R12" s="412">
        <v>1103</v>
      </c>
      <c r="S12" s="25">
        <v>1490</v>
      </c>
      <c r="T12" s="412">
        <v>4652</v>
      </c>
      <c r="U12" s="781">
        <v>4635</v>
      </c>
      <c r="V12" s="207">
        <v>4768</v>
      </c>
    </row>
    <row r="13" spans="1:23" ht="10">
      <c r="C13" s="135" t="s">
        <v>492</v>
      </c>
      <c r="D13" s="30"/>
      <c r="E13" s="402">
        <v>75.269012000000004</v>
      </c>
      <c r="F13" s="402">
        <v>72.178569999999993</v>
      </c>
      <c r="G13" s="402">
        <v>76.098519999999994</v>
      </c>
      <c r="H13" s="402">
        <v>73.065330000000003</v>
      </c>
      <c r="I13" s="402">
        <v>73.484368086483158</v>
      </c>
      <c r="J13" s="406">
        <v>72.976546243761774</v>
      </c>
      <c r="K13" s="402"/>
      <c r="L13" s="636">
        <v>72.048228361295969</v>
      </c>
      <c r="M13" s="636">
        <v>74.872454307003309</v>
      </c>
      <c r="N13" s="636">
        <v>71.62386056833725</v>
      </c>
      <c r="O13" s="636">
        <v>74.287897991592374</v>
      </c>
      <c r="P13" s="450"/>
      <c r="Q13" s="412">
        <v>5413</v>
      </c>
      <c r="R13" s="412">
        <v>1214</v>
      </c>
      <c r="S13" s="412">
        <v>1743</v>
      </c>
      <c r="T13" s="412">
        <v>5486</v>
      </c>
      <c r="U13" s="781">
        <v>5468</v>
      </c>
      <c r="V13" s="207">
        <v>5711</v>
      </c>
    </row>
    <row r="14" spans="1:23" ht="10">
      <c r="B14" s="32"/>
      <c r="C14" s="32"/>
      <c r="D14" s="30"/>
      <c r="E14" s="450"/>
      <c r="F14" s="450"/>
      <c r="G14" s="450"/>
      <c r="H14" s="402"/>
      <c r="I14" s="402"/>
      <c r="J14" s="406"/>
      <c r="K14" s="402"/>
      <c r="L14" s="636"/>
      <c r="M14" s="636"/>
      <c r="N14" s="636"/>
      <c r="O14" s="636"/>
      <c r="P14" s="450"/>
      <c r="Q14" s="412"/>
      <c r="R14" s="25"/>
      <c r="S14" s="25"/>
      <c r="T14" s="412"/>
      <c r="U14" s="781"/>
      <c r="V14" s="207"/>
    </row>
    <row r="15" spans="1:23" ht="10">
      <c r="B15" s="32" t="s">
        <v>20</v>
      </c>
      <c r="C15" s="32" t="s">
        <v>21</v>
      </c>
      <c r="D15" s="30"/>
      <c r="E15" s="402">
        <v>54.227653957497147</v>
      </c>
      <c r="F15" s="402">
        <v>47.862921200373684</v>
      </c>
      <c r="G15" s="402">
        <v>52.847987768521939</v>
      </c>
      <c r="H15" s="402">
        <v>46.34102</v>
      </c>
      <c r="I15" s="402">
        <v>48.726852023980769</v>
      </c>
      <c r="J15" s="406">
        <v>46.603968113630806</v>
      </c>
      <c r="K15" s="402"/>
      <c r="L15" s="636">
        <v>44.73614576814434</v>
      </c>
      <c r="M15" s="636">
        <v>52.733855744551441</v>
      </c>
      <c r="N15" s="636">
        <v>42.819726717293186</v>
      </c>
      <c r="O15" s="636">
        <v>50.427704007680298</v>
      </c>
      <c r="P15" s="450"/>
      <c r="Q15" s="412">
        <v>461</v>
      </c>
      <c r="R15" s="25">
        <v>196</v>
      </c>
      <c r="S15" s="25">
        <v>257</v>
      </c>
      <c r="T15" s="412">
        <v>958</v>
      </c>
      <c r="U15" s="781">
        <v>958</v>
      </c>
      <c r="V15" s="207">
        <v>995</v>
      </c>
    </row>
    <row r="16" spans="1:23" ht="10">
      <c r="B16" s="32"/>
      <c r="C16" s="32" t="s">
        <v>22</v>
      </c>
      <c r="D16" s="30"/>
      <c r="E16" s="402">
        <v>63.615729709045354</v>
      </c>
      <c r="F16" s="402">
        <v>61.677281846711573</v>
      </c>
      <c r="G16" s="402">
        <v>65.848511480079736</v>
      </c>
      <c r="H16" s="402">
        <v>61.136029999999998</v>
      </c>
      <c r="I16" s="402">
        <v>60.127270741117691</v>
      </c>
      <c r="J16" s="406">
        <v>61.587998149737565</v>
      </c>
      <c r="K16" s="402"/>
      <c r="L16" s="636">
        <v>57.005950419089245</v>
      </c>
      <c r="M16" s="636">
        <v>63.168396004334362</v>
      </c>
      <c r="N16" s="636">
        <v>58.665288163160277</v>
      </c>
      <c r="O16" s="636">
        <v>64.429352707664265</v>
      </c>
      <c r="P16" s="450"/>
      <c r="Q16" s="412">
        <v>1281</v>
      </c>
      <c r="R16" s="25">
        <v>337</v>
      </c>
      <c r="S16" s="25">
        <v>401</v>
      </c>
      <c r="T16" s="412">
        <v>1558</v>
      </c>
      <c r="U16" s="781">
        <v>1632</v>
      </c>
      <c r="V16" s="207">
        <v>1680</v>
      </c>
    </row>
    <row r="17" spans="2:22" ht="10">
      <c r="B17" s="32"/>
      <c r="C17" s="32" t="s">
        <v>23</v>
      </c>
      <c r="D17" s="30"/>
      <c r="E17" s="402">
        <v>76.366086633772312</v>
      </c>
      <c r="F17" s="402">
        <v>74.346125522318204</v>
      </c>
      <c r="G17" s="402">
        <v>77.118857111427786</v>
      </c>
      <c r="H17" s="402">
        <v>76.947631000000001</v>
      </c>
      <c r="I17" s="402">
        <v>74.221138416765811</v>
      </c>
      <c r="J17" s="406">
        <v>75.488179790231442</v>
      </c>
      <c r="K17" s="402"/>
      <c r="L17" s="636">
        <v>71.989354001929513</v>
      </c>
      <c r="M17" s="636">
        <v>76.333560799942674</v>
      </c>
      <c r="N17" s="636">
        <v>73.510590078673658</v>
      </c>
      <c r="O17" s="636">
        <v>77.363593795054982</v>
      </c>
      <c r="P17" s="450"/>
      <c r="Q17" s="412">
        <v>2586</v>
      </c>
      <c r="R17" s="25">
        <v>579</v>
      </c>
      <c r="S17" s="25">
        <v>714</v>
      </c>
      <c r="T17" s="412">
        <v>2582</v>
      </c>
      <c r="U17" s="781">
        <v>2461</v>
      </c>
      <c r="V17" s="207">
        <v>2693</v>
      </c>
    </row>
    <row r="18" spans="2:22" ht="10">
      <c r="B18" s="32"/>
      <c r="C18" s="32" t="s">
        <v>24</v>
      </c>
      <c r="D18" s="30"/>
      <c r="E18" s="402">
        <v>81.223115322942775</v>
      </c>
      <c r="F18" s="402">
        <v>78.823343805604722</v>
      </c>
      <c r="G18" s="402">
        <v>80.10046087900281</v>
      </c>
      <c r="H18" s="402">
        <v>78.674189999999996</v>
      </c>
      <c r="I18" s="402">
        <v>79.883962258000082</v>
      </c>
      <c r="J18" s="406">
        <v>77.429912870557104</v>
      </c>
      <c r="K18" s="402"/>
      <c r="L18" s="636">
        <v>77.94360562060146</v>
      </c>
      <c r="M18" s="636">
        <v>81.693711968272126</v>
      </c>
      <c r="N18" s="636">
        <v>75.500082920327245</v>
      </c>
      <c r="O18" s="636">
        <v>79.249511009474745</v>
      </c>
      <c r="P18" s="450"/>
      <c r="Q18" s="412">
        <v>2864</v>
      </c>
      <c r="R18" s="25">
        <v>608</v>
      </c>
      <c r="S18" s="25">
        <v>887</v>
      </c>
      <c r="T18" s="412">
        <v>2521</v>
      </c>
      <c r="U18" s="781">
        <v>2553</v>
      </c>
      <c r="V18" s="207">
        <v>2534</v>
      </c>
    </row>
    <row r="19" spans="2:22" ht="10">
      <c r="B19" s="32"/>
      <c r="C19" s="32" t="s">
        <v>25</v>
      </c>
      <c r="D19" s="30"/>
      <c r="E19" s="402">
        <v>88.740885697151072</v>
      </c>
      <c r="F19" s="402">
        <v>87.355941898857097</v>
      </c>
      <c r="G19" s="402">
        <v>89.90845514457132</v>
      </c>
      <c r="H19" s="402">
        <v>87.117819999999995</v>
      </c>
      <c r="I19" s="402">
        <v>86.407579117896233</v>
      </c>
      <c r="J19" s="406">
        <v>85.822206003270523</v>
      </c>
      <c r="K19" s="402"/>
      <c r="L19" s="636">
        <v>84.40368633180492</v>
      </c>
      <c r="M19" s="636">
        <v>88.190027554388621</v>
      </c>
      <c r="N19" s="636">
        <v>83.85312387903727</v>
      </c>
      <c r="O19" s="636">
        <v>87.586709466384107</v>
      </c>
      <c r="P19" s="450"/>
      <c r="Q19" s="412">
        <v>1851</v>
      </c>
      <c r="R19" s="25">
        <v>374</v>
      </c>
      <c r="S19" s="25">
        <v>607</v>
      </c>
      <c r="T19" s="412">
        <v>1682</v>
      </c>
      <c r="U19" s="781">
        <v>1586</v>
      </c>
      <c r="V19" s="207">
        <v>1700</v>
      </c>
    </row>
    <row r="20" spans="2:22" ht="10">
      <c r="B20" s="32"/>
      <c r="C20" s="32" t="s">
        <v>26</v>
      </c>
      <c r="D20" s="30"/>
      <c r="E20" s="402">
        <v>90.537246218357893</v>
      </c>
      <c r="F20" s="402">
        <v>87.059072952811277</v>
      </c>
      <c r="G20" s="402">
        <v>85.479087860237385</v>
      </c>
      <c r="H20" s="402">
        <v>87.761470000000003</v>
      </c>
      <c r="I20" s="402">
        <v>86.47093776963176</v>
      </c>
      <c r="J20" s="406">
        <v>85.758722717897655</v>
      </c>
      <c r="K20" s="402"/>
      <c r="L20" s="636">
        <v>83.380846833199683</v>
      </c>
      <c r="M20" s="636">
        <v>89.061843279846926</v>
      </c>
      <c r="N20" s="636">
        <v>82.925840246323759</v>
      </c>
      <c r="O20" s="636">
        <v>88.188530743041824</v>
      </c>
      <c r="P20" s="450"/>
      <c r="Q20" s="412">
        <v>1091</v>
      </c>
      <c r="R20" s="25">
        <v>208</v>
      </c>
      <c r="S20" s="25">
        <v>361</v>
      </c>
      <c r="T20" s="412">
        <v>937</v>
      </c>
      <c r="U20" s="781">
        <v>951</v>
      </c>
      <c r="V20" s="207">
        <v>938</v>
      </c>
    </row>
    <row r="21" spans="2:22" ht="10">
      <c r="B21" s="32"/>
      <c r="C21" s="32"/>
      <c r="D21" s="30"/>
      <c r="E21" s="450"/>
      <c r="F21" s="450"/>
      <c r="G21" s="450"/>
      <c r="H21" s="402"/>
      <c r="I21" s="402"/>
      <c r="J21" s="406"/>
      <c r="K21" s="402"/>
      <c r="L21" s="636"/>
      <c r="M21" s="636"/>
      <c r="N21" s="636"/>
      <c r="O21" s="636"/>
      <c r="P21" s="450"/>
      <c r="Q21" s="412"/>
      <c r="R21" s="25"/>
      <c r="S21" s="25"/>
      <c r="T21" s="412"/>
      <c r="U21" s="781"/>
      <c r="V21" s="207"/>
    </row>
    <row r="22" spans="2:22" ht="10">
      <c r="B22" s="32" t="s">
        <v>27</v>
      </c>
      <c r="C22" s="32" t="s">
        <v>28</v>
      </c>
      <c r="D22" s="30"/>
      <c r="E22" s="402">
        <v>75.94690623925581</v>
      </c>
      <c r="F22" s="402">
        <v>73.61295433187351</v>
      </c>
      <c r="G22" s="402">
        <v>75.616259369177087</v>
      </c>
      <c r="H22" s="402">
        <v>73.521053111056645</v>
      </c>
      <c r="I22" s="402">
        <v>73.624110262648017</v>
      </c>
      <c r="J22" s="406">
        <v>73.23377658726794</v>
      </c>
      <c r="K22" s="402"/>
      <c r="L22" s="636">
        <v>72.290074213762523</v>
      </c>
      <c r="M22" s="636">
        <v>74.91620703956599</v>
      </c>
      <c r="N22" s="636">
        <v>72.014839497837826</v>
      </c>
      <c r="O22" s="636">
        <v>74.418480868647592</v>
      </c>
      <c r="P22" s="450"/>
      <c r="Q22" s="412">
        <v>9258</v>
      </c>
      <c r="R22" s="25">
        <v>2098</v>
      </c>
      <c r="S22" s="25">
        <v>2952</v>
      </c>
      <c r="T22" s="412">
        <v>8009</v>
      </c>
      <c r="U22" s="781">
        <v>8089</v>
      </c>
      <c r="V22" s="207">
        <v>8548</v>
      </c>
    </row>
    <row r="23" spans="2:22" ht="10">
      <c r="B23" s="32"/>
      <c r="C23" s="32" t="s">
        <v>191</v>
      </c>
      <c r="D23" s="30"/>
      <c r="E23" s="402">
        <v>71.128741180234783</v>
      </c>
      <c r="F23" s="402">
        <v>57.568330886474563</v>
      </c>
      <c r="G23" s="402">
        <v>68.794840567894539</v>
      </c>
      <c r="H23" s="402">
        <v>67.461068322345668</v>
      </c>
      <c r="I23" s="402">
        <v>66.574229621392817</v>
      </c>
      <c r="J23" s="406">
        <v>66.460431960873478</v>
      </c>
      <c r="K23" s="402"/>
      <c r="L23" s="636">
        <v>62.289041401546832</v>
      </c>
      <c r="M23" s="636">
        <v>70.602294150344463</v>
      </c>
      <c r="N23" s="636">
        <v>62.387328222942884</v>
      </c>
      <c r="O23" s="636">
        <v>70.302418678664012</v>
      </c>
      <c r="P23" s="450"/>
      <c r="Q23" s="412">
        <v>441</v>
      </c>
      <c r="R23" s="25">
        <v>114</v>
      </c>
      <c r="S23" s="25">
        <v>132</v>
      </c>
      <c r="T23" s="412">
        <v>1108</v>
      </c>
      <c r="U23" s="781">
        <v>923</v>
      </c>
      <c r="V23" s="207">
        <v>908</v>
      </c>
    </row>
    <row r="24" spans="2:22" ht="10">
      <c r="B24" s="32"/>
      <c r="C24" s="32" t="s">
        <v>190</v>
      </c>
      <c r="D24" s="30"/>
      <c r="E24" s="402">
        <v>66.591032391777432</v>
      </c>
      <c r="F24" s="402" t="s">
        <v>231</v>
      </c>
      <c r="G24" s="402">
        <v>82.036193719594337</v>
      </c>
      <c r="H24" s="402">
        <v>67.720161193278557</v>
      </c>
      <c r="I24" s="402">
        <v>61.867801676132359</v>
      </c>
      <c r="J24" s="406">
        <v>64.584839700474987</v>
      </c>
      <c r="K24" s="402"/>
      <c r="L24" s="636">
        <v>55.78375877778209</v>
      </c>
      <c r="M24" s="636">
        <v>67.600909995644855</v>
      </c>
      <c r="N24" s="636">
        <v>58.608511818230667</v>
      </c>
      <c r="O24" s="636">
        <v>70.137932911485677</v>
      </c>
      <c r="P24" s="450"/>
      <c r="Q24" s="412">
        <v>184</v>
      </c>
      <c r="R24" s="25">
        <v>21</v>
      </c>
      <c r="S24" s="25">
        <v>57</v>
      </c>
      <c r="T24" s="412">
        <v>360</v>
      </c>
      <c r="U24" s="781">
        <v>352</v>
      </c>
      <c r="V24" s="207">
        <v>348</v>
      </c>
    </row>
    <row r="25" spans="2:22" ht="10">
      <c r="B25" s="32"/>
      <c r="C25" s="32" t="s">
        <v>192</v>
      </c>
      <c r="D25" s="30"/>
      <c r="E25" s="402">
        <v>60.702342121414055</v>
      </c>
      <c r="F25" s="402">
        <v>52.102599662059369</v>
      </c>
      <c r="G25" s="402">
        <v>65.560903519600771</v>
      </c>
      <c r="H25" s="402">
        <v>70.05891185385947</v>
      </c>
      <c r="I25" s="402">
        <v>67.550490503941788</v>
      </c>
      <c r="J25" s="406">
        <v>66.037417679146245</v>
      </c>
      <c r="K25" s="402"/>
      <c r="L25" s="636">
        <v>61.628404362841252</v>
      </c>
      <c r="M25" s="636">
        <v>72.959615631033387</v>
      </c>
      <c r="N25" s="636">
        <v>60.01489471471919</v>
      </c>
      <c r="O25" s="636">
        <v>71.582357539150578</v>
      </c>
      <c r="P25" s="450"/>
      <c r="Q25" s="412">
        <v>161</v>
      </c>
      <c r="R25" s="25">
        <v>31</v>
      </c>
      <c r="S25" s="25">
        <v>45</v>
      </c>
      <c r="T25" s="412">
        <v>463</v>
      </c>
      <c r="U25" s="781">
        <v>508</v>
      </c>
      <c r="V25" s="207">
        <v>497</v>
      </c>
    </row>
    <row r="26" spans="2:22" ht="10">
      <c r="B26" s="32"/>
      <c r="C26" s="32" t="s">
        <v>193</v>
      </c>
      <c r="D26" s="30"/>
      <c r="E26" s="402">
        <v>50.234159294426917</v>
      </c>
      <c r="F26" s="402" t="s">
        <v>231</v>
      </c>
      <c r="G26" s="402">
        <v>60.910323210403405</v>
      </c>
      <c r="H26" s="402">
        <v>67.381403476184403</v>
      </c>
      <c r="I26" s="402">
        <v>53.85526121062145</v>
      </c>
      <c r="J26" s="406">
        <f>[1]Sheet1!$I$222*100</f>
        <v>50.83981745408461</v>
      </c>
      <c r="K26" s="402"/>
      <c r="L26" s="636">
        <v>43.092271481176589</v>
      </c>
      <c r="M26" s="636">
        <v>64.270447832692639</v>
      </c>
      <c r="N26" s="636">
        <f>[1]Sheet1!$I$223*100</f>
        <v>39.498599673323532</v>
      </c>
      <c r="O26" s="636">
        <f>[1]Sheet1!$I$224*100</f>
        <v>62.09524867522245</v>
      </c>
      <c r="P26" s="450"/>
      <c r="Q26" s="412">
        <v>42</v>
      </c>
      <c r="R26" s="25">
        <v>17</v>
      </c>
      <c r="S26" s="25">
        <v>32</v>
      </c>
      <c r="T26" s="412">
        <v>162</v>
      </c>
      <c r="U26" s="781">
        <v>124</v>
      </c>
      <c r="V26" s="207">
        <v>124</v>
      </c>
    </row>
    <row r="27" spans="2:22" ht="10">
      <c r="B27" s="32"/>
      <c r="C27" s="32"/>
      <c r="D27" s="30"/>
      <c r="E27" s="402"/>
      <c r="F27" s="402"/>
      <c r="G27" s="402"/>
      <c r="H27" s="402"/>
      <c r="I27" s="402"/>
      <c r="J27" s="406"/>
      <c r="K27" s="402"/>
      <c r="L27" s="636"/>
      <c r="M27" s="636"/>
      <c r="N27" s="636"/>
      <c r="O27" s="636"/>
      <c r="P27" s="450"/>
      <c r="Q27" s="412"/>
      <c r="R27" s="412"/>
      <c r="S27" s="412"/>
      <c r="T27" s="412"/>
      <c r="U27" s="781"/>
      <c r="V27" s="207"/>
    </row>
    <row r="28" spans="2:22" ht="12">
      <c r="B28" s="160" t="s">
        <v>538</v>
      </c>
      <c r="C28" s="160" t="s">
        <v>338</v>
      </c>
      <c r="D28" s="30"/>
      <c r="E28" s="402">
        <v>76.899825252465575</v>
      </c>
      <c r="F28" s="402">
        <v>76.87863768483092</v>
      </c>
      <c r="G28" s="402">
        <v>71.651542457644666</v>
      </c>
      <c r="H28" s="402">
        <v>74.74033511405527</v>
      </c>
      <c r="I28" s="402">
        <v>73.449252410690633</v>
      </c>
      <c r="J28" s="406">
        <v>70.346669876445091</v>
      </c>
      <c r="K28" s="402"/>
      <c r="L28" s="636">
        <v>70.67765246705126</v>
      </c>
      <c r="M28" s="636">
        <v>76.04765851675181</v>
      </c>
      <c r="N28" s="636">
        <v>67.728928897587735</v>
      </c>
      <c r="O28" s="636">
        <v>72.837227693252544</v>
      </c>
      <c r="P28" s="450"/>
      <c r="Q28" s="412">
        <v>2136</v>
      </c>
      <c r="R28" s="25">
        <v>471</v>
      </c>
      <c r="S28" s="25">
        <v>498</v>
      </c>
      <c r="T28" s="412">
        <v>1584</v>
      </c>
      <c r="U28" s="781">
        <v>1569</v>
      </c>
      <c r="V28" s="207">
        <v>1801</v>
      </c>
    </row>
    <row r="29" spans="2:22" ht="10">
      <c r="C29" s="160" t="s">
        <v>337</v>
      </c>
      <c r="D29" s="30"/>
      <c r="E29" s="402">
        <v>74.694739018063402</v>
      </c>
      <c r="F29" s="402">
        <v>70.898805669348121</v>
      </c>
      <c r="G29" s="402">
        <v>73.66508144931214</v>
      </c>
      <c r="H29" s="402">
        <v>70.741191403988182</v>
      </c>
      <c r="I29" s="402">
        <v>71.0489484003607</v>
      </c>
      <c r="J29" s="406">
        <v>71.501744213477394</v>
      </c>
      <c r="K29" s="402"/>
      <c r="L29" s="636">
        <v>69.524988349134119</v>
      </c>
      <c r="M29" s="636">
        <v>72.526814177858</v>
      </c>
      <c r="N29" s="636">
        <v>70.091824444527006</v>
      </c>
      <c r="O29" s="636">
        <v>72.870923743826424</v>
      </c>
      <c r="P29" s="450"/>
      <c r="Q29" s="412">
        <v>7032</v>
      </c>
      <c r="R29" s="25">
        <v>1714</v>
      </c>
      <c r="S29" s="25">
        <v>1704</v>
      </c>
      <c r="T29" s="412">
        <v>5700</v>
      </c>
      <c r="U29" s="781">
        <v>5910</v>
      </c>
      <c r="V29" s="207">
        <v>6026</v>
      </c>
    </row>
    <row r="30" spans="2:22" ht="10">
      <c r="B30" s="32"/>
      <c r="C30" s="32"/>
      <c r="D30" s="30"/>
      <c r="E30" s="450"/>
      <c r="F30" s="450"/>
      <c r="G30" s="450"/>
      <c r="H30" s="402"/>
      <c r="I30" s="402"/>
      <c r="J30" s="406"/>
      <c r="K30" s="402"/>
      <c r="L30" s="636"/>
      <c r="M30" s="636"/>
      <c r="N30" s="636"/>
      <c r="O30" s="636"/>
      <c r="P30" s="450"/>
      <c r="Q30" s="412"/>
      <c r="R30" s="25"/>
      <c r="S30" s="25"/>
      <c r="T30" s="412"/>
      <c r="U30" s="781"/>
      <c r="V30" s="207"/>
    </row>
    <row r="31" spans="2:22" ht="10">
      <c r="B31" s="160" t="s">
        <v>29</v>
      </c>
      <c r="C31" s="160" t="s">
        <v>30</v>
      </c>
      <c r="D31" s="30"/>
      <c r="E31" s="402">
        <v>70.46853925561382</v>
      </c>
      <c r="F31" s="402">
        <v>66.247496083004975</v>
      </c>
      <c r="G31" s="402">
        <v>75.012562260085872</v>
      </c>
      <c r="H31" s="402">
        <v>73.55274</v>
      </c>
      <c r="I31" s="402">
        <v>73.468196854056501</v>
      </c>
      <c r="J31" s="406">
        <v>74.627553991693205</v>
      </c>
      <c r="K31" s="402"/>
      <c r="L31" s="636">
        <v>67.201869909132824</v>
      </c>
      <c r="M31" s="636">
        <v>78.912969338028304</v>
      </c>
      <c r="N31" s="636">
        <v>68.326491192207129</v>
      </c>
      <c r="O31" s="636">
        <v>80.041260123820564</v>
      </c>
      <c r="P31" s="450"/>
      <c r="Q31" s="412">
        <v>492</v>
      </c>
      <c r="R31" s="25">
        <v>118</v>
      </c>
      <c r="S31" s="25">
        <v>170</v>
      </c>
      <c r="T31" s="412">
        <v>300</v>
      </c>
      <c r="U31" s="781">
        <v>320</v>
      </c>
      <c r="V31" s="207">
        <v>430</v>
      </c>
    </row>
    <row r="32" spans="2:22" ht="10">
      <c r="C32" s="160" t="s">
        <v>31</v>
      </c>
      <c r="D32" s="30"/>
      <c r="E32" s="402">
        <v>74.721417938064747</v>
      </c>
      <c r="F32" s="402">
        <v>67.728683274277046</v>
      </c>
      <c r="G32" s="402">
        <v>76.198972009935318</v>
      </c>
      <c r="H32" s="402">
        <v>75.239789999999999</v>
      </c>
      <c r="I32" s="402">
        <v>72.242787526858351</v>
      </c>
      <c r="J32" s="406">
        <v>75.784066112673329</v>
      </c>
      <c r="K32" s="402"/>
      <c r="L32" s="636">
        <v>68.309525835579564</v>
      </c>
      <c r="M32" s="636">
        <v>75.8603872780524</v>
      </c>
      <c r="N32" s="636">
        <v>72.487216609590561</v>
      </c>
      <c r="O32" s="636">
        <v>78.80138898855364</v>
      </c>
      <c r="P32" s="450"/>
      <c r="Q32" s="412">
        <v>1336</v>
      </c>
      <c r="R32" s="25">
        <v>319</v>
      </c>
      <c r="S32" s="25">
        <v>373</v>
      </c>
      <c r="T32" s="412">
        <v>1111</v>
      </c>
      <c r="U32" s="781">
        <v>1103</v>
      </c>
      <c r="V32" s="207">
        <v>1185</v>
      </c>
    </row>
    <row r="33" spans="2:22" ht="10">
      <c r="C33" s="160" t="s">
        <v>32</v>
      </c>
      <c r="D33" s="30"/>
      <c r="E33" s="402">
        <v>79.657012549933285</v>
      </c>
      <c r="F33" s="402">
        <v>77.185600905651313</v>
      </c>
      <c r="G33" s="402">
        <v>78.137653232839597</v>
      </c>
      <c r="H33" s="402">
        <v>75.369249999999994</v>
      </c>
      <c r="I33" s="402">
        <v>73.627582629552833</v>
      </c>
      <c r="J33" s="406">
        <v>73.029682691203263</v>
      </c>
      <c r="K33" s="402"/>
      <c r="L33" s="636">
        <v>69.402528459307206</v>
      </c>
      <c r="M33" s="636">
        <v>77.458708232747085</v>
      </c>
      <c r="N33" s="636">
        <v>69.055307877431019</v>
      </c>
      <c r="O33" s="636">
        <v>76.666090798493286</v>
      </c>
      <c r="P33" s="450"/>
      <c r="Q33" s="412">
        <v>1000</v>
      </c>
      <c r="R33" s="25">
        <v>236</v>
      </c>
      <c r="S33" s="25">
        <v>304</v>
      </c>
      <c r="T33" s="412">
        <v>838</v>
      </c>
      <c r="U33" s="781">
        <v>953</v>
      </c>
      <c r="V33" s="207">
        <v>963</v>
      </c>
    </row>
    <row r="34" spans="2:22" ht="12">
      <c r="B34" s="33"/>
      <c r="C34" s="160" t="s">
        <v>33</v>
      </c>
      <c r="D34" s="30"/>
      <c r="E34" s="402">
        <v>77.163683029591738</v>
      </c>
      <c r="F34" s="402">
        <v>75.239648478964256</v>
      </c>
      <c r="G34" s="402">
        <v>74.980056476172763</v>
      </c>
      <c r="H34" s="402">
        <v>77.606210000000004</v>
      </c>
      <c r="I34" s="402">
        <v>73.964664762315394</v>
      </c>
      <c r="J34" s="406">
        <v>73.985349854316624</v>
      </c>
      <c r="K34" s="402"/>
      <c r="L34" s="636">
        <v>69.62128350786881</v>
      </c>
      <c r="M34" s="636">
        <v>77.884315969200557</v>
      </c>
      <c r="N34" s="636">
        <v>70.081765602537118</v>
      </c>
      <c r="O34" s="636">
        <v>77.542821558975064</v>
      </c>
      <c r="P34" s="450"/>
      <c r="Q34" s="412">
        <v>839</v>
      </c>
      <c r="R34" s="25">
        <v>189</v>
      </c>
      <c r="S34" s="25">
        <v>329</v>
      </c>
      <c r="T34" s="412">
        <v>754</v>
      </c>
      <c r="U34" s="781">
        <v>754</v>
      </c>
      <c r="V34" s="207">
        <v>833</v>
      </c>
    </row>
    <row r="35" spans="2:22" ht="12">
      <c r="B35" s="33"/>
      <c r="C35" s="160" t="s">
        <v>34</v>
      </c>
      <c r="D35" s="30"/>
      <c r="E35" s="402">
        <v>74.415426191778096</v>
      </c>
      <c r="F35" s="402">
        <v>74.332082884964905</v>
      </c>
      <c r="G35" s="402">
        <v>76.585581027113847</v>
      </c>
      <c r="H35" s="402">
        <v>70.668549999999996</v>
      </c>
      <c r="I35" s="402">
        <v>74.235549296271429</v>
      </c>
      <c r="J35" s="406">
        <v>71.808928481723441</v>
      </c>
      <c r="K35" s="402"/>
      <c r="L35" s="636">
        <v>70.096374297129898</v>
      </c>
      <c r="M35" s="636">
        <v>77.981757588075979</v>
      </c>
      <c r="N35" s="636">
        <v>68.331641583895916</v>
      </c>
      <c r="O35" s="636">
        <v>75.043845855055906</v>
      </c>
      <c r="P35" s="450"/>
      <c r="Q35" s="412">
        <v>974</v>
      </c>
      <c r="R35" s="25">
        <v>186</v>
      </c>
      <c r="S35" s="25">
        <v>346</v>
      </c>
      <c r="T35" s="412">
        <v>1107</v>
      </c>
      <c r="U35" s="781">
        <v>973</v>
      </c>
      <c r="V35" s="207">
        <v>1152</v>
      </c>
    </row>
    <row r="36" spans="2:22" ht="10">
      <c r="C36" s="160" t="s">
        <v>35</v>
      </c>
      <c r="D36" s="30"/>
      <c r="E36" s="402">
        <v>77.174466474505167</v>
      </c>
      <c r="F36" s="402">
        <v>76.289948068819072</v>
      </c>
      <c r="G36" s="402">
        <v>72.547606945275533</v>
      </c>
      <c r="H36" s="402">
        <v>72.533230000000003</v>
      </c>
      <c r="I36" s="402">
        <v>71.597859305906937</v>
      </c>
      <c r="J36" s="406">
        <v>72.99307695220341</v>
      </c>
      <c r="K36" s="402"/>
      <c r="L36" s="636">
        <v>67.763884501374704</v>
      </c>
      <c r="M36" s="636">
        <v>75.143108312719079</v>
      </c>
      <c r="N36" s="636">
        <v>69.534833162754467</v>
      </c>
      <c r="O36" s="636">
        <v>76.193161669440968</v>
      </c>
      <c r="P36" s="450"/>
      <c r="Q36" s="412">
        <v>1276</v>
      </c>
      <c r="R36" s="25">
        <v>282</v>
      </c>
      <c r="S36" s="25">
        <v>412</v>
      </c>
      <c r="T36" s="412">
        <v>983</v>
      </c>
      <c r="U36" s="781">
        <v>1043</v>
      </c>
      <c r="V36" s="207">
        <v>1094</v>
      </c>
    </row>
    <row r="37" spans="2:22" ht="10">
      <c r="C37" s="160" t="s">
        <v>36</v>
      </c>
      <c r="D37" s="30"/>
      <c r="E37" s="402">
        <v>68.720737883248546</v>
      </c>
      <c r="F37" s="402">
        <v>66.736390469791033</v>
      </c>
      <c r="G37" s="402">
        <v>66.957330743952426</v>
      </c>
      <c r="H37" s="402">
        <v>65.528540000000007</v>
      </c>
      <c r="I37" s="402">
        <v>65.583179802707335</v>
      </c>
      <c r="J37" s="406">
        <v>64.913991996021849</v>
      </c>
      <c r="K37" s="402"/>
      <c r="L37" s="636">
        <v>63.288850036116443</v>
      </c>
      <c r="M37" s="636">
        <v>67.80705815250117</v>
      </c>
      <c r="N37" s="636">
        <v>62.549265535221821</v>
      </c>
      <c r="O37" s="636">
        <v>67.20768422633499</v>
      </c>
      <c r="P37" s="450"/>
      <c r="Q37" s="412">
        <v>1183</v>
      </c>
      <c r="R37" s="25">
        <v>263</v>
      </c>
      <c r="S37" s="25">
        <v>337</v>
      </c>
      <c r="T37" s="412">
        <v>2716</v>
      </c>
      <c r="U37" s="781">
        <v>2774</v>
      </c>
      <c r="V37" s="207">
        <v>2581</v>
      </c>
    </row>
    <row r="38" spans="2:22" ht="10">
      <c r="C38" s="160" t="s">
        <v>37</v>
      </c>
      <c r="D38" s="30"/>
      <c r="E38" s="402">
        <v>76.057662418686462</v>
      </c>
      <c r="F38" s="402">
        <v>70.676844835756086</v>
      </c>
      <c r="G38" s="402">
        <v>78.35712719904636</v>
      </c>
      <c r="H38" s="402">
        <v>71.670270000000002</v>
      </c>
      <c r="I38" s="402">
        <v>74.578358065522067</v>
      </c>
      <c r="J38" s="406">
        <v>72.930151287113773</v>
      </c>
      <c r="K38" s="402"/>
      <c r="L38" s="636">
        <v>71.642424253968613</v>
      </c>
      <c r="M38" s="636">
        <v>77.306610631232971</v>
      </c>
      <c r="N38" s="636">
        <v>70.035271424079909</v>
      </c>
      <c r="O38" s="636">
        <v>75.642624772225332</v>
      </c>
      <c r="P38" s="450"/>
      <c r="Q38" s="412">
        <v>1895</v>
      </c>
      <c r="R38" s="25">
        <v>426</v>
      </c>
      <c r="S38" s="25">
        <v>613</v>
      </c>
      <c r="T38" s="412">
        <v>1620</v>
      </c>
      <c r="U38" s="781">
        <v>1541</v>
      </c>
      <c r="V38" s="207">
        <v>1555</v>
      </c>
    </row>
    <row r="39" spans="2:22" ht="10">
      <c r="C39" s="160" t="s">
        <v>38</v>
      </c>
      <c r="D39" s="30"/>
      <c r="E39" s="402">
        <v>76.897527901516952</v>
      </c>
      <c r="F39" s="402">
        <v>76.14184879210562</v>
      </c>
      <c r="G39" s="402">
        <v>77.122131748781655</v>
      </c>
      <c r="H39" s="402">
        <v>77.605000000000004</v>
      </c>
      <c r="I39" s="402">
        <v>76.856057006916672</v>
      </c>
      <c r="J39" s="406">
        <v>73.764719971894436</v>
      </c>
      <c r="K39" s="402"/>
      <c r="L39" s="636">
        <v>72.604675137031933</v>
      </c>
      <c r="M39" s="636">
        <v>80.623753633746304</v>
      </c>
      <c r="N39" s="636">
        <v>69.913424362737103</v>
      </c>
      <c r="O39" s="636">
        <v>77.283209388773415</v>
      </c>
      <c r="P39" s="450"/>
      <c r="Q39" s="412">
        <v>1193</v>
      </c>
      <c r="R39" s="25">
        <v>298</v>
      </c>
      <c r="S39" s="25">
        <v>360</v>
      </c>
      <c r="T39" s="412">
        <v>806</v>
      </c>
      <c r="U39" s="781">
        <v>730</v>
      </c>
      <c r="V39" s="207">
        <v>814</v>
      </c>
    </row>
    <row r="40" spans="2:22" ht="11.65" customHeight="1">
      <c r="E40" s="450"/>
      <c r="F40" s="450"/>
      <c r="G40" s="450"/>
      <c r="H40" s="450"/>
      <c r="I40" s="450"/>
      <c r="J40" s="406"/>
      <c r="K40" s="450"/>
      <c r="L40" s="782"/>
      <c r="M40" s="782"/>
      <c r="N40" s="782"/>
      <c r="O40" s="782"/>
      <c r="P40" s="450"/>
      <c r="Q40" s="450"/>
      <c r="R40" s="450"/>
      <c r="S40" s="450"/>
      <c r="T40" s="450"/>
      <c r="U40" s="781"/>
      <c r="V40" s="207"/>
    </row>
    <row r="41" spans="2:22" ht="10">
      <c r="B41" s="125" t="s">
        <v>333</v>
      </c>
      <c r="C41" s="160" t="s">
        <v>120</v>
      </c>
      <c r="D41" s="30"/>
      <c r="E41" s="402">
        <v>73.194212570153823</v>
      </c>
      <c r="F41" s="402">
        <v>70.898189663273243</v>
      </c>
      <c r="G41" s="402">
        <v>73.178222229759811</v>
      </c>
      <c r="H41" s="402">
        <v>71.131105490802597</v>
      </c>
      <c r="I41" s="402">
        <v>71.252581141459245</v>
      </c>
      <c r="J41" s="406">
        <v>70.211934620390764</v>
      </c>
      <c r="K41" s="402"/>
      <c r="L41" s="636">
        <v>69.929018309921105</v>
      </c>
      <c r="M41" s="636">
        <v>72.540763460689206</v>
      </c>
      <c r="N41" s="636">
        <v>68.977181746451251</v>
      </c>
      <c r="O41" s="636">
        <v>71.417906754032757</v>
      </c>
      <c r="P41" s="450"/>
      <c r="Q41" s="412">
        <v>7872</v>
      </c>
      <c r="R41" s="25">
        <v>1784</v>
      </c>
      <c r="S41" s="25">
        <v>2505</v>
      </c>
      <c r="T41" s="412">
        <v>9017</v>
      </c>
      <c r="U41" s="781">
        <v>9041</v>
      </c>
      <c r="V41" s="207">
        <v>9310</v>
      </c>
    </row>
    <row r="42" spans="2:22" ht="10">
      <c r="C42" s="160" t="s">
        <v>121</v>
      </c>
      <c r="D42" s="30"/>
      <c r="E42" s="402">
        <v>82.073575214196779</v>
      </c>
      <c r="F42" s="402">
        <v>76.669462961261715</v>
      </c>
      <c r="G42" s="402">
        <v>82.165660477955612</v>
      </c>
      <c r="H42" s="402">
        <v>79.877083451715606</v>
      </c>
      <c r="I42" s="402">
        <v>78.420380117442022</v>
      </c>
      <c r="J42" s="406">
        <v>81.851811189383909</v>
      </c>
      <c r="K42" s="402"/>
      <c r="L42" s="636">
        <v>75.260744846870764</v>
      </c>
      <c r="M42" s="636">
        <v>81.276866325817991</v>
      </c>
      <c r="N42" s="636">
        <v>79.089439844784451</v>
      </c>
      <c r="O42" s="636">
        <v>84.321602392702516</v>
      </c>
      <c r="P42" s="450"/>
      <c r="Q42" s="412">
        <v>2316</v>
      </c>
      <c r="R42" s="25">
        <v>533</v>
      </c>
      <c r="S42" s="25">
        <v>739</v>
      </c>
      <c r="T42" s="412">
        <v>1218</v>
      </c>
      <c r="U42" s="781">
        <v>1150</v>
      </c>
      <c r="V42" s="207">
        <v>1297</v>
      </c>
    </row>
    <row r="43" spans="2:22" ht="10">
      <c r="D43" s="30"/>
      <c r="E43" s="402"/>
      <c r="F43" s="402"/>
      <c r="G43" s="402"/>
      <c r="H43" s="402"/>
      <c r="I43" s="402"/>
      <c r="J43" s="406"/>
      <c r="K43" s="402"/>
      <c r="L43" s="636"/>
      <c r="M43" s="636"/>
      <c r="N43" s="636"/>
      <c r="O43" s="636"/>
      <c r="P43" s="450"/>
      <c r="Q43" s="412"/>
      <c r="R43" s="25"/>
      <c r="S43" s="25"/>
      <c r="T43" s="412"/>
      <c r="U43" s="781"/>
      <c r="V43" s="207"/>
    </row>
    <row r="44" spans="2:22" ht="10">
      <c r="B44" s="160" t="s">
        <v>122</v>
      </c>
      <c r="C44" s="160" t="s">
        <v>225</v>
      </c>
      <c r="D44" s="30"/>
      <c r="E44" s="402" t="s">
        <v>217</v>
      </c>
      <c r="F44" s="402" t="s">
        <v>217</v>
      </c>
      <c r="G44" s="402" t="s">
        <v>217</v>
      </c>
      <c r="H44" s="402">
        <v>67.135533343217929</v>
      </c>
      <c r="I44" s="402">
        <v>68.766218723022945</v>
      </c>
      <c r="J44" s="406">
        <v>66.466473443657918</v>
      </c>
      <c r="K44" s="402"/>
      <c r="L44" s="636">
        <v>66.059473752740445</v>
      </c>
      <c r="M44" s="636">
        <v>71.350718740192448</v>
      </c>
      <c r="N44" s="636">
        <v>63.987525194752259</v>
      </c>
      <c r="O44" s="636">
        <v>68.857830465830645</v>
      </c>
      <c r="P44" s="450"/>
      <c r="Q44" s="412" t="s">
        <v>217</v>
      </c>
      <c r="R44" s="25" t="s">
        <v>217</v>
      </c>
      <c r="S44" s="25" t="s">
        <v>217</v>
      </c>
      <c r="T44" s="412">
        <v>2640</v>
      </c>
      <c r="U44" s="781">
        <v>2488</v>
      </c>
      <c r="V44" s="207">
        <v>2612</v>
      </c>
    </row>
    <row r="45" spans="2:22" ht="10">
      <c r="C45" s="39">
        <v>2</v>
      </c>
      <c r="D45" s="30"/>
      <c r="E45" s="402" t="s">
        <v>217</v>
      </c>
      <c r="F45" s="402" t="s">
        <v>217</v>
      </c>
      <c r="G45" s="402" t="s">
        <v>217</v>
      </c>
      <c r="H45" s="402">
        <v>69.744891770202443</v>
      </c>
      <c r="I45" s="402">
        <v>71.620019982042805</v>
      </c>
      <c r="J45" s="406">
        <v>71.327552791243164</v>
      </c>
      <c r="K45" s="402"/>
      <c r="L45" s="636">
        <v>69.019494603955962</v>
      </c>
      <c r="M45" s="636">
        <v>74.084220011125581</v>
      </c>
      <c r="N45" s="636">
        <v>68.821640928423932</v>
      </c>
      <c r="O45" s="636">
        <v>73.70899737175634</v>
      </c>
      <c r="P45" s="450"/>
      <c r="Q45" s="412" t="s">
        <v>217</v>
      </c>
      <c r="R45" s="25" t="s">
        <v>217</v>
      </c>
      <c r="S45" s="25" t="s">
        <v>217</v>
      </c>
      <c r="T45" s="412">
        <v>2495</v>
      </c>
      <c r="U45" s="781">
        <v>2347</v>
      </c>
      <c r="V45" s="207">
        <v>2284</v>
      </c>
    </row>
    <row r="46" spans="2:22" ht="10">
      <c r="C46" s="39">
        <v>3</v>
      </c>
      <c r="D46" s="30"/>
      <c r="E46" s="402" t="s">
        <v>217</v>
      </c>
      <c r="F46" s="402" t="s">
        <v>217</v>
      </c>
      <c r="G46" s="402" t="s">
        <v>217</v>
      </c>
      <c r="H46" s="402">
        <v>74.115896893261223</v>
      </c>
      <c r="I46" s="402">
        <v>72.815718267582696</v>
      </c>
      <c r="J46" s="406">
        <v>71.484892602701905</v>
      </c>
      <c r="K46" s="402"/>
      <c r="L46" s="636">
        <v>69.950203425793347</v>
      </c>
      <c r="M46" s="636">
        <v>75.503672865893535</v>
      </c>
      <c r="N46" s="636">
        <v>69.021260016678852</v>
      </c>
      <c r="O46" s="636">
        <v>73.826896119102202</v>
      </c>
      <c r="P46" s="450"/>
      <c r="Q46" s="412" t="s">
        <v>217</v>
      </c>
      <c r="R46" s="25" t="s">
        <v>217</v>
      </c>
      <c r="S46" s="25" t="s">
        <v>217</v>
      </c>
      <c r="T46" s="412">
        <v>2058</v>
      </c>
      <c r="U46" s="781">
        <v>2025</v>
      </c>
      <c r="V46" s="207">
        <v>2035</v>
      </c>
    </row>
    <row r="47" spans="2:22" ht="10">
      <c r="C47" s="39">
        <v>4</v>
      </c>
      <c r="D47" s="30"/>
      <c r="E47" s="402" t="s">
        <v>217</v>
      </c>
      <c r="F47" s="402" t="s">
        <v>217</v>
      </c>
      <c r="G47" s="402" t="s">
        <v>217</v>
      </c>
      <c r="H47" s="402">
        <v>76.939119386371985</v>
      </c>
      <c r="I47" s="402">
        <v>73.702129798362421</v>
      </c>
      <c r="J47" s="406">
        <v>77.293969676641538</v>
      </c>
      <c r="K47" s="402"/>
      <c r="L47" s="636">
        <v>70.634639224381914</v>
      </c>
      <c r="M47" s="636">
        <v>76.555545801651562</v>
      </c>
      <c r="N47" s="636">
        <v>74.686581428369038</v>
      </c>
      <c r="O47" s="636">
        <v>79.705763797855525</v>
      </c>
      <c r="P47" s="450"/>
      <c r="Q47" s="412" t="s">
        <v>217</v>
      </c>
      <c r="R47" s="25" t="s">
        <v>217</v>
      </c>
      <c r="S47" s="25" t="s">
        <v>217</v>
      </c>
      <c r="T47" s="412">
        <v>1489</v>
      </c>
      <c r="U47" s="781">
        <v>1619</v>
      </c>
      <c r="V47" s="207">
        <v>1854</v>
      </c>
    </row>
    <row r="48" spans="2:22" ht="10">
      <c r="C48" s="160" t="s">
        <v>226</v>
      </c>
      <c r="D48" s="30"/>
      <c r="E48" s="402" t="s">
        <v>217</v>
      </c>
      <c r="F48" s="402" t="s">
        <v>217</v>
      </c>
      <c r="G48" s="402" t="s">
        <v>217</v>
      </c>
      <c r="H48" s="402">
        <v>76.052505892447087</v>
      </c>
      <c r="I48" s="402">
        <v>75.847630228338218</v>
      </c>
      <c r="J48" s="406">
        <v>74.584877172934185</v>
      </c>
      <c r="K48" s="402"/>
      <c r="L48" s="636">
        <v>73.211607220640062</v>
      </c>
      <c r="M48" s="636">
        <v>78.301143291334213</v>
      </c>
      <c r="N48" s="636">
        <v>71.878833599452534</v>
      </c>
      <c r="O48" s="636">
        <v>77.113435289801501</v>
      </c>
      <c r="P48" s="450"/>
      <c r="Q48" s="412" t="s">
        <v>217</v>
      </c>
      <c r="R48" s="25" t="s">
        <v>217</v>
      </c>
      <c r="S48" s="25" t="s">
        <v>217</v>
      </c>
      <c r="T48" s="412">
        <v>1553</v>
      </c>
      <c r="U48" s="781">
        <v>1712</v>
      </c>
      <c r="V48" s="207">
        <v>1822</v>
      </c>
    </row>
    <row r="49" spans="2:22" ht="10.5">
      <c r="B49" s="34"/>
      <c r="C49" s="34"/>
      <c r="D49" s="187"/>
      <c r="E49" s="47"/>
      <c r="F49" s="47"/>
      <c r="G49" s="47"/>
      <c r="H49" s="47"/>
      <c r="I49" s="47"/>
      <c r="J49" s="238"/>
      <c r="K49" s="238"/>
      <c r="L49" s="47"/>
      <c r="M49" s="47"/>
      <c r="N49" s="238"/>
      <c r="O49" s="238"/>
      <c r="P49" s="47"/>
      <c r="Q49" s="47"/>
      <c r="R49" s="47"/>
      <c r="S49" s="47"/>
      <c r="T49" s="47"/>
      <c r="U49" s="47"/>
      <c r="V49" s="574"/>
    </row>
    <row r="50" spans="2:22" ht="10.5">
      <c r="B50" s="129"/>
      <c r="C50" s="129"/>
      <c r="D50" s="30"/>
      <c r="E50" s="23"/>
      <c r="F50" s="23"/>
      <c r="G50" s="23"/>
      <c r="H50" s="23"/>
      <c r="I50" s="23"/>
      <c r="J50" s="23"/>
      <c r="K50" s="23"/>
      <c r="L50" s="23"/>
      <c r="M50" s="23"/>
      <c r="N50" s="23"/>
      <c r="O50" s="23"/>
      <c r="P50" s="23"/>
      <c r="Q50" s="23"/>
      <c r="R50" s="23"/>
      <c r="S50" s="23"/>
      <c r="T50" s="23"/>
      <c r="U50" s="23"/>
    </row>
    <row r="51" spans="2:22" ht="10">
      <c r="B51" s="37" t="s">
        <v>277</v>
      </c>
      <c r="C51" s="37"/>
      <c r="D51" s="31"/>
      <c r="E51" s="23"/>
    </row>
    <row r="52" spans="2:22" ht="10">
      <c r="B52" s="37" t="s">
        <v>334</v>
      </c>
      <c r="C52" s="37"/>
      <c r="D52" s="31"/>
      <c r="E52" s="23"/>
    </row>
    <row r="53" spans="2:22" ht="10">
      <c r="B53" s="37" t="s">
        <v>536</v>
      </c>
      <c r="C53" s="37"/>
      <c r="D53" s="31"/>
      <c r="E53" s="23"/>
    </row>
    <row r="54" spans="2:22" ht="11.65" customHeight="1">
      <c r="B54" s="125" t="s">
        <v>534</v>
      </c>
    </row>
    <row r="55" spans="2:22" ht="11.65" customHeight="1">
      <c r="B55" s="125" t="s">
        <v>535</v>
      </c>
    </row>
    <row r="58" spans="2:22" ht="11.65" customHeight="1">
      <c r="B58" s="160" t="s">
        <v>252</v>
      </c>
    </row>
    <row r="59" spans="2:22" ht="11.65" customHeight="1">
      <c r="B59" s="160" t="s">
        <v>253</v>
      </c>
    </row>
    <row r="60" spans="2:22" ht="11.65" customHeight="1">
      <c r="B60" s="160" t="s">
        <v>254</v>
      </c>
    </row>
  </sheetData>
  <mergeCells count="3">
    <mergeCell ref="Q7:U7"/>
    <mergeCell ref="B7:B8"/>
    <mergeCell ref="E7:M7"/>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zoomScaleNormal="100" workbookViewId="0"/>
  </sheetViews>
  <sheetFormatPr defaultColWidth="8.7265625" defaultRowHeight="11.65" customHeight="1"/>
  <cols>
    <col min="1" max="1" width="2.7265625" style="160" customWidth="1"/>
    <col min="2" max="2" width="13.54296875" style="160" customWidth="1"/>
    <col min="3" max="3" width="1.7265625" style="160" customWidth="1"/>
    <col min="4" max="9" width="9.7265625" style="160" customWidth="1"/>
    <col min="10" max="10" width="1.81640625" style="160" customWidth="1"/>
    <col min="11" max="16" width="9.7265625" style="160" customWidth="1"/>
    <col min="17" max="16384" width="8.7265625" style="160"/>
  </cols>
  <sheetData>
    <row r="1" spans="1:17" ht="12" customHeight="1">
      <c r="A1" s="1120"/>
    </row>
    <row r="2" spans="1:17" ht="16">
      <c r="B2" s="375" t="s">
        <v>249</v>
      </c>
      <c r="C2" s="54"/>
      <c r="D2" s="54"/>
      <c r="E2" s="54"/>
    </row>
    <row r="3" spans="1:17" ht="12.5">
      <c r="B3" s="379" t="s">
        <v>243</v>
      </c>
      <c r="C3" s="54"/>
      <c r="D3" s="54"/>
      <c r="E3" s="54"/>
    </row>
    <row r="4" spans="1:17" ht="13">
      <c r="B4" s="376" t="s">
        <v>426</v>
      </c>
      <c r="C4" s="54"/>
      <c r="D4" s="54"/>
      <c r="E4" s="54"/>
    </row>
    <row r="5" spans="1:17" ht="10">
      <c r="B5" s="47"/>
      <c r="C5" s="238"/>
      <c r="D5" s="238"/>
      <c r="E5" s="238"/>
      <c r="F5" s="238"/>
      <c r="G5" s="350"/>
      <c r="H5" s="47"/>
      <c r="I5" s="238"/>
      <c r="J5" s="238"/>
      <c r="K5" s="238"/>
      <c r="L5" s="238"/>
      <c r="M5" s="47"/>
      <c r="N5" s="47"/>
    </row>
    <row r="6" spans="1:17" ht="28.9" customHeight="1">
      <c r="B6" s="23" t="s">
        <v>9</v>
      </c>
      <c r="C6" s="23"/>
      <c r="D6" s="1153" t="s">
        <v>183</v>
      </c>
      <c r="E6" s="1153"/>
      <c r="F6" s="1153"/>
      <c r="G6" s="1153"/>
      <c r="H6" s="1153"/>
      <c r="I6" s="1153"/>
      <c r="J6" s="1153"/>
      <c r="K6" s="1153"/>
      <c r="L6" s="1153"/>
      <c r="M6" s="1153"/>
      <c r="N6" s="1153"/>
    </row>
    <row r="7" spans="1:17" ht="35.25" customHeight="1">
      <c r="B7" s="47"/>
      <c r="C7" s="23"/>
      <c r="D7" s="662" t="s">
        <v>11</v>
      </c>
      <c r="E7" s="662" t="s">
        <v>12</v>
      </c>
      <c r="F7" s="662" t="s">
        <v>13</v>
      </c>
      <c r="G7" s="662" t="s">
        <v>14</v>
      </c>
      <c r="H7" s="663" t="s">
        <v>93</v>
      </c>
      <c r="I7" s="663" t="s">
        <v>403</v>
      </c>
      <c r="J7" s="1003"/>
      <c r="K7" s="665" t="s">
        <v>215</v>
      </c>
      <c r="L7" s="665" t="s">
        <v>216</v>
      </c>
      <c r="M7" s="665" t="s">
        <v>412</v>
      </c>
      <c r="N7" s="665" t="s">
        <v>413</v>
      </c>
    </row>
    <row r="8" spans="1:17" ht="10">
      <c r="B8" s="23"/>
      <c r="C8" s="27"/>
      <c r="D8" s="586"/>
      <c r="E8" s="586"/>
      <c r="F8" s="586"/>
      <c r="G8" s="489"/>
      <c r="H8" s="489"/>
      <c r="I8" s="489"/>
      <c r="J8" s="489"/>
      <c r="K8" s="197"/>
      <c r="L8" s="197"/>
      <c r="M8" s="197"/>
      <c r="N8" s="197"/>
    </row>
    <row r="9" spans="1:17" ht="10">
      <c r="B9" s="232" t="s">
        <v>5</v>
      </c>
      <c r="C9" s="102"/>
      <c r="D9" s="406">
        <v>13.263040999999999</v>
      </c>
      <c r="E9" s="678">
        <v>13.518081671587471</v>
      </c>
      <c r="F9" s="678">
        <v>12.897612991671995</v>
      </c>
      <c r="G9" s="678">
        <v>10.677536</v>
      </c>
      <c r="H9" s="402">
        <v>10.233826165945748</v>
      </c>
      <c r="I9" s="402">
        <v>9.7852516308006567</v>
      </c>
      <c r="J9" s="402"/>
      <c r="K9" s="636">
        <v>9.4768828908036546</v>
      </c>
      <c r="L9" s="636">
        <v>11.04385244561338</v>
      </c>
      <c r="M9" s="636">
        <v>9.1038296833341779</v>
      </c>
      <c r="N9" s="636">
        <v>10.511779571380417</v>
      </c>
      <c r="O9" s="126"/>
      <c r="P9" s="126"/>
      <c r="Q9" s="126"/>
    </row>
    <row r="10" spans="1:17" ht="10">
      <c r="B10" s="232" t="s">
        <v>6</v>
      </c>
      <c r="C10" s="102"/>
      <c r="D10" s="406">
        <v>28.976454</v>
      </c>
      <c r="E10" s="678">
        <v>26.994661433732169</v>
      </c>
      <c r="F10" s="678">
        <v>30.051433472718653</v>
      </c>
      <c r="G10" s="679">
        <v>28.100422999999999</v>
      </c>
      <c r="H10" s="402">
        <v>26.994854892916209</v>
      </c>
      <c r="I10" s="402">
        <v>25.196743893355446</v>
      </c>
      <c r="J10" s="402"/>
      <c r="K10" s="636">
        <v>25.870114820437824</v>
      </c>
      <c r="L10" s="636">
        <v>28.149925581953955</v>
      </c>
      <c r="M10" s="636">
        <v>24.199935105967139</v>
      </c>
      <c r="N10" s="636">
        <v>26.220408811751106</v>
      </c>
    </row>
    <row r="11" spans="1:17" ht="10">
      <c r="B11" s="37" t="s">
        <v>7</v>
      </c>
      <c r="C11" s="23"/>
      <c r="D11" s="406">
        <v>26.318148000000001</v>
      </c>
      <c r="E11" s="678">
        <v>25.606838654591265</v>
      </c>
      <c r="F11" s="678">
        <v>25.910135205250995</v>
      </c>
      <c r="G11" s="679">
        <v>26.823205999999999</v>
      </c>
      <c r="H11" s="402">
        <v>26.876568389895983</v>
      </c>
      <c r="I11" s="402">
        <v>27.383931958075596</v>
      </c>
      <c r="J11" s="402"/>
      <c r="K11" s="636">
        <v>25.818108460688372</v>
      </c>
      <c r="L11" s="636">
        <v>27.962065090503934</v>
      </c>
      <c r="M11" s="636">
        <v>26.373883147478427</v>
      </c>
      <c r="N11" s="636">
        <v>28.417732634702602</v>
      </c>
    </row>
    <row r="12" spans="1:17" ht="11.25" customHeight="1">
      <c r="B12" s="232" t="s">
        <v>8</v>
      </c>
      <c r="C12" s="23"/>
      <c r="D12" s="406">
        <v>31.442356</v>
      </c>
      <c r="E12" s="678">
        <v>33.880418240089085</v>
      </c>
      <c r="F12" s="678">
        <v>31.14081833035835</v>
      </c>
      <c r="G12" s="679">
        <v>34.398834999999998</v>
      </c>
      <c r="H12" s="402">
        <v>35.894750551242275</v>
      </c>
      <c r="I12" s="402">
        <v>37.634072517768665</v>
      </c>
      <c r="J12" s="402"/>
      <c r="K12" s="636">
        <v>34.617285675288741</v>
      </c>
      <c r="L12" s="636">
        <v>37.192540856444793</v>
      </c>
      <c r="M12" s="636">
        <v>36.441788377671138</v>
      </c>
      <c r="N12" s="636">
        <v>38.841526407390859</v>
      </c>
    </row>
    <row r="13" spans="1:17" ht="11.25" customHeight="1">
      <c r="B13" s="232"/>
      <c r="C13" s="23"/>
      <c r="D13" s="406"/>
      <c r="E13" s="678"/>
      <c r="F13" s="678"/>
      <c r="G13" s="679"/>
      <c r="H13" s="402"/>
      <c r="I13" s="402"/>
      <c r="J13" s="402"/>
      <c r="K13" s="636"/>
      <c r="L13" s="636"/>
      <c r="M13" s="636"/>
      <c r="N13" s="636"/>
    </row>
    <row r="14" spans="1:17" ht="10">
      <c r="B14" s="37" t="s">
        <v>15</v>
      </c>
      <c r="C14" s="23"/>
      <c r="D14" s="406">
        <v>42.239496000000003</v>
      </c>
      <c r="E14" s="678">
        <v>40.512743105319664</v>
      </c>
      <c r="F14" s="678">
        <v>42.949046464390598</v>
      </c>
      <c r="G14" s="679">
        <v>38.777959000000003</v>
      </c>
      <c r="H14" s="402">
        <v>37.228681058861987</v>
      </c>
      <c r="I14" s="402">
        <v>34.981995524156083</v>
      </c>
      <c r="J14" s="402"/>
      <c r="K14" s="636">
        <v>35.944520679435612</v>
      </c>
      <c r="L14" s="636">
        <v>38.531122623806702</v>
      </c>
      <c r="M14" s="636">
        <v>33.808414396140684</v>
      </c>
      <c r="N14" s="636">
        <v>36.174051193455533</v>
      </c>
    </row>
    <row r="15" spans="1:17" ht="10">
      <c r="B15" s="37" t="s">
        <v>16</v>
      </c>
      <c r="C15" s="23"/>
      <c r="D15" s="406">
        <v>57.760503999999997</v>
      </c>
      <c r="E15" s="678">
        <v>59.487256894680343</v>
      </c>
      <c r="F15" s="678">
        <v>57.050953535609409</v>
      </c>
      <c r="G15" s="679">
        <v>61.222040999999997</v>
      </c>
      <c r="H15" s="402">
        <v>62.771318941138276</v>
      </c>
      <c r="I15" s="402">
        <v>65.018004475844251</v>
      </c>
      <c r="J15" s="402"/>
      <c r="K15" s="636">
        <v>61.468877376193568</v>
      </c>
      <c r="L15" s="636">
        <v>64.055479320564643</v>
      </c>
      <c r="M15" s="636">
        <v>63.825948806544794</v>
      </c>
      <c r="N15" s="636">
        <v>66.19158560385965</v>
      </c>
    </row>
    <row r="16" spans="1:17" ht="10">
      <c r="B16" s="37"/>
      <c r="C16" s="23"/>
      <c r="D16" s="74"/>
      <c r="E16" s="56"/>
      <c r="F16" s="56"/>
      <c r="G16" s="57"/>
      <c r="H16" s="117"/>
      <c r="I16" s="117"/>
      <c r="J16" s="117"/>
      <c r="K16" s="117"/>
      <c r="L16" s="117"/>
      <c r="M16" s="117"/>
      <c r="N16" s="117"/>
    </row>
    <row r="17" spans="2:14" ht="10">
      <c r="B17" s="58" t="s">
        <v>17</v>
      </c>
      <c r="C17" s="351"/>
      <c r="D17" s="353">
        <v>9356</v>
      </c>
      <c r="E17" s="353">
        <v>2207</v>
      </c>
      <c r="F17" s="353">
        <v>2225</v>
      </c>
      <c r="G17" s="353">
        <v>9141</v>
      </c>
      <c r="H17" s="354">
        <v>10162</v>
      </c>
      <c r="I17" s="478">
        <v>10584</v>
      </c>
      <c r="J17" s="478"/>
      <c r="K17" s="591" t="s">
        <v>143</v>
      </c>
      <c r="L17" s="591" t="s">
        <v>143</v>
      </c>
      <c r="M17" s="478" t="s">
        <v>143</v>
      </c>
      <c r="N17" s="478" t="s">
        <v>143</v>
      </c>
    </row>
    <row r="18" spans="2:14" ht="10">
      <c r="B18" s="105"/>
      <c r="C18" s="103"/>
      <c r="D18" s="75"/>
      <c r="E18" s="75"/>
      <c r="F18" s="75"/>
      <c r="G18" s="75"/>
      <c r="H18" s="352"/>
      <c r="I18" s="352"/>
      <c r="J18" s="352"/>
      <c r="K18" s="352"/>
      <c r="L18" s="352"/>
      <c r="M18" s="23"/>
      <c r="N18" s="23"/>
    </row>
    <row r="19" spans="2:14" ht="10">
      <c r="B19" s="37" t="s">
        <v>247</v>
      </c>
      <c r="M19" s="52"/>
    </row>
    <row r="22" spans="2:14" ht="10">
      <c r="B22" s="160" t="s">
        <v>252</v>
      </c>
      <c r="F22" s="32"/>
      <c r="G22" s="32"/>
      <c r="H22" s="32"/>
    </row>
    <row r="23" spans="2:14" ht="10">
      <c r="B23" s="160" t="s">
        <v>253</v>
      </c>
      <c r="F23" s="32"/>
      <c r="G23" s="32"/>
      <c r="H23" s="32"/>
    </row>
    <row r="24" spans="2:14" ht="10">
      <c r="B24" s="160" t="s">
        <v>254</v>
      </c>
      <c r="F24" s="32"/>
      <c r="G24" s="155"/>
      <c r="H24" s="155"/>
    </row>
    <row r="25" spans="2:14" ht="10">
      <c r="F25" s="32"/>
      <c r="G25" s="155"/>
      <c r="H25" s="155"/>
    </row>
    <row r="26" spans="2:14" ht="10">
      <c r="F26" s="32"/>
      <c r="G26" s="155"/>
      <c r="H26" s="155"/>
    </row>
    <row r="27" spans="2:14" ht="10">
      <c r="F27" s="32"/>
      <c r="G27" s="155"/>
      <c r="H27" s="155"/>
    </row>
    <row r="50" spans="5:13" ht="11.65" customHeight="1">
      <c r="E50" s="74"/>
      <c r="F50" s="74"/>
      <c r="G50" s="74"/>
      <c r="H50" s="74"/>
      <c r="I50" s="74"/>
      <c r="J50" s="74"/>
      <c r="K50" s="74"/>
      <c r="L50" s="74"/>
      <c r="M50" s="74"/>
    </row>
    <row r="51" spans="5:13" ht="11.65" customHeight="1">
      <c r="E51" s="117"/>
      <c r="F51" s="117"/>
      <c r="G51" s="117"/>
      <c r="H51" s="117"/>
      <c r="I51" s="117"/>
      <c r="J51" s="117"/>
      <c r="K51" s="117"/>
      <c r="L51" s="117"/>
      <c r="M51" s="117"/>
    </row>
    <row r="52" spans="5:13" ht="11.65" customHeight="1">
      <c r="E52" s="117"/>
      <c r="F52" s="117"/>
      <c r="G52" s="117"/>
      <c r="H52" s="117"/>
      <c r="I52" s="117"/>
      <c r="J52" s="117"/>
      <c r="K52" s="117"/>
      <c r="L52" s="117"/>
      <c r="M52" s="117"/>
    </row>
  </sheetData>
  <sortState ref="D50:I52">
    <sortCondition descending="1" ref="E50"/>
  </sortState>
  <mergeCells count="1">
    <mergeCell ref="D6:N6"/>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heetViews>
  <sheetFormatPr defaultColWidth="8.7265625" defaultRowHeight="11.65" customHeight="1"/>
  <cols>
    <col min="1" max="1" width="2.7265625" style="60" customWidth="1"/>
    <col min="2" max="2" width="16.1796875" style="60" customWidth="1"/>
    <col min="3" max="3" width="1.7265625" style="60" customWidth="1"/>
    <col min="4" max="9" width="9.7265625" style="60" customWidth="1"/>
    <col min="10" max="10" width="2.81640625" style="60" customWidth="1"/>
    <col min="11" max="17" width="9.7265625" style="60" customWidth="1"/>
    <col min="18" max="18" width="8.7265625" style="60"/>
    <col min="19" max="21" width="9.26953125" style="60" customWidth="1"/>
    <col min="22" max="22" width="8.81640625" style="60" customWidth="1"/>
    <col min="23" max="16384" width="8.7265625" style="60"/>
  </cols>
  <sheetData>
    <row r="1" spans="1:22" ht="12" customHeight="1">
      <c r="A1" s="1120"/>
    </row>
    <row r="2" spans="1:22" ht="16">
      <c r="B2" s="364" t="s">
        <v>250</v>
      </c>
      <c r="C2" s="118"/>
      <c r="D2" s="118"/>
      <c r="E2" s="118"/>
      <c r="F2" s="118"/>
      <c r="G2" s="118"/>
      <c r="H2" s="118"/>
      <c r="I2" s="118"/>
      <c r="J2" s="118"/>
      <c r="K2" s="118"/>
      <c r="L2" s="118"/>
      <c r="M2" s="118"/>
      <c r="N2" s="118"/>
      <c r="O2" s="118"/>
      <c r="V2" s="118"/>
    </row>
    <row r="3" spans="1:22" ht="12.5">
      <c r="B3" s="365" t="s">
        <v>243</v>
      </c>
      <c r="C3" s="118"/>
      <c r="D3" s="118"/>
      <c r="E3" s="118"/>
      <c r="F3" s="118"/>
      <c r="G3" s="118"/>
      <c r="H3" s="118"/>
      <c r="I3" s="118"/>
      <c r="J3" s="118"/>
      <c r="K3" s="118"/>
      <c r="L3" s="118"/>
      <c r="M3" s="118"/>
      <c r="N3" s="118"/>
      <c r="O3" s="118"/>
      <c r="V3" s="118"/>
    </row>
    <row r="4" spans="1:22" ht="13">
      <c r="B4" s="378" t="s">
        <v>426</v>
      </c>
      <c r="C4" s="118"/>
      <c r="D4" s="118"/>
      <c r="E4" s="118"/>
      <c r="F4" s="118"/>
      <c r="G4" s="118"/>
      <c r="H4" s="118"/>
      <c r="I4" s="118"/>
      <c r="J4" s="118"/>
      <c r="K4" s="118"/>
      <c r="L4" s="118"/>
      <c r="M4" s="118"/>
      <c r="N4" s="118"/>
      <c r="O4" s="118"/>
      <c r="V4" s="118"/>
    </row>
    <row r="5" spans="1:22" ht="10">
      <c r="B5" s="160"/>
      <c r="D5" s="23"/>
      <c r="E5" s="23"/>
      <c r="F5" s="23"/>
      <c r="G5" s="106"/>
      <c r="H5" s="23"/>
      <c r="I5" s="23"/>
      <c r="J5" s="23"/>
      <c r="K5" s="23"/>
      <c r="L5" s="23"/>
    </row>
    <row r="6" spans="1:22" ht="10.5">
      <c r="B6" s="23"/>
      <c r="C6" s="24"/>
      <c r="D6" s="1172"/>
      <c r="E6" s="1172"/>
      <c r="F6" s="1172"/>
      <c r="G6" s="1172"/>
      <c r="H6" s="47"/>
      <c r="I6" s="238"/>
      <c r="J6" s="238"/>
      <c r="K6" s="238"/>
      <c r="L6" s="238"/>
      <c r="M6" s="50"/>
      <c r="N6" s="193"/>
      <c r="O6" s="124"/>
    </row>
    <row r="7" spans="1:22" ht="18" customHeight="1">
      <c r="B7" s="1159" t="s">
        <v>9</v>
      </c>
      <c r="C7" s="122"/>
      <c r="D7" s="1175" t="s">
        <v>39</v>
      </c>
      <c r="E7" s="1175"/>
      <c r="F7" s="1175"/>
      <c r="G7" s="1175"/>
      <c r="H7" s="1175"/>
      <c r="I7" s="1156"/>
      <c r="J7" s="1156"/>
      <c r="K7" s="1156"/>
      <c r="L7" s="1156"/>
      <c r="M7" s="1175"/>
      <c r="N7" s="1175"/>
    </row>
    <row r="8" spans="1:22" s="126" customFormat="1" ht="30">
      <c r="B8" s="1156"/>
      <c r="C8" s="355"/>
      <c r="D8" s="662" t="s">
        <v>40</v>
      </c>
      <c r="E8" s="662" t="s">
        <v>12</v>
      </c>
      <c r="F8" s="827" t="s">
        <v>13</v>
      </c>
      <c r="G8" s="662" t="s">
        <v>14</v>
      </c>
      <c r="H8" s="663" t="s">
        <v>93</v>
      </c>
      <c r="I8" s="663" t="s">
        <v>403</v>
      </c>
      <c r="J8" s="870"/>
      <c r="K8" s="665" t="s">
        <v>215</v>
      </c>
      <c r="L8" s="665" t="s">
        <v>216</v>
      </c>
      <c r="M8" s="966" t="s">
        <v>412</v>
      </c>
      <c r="N8" s="966" t="s">
        <v>413</v>
      </c>
    </row>
    <row r="9" spans="1:22" s="126" customFormat="1" ht="10">
      <c r="B9" s="532"/>
      <c r="D9" s="586"/>
      <c r="E9" s="586"/>
      <c r="F9" s="586"/>
      <c r="G9" s="586"/>
      <c r="H9" s="489"/>
      <c r="I9" s="489"/>
      <c r="J9" s="489"/>
      <c r="K9" s="197"/>
      <c r="L9" s="197"/>
      <c r="M9" s="572"/>
      <c r="N9" s="572"/>
    </row>
    <row r="10" spans="1:22" ht="10">
      <c r="B10" s="232" t="s">
        <v>41</v>
      </c>
      <c r="C10" s="55"/>
      <c r="D10" s="406">
        <v>16.827507000000001</v>
      </c>
      <c r="E10" s="406">
        <v>13.991574</v>
      </c>
      <c r="F10" s="678">
        <v>15.577638633010569</v>
      </c>
      <c r="G10" s="678">
        <v>18.164750000000002</v>
      </c>
      <c r="H10" s="402">
        <v>18.382308302787173</v>
      </c>
      <c r="I10" s="402">
        <v>18.429067675418892</v>
      </c>
      <c r="J10" s="402"/>
      <c r="K10" s="636">
        <v>17.434049564508992</v>
      </c>
      <c r="L10" s="636">
        <v>19.370043973073265</v>
      </c>
      <c r="M10" s="962">
        <v>17.535924340102454</v>
      </c>
      <c r="N10" s="962">
        <v>19.357022833513806</v>
      </c>
    </row>
    <row r="11" spans="1:22" ht="10">
      <c r="B11" s="232" t="s">
        <v>42</v>
      </c>
      <c r="C11" s="55"/>
      <c r="D11" s="406">
        <v>41.653205</v>
      </c>
      <c r="E11" s="406">
        <v>41.499032999999997</v>
      </c>
      <c r="F11" s="678">
        <v>44.255868037192187</v>
      </c>
      <c r="G11" s="678">
        <v>43.391390000000001</v>
      </c>
      <c r="H11" s="402">
        <v>44.108699012418086</v>
      </c>
      <c r="I11" s="402">
        <v>43.673989271297472</v>
      </c>
      <c r="J11" s="402"/>
      <c r="K11" s="636">
        <v>42.865277034974028</v>
      </c>
      <c r="L11" s="636">
        <v>45.359554577126318</v>
      </c>
      <c r="M11" s="962">
        <v>42.532244412633069</v>
      </c>
      <c r="N11" s="962">
        <v>44.822478229193941</v>
      </c>
    </row>
    <row r="12" spans="1:22" s="85" customFormat="1" ht="10.5">
      <c r="B12" s="232" t="s">
        <v>43</v>
      </c>
      <c r="C12" s="55"/>
      <c r="D12" s="406">
        <v>31.008033000000001</v>
      </c>
      <c r="E12" s="406">
        <v>31.087333999999998</v>
      </c>
      <c r="F12" s="678">
        <v>30.077350353123922</v>
      </c>
      <c r="G12" s="678">
        <v>28.97418</v>
      </c>
      <c r="H12" s="402">
        <v>27.903500340495274</v>
      </c>
      <c r="I12" s="402">
        <v>28.096703340888478</v>
      </c>
      <c r="J12" s="402"/>
      <c r="K12" s="636">
        <v>26.824981612310232</v>
      </c>
      <c r="L12" s="636">
        <v>29.008191815529166</v>
      </c>
      <c r="M12" s="962">
        <v>27.054596084542844</v>
      </c>
      <c r="N12" s="962">
        <v>29.162903349444726</v>
      </c>
    </row>
    <row r="13" spans="1:22" s="24" customFormat="1" ht="10">
      <c r="B13" s="232" t="s">
        <v>44</v>
      </c>
      <c r="C13" s="55"/>
      <c r="D13" s="406">
        <v>10.511255</v>
      </c>
      <c r="E13" s="406">
        <v>13.422059000000001</v>
      </c>
      <c r="F13" s="678">
        <v>10.089142976673331</v>
      </c>
      <c r="G13" s="678">
        <v>9.4696899999999999</v>
      </c>
      <c r="H13" s="402">
        <v>9.6054923442995559</v>
      </c>
      <c r="I13" s="402">
        <v>9.800239712395614</v>
      </c>
      <c r="J13" s="402"/>
      <c r="K13" s="636">
        <v>8.8839964285104749</v>
      </c>
      <c r="L13" s="636">
        <v>10.378908636749898</v>
      </c>
      <c r="M13" s="962">
        <v>9.1194603558367717</v>
      </c>
      <c r="N13" s="962">
        <v>10.525953928191194</v>
      </c>
    </row>
    <row r="14" spans="1:22" s="24" customFormat="1" ht="10">
      <c r="B14" s="232"/>
      <c r="C14" s="55"/>
      <c r="D14" s="406"/>
      <c r="E14" s="406"/>
      <c r="F14" s="678"/>
      <c r="G14" s="678"/>
      <c r="H14" s="369"/>
      <c r="I14" s="369"/>
      <c r="J14" s="369"/>
      <c r="K14" s="862"/>
      <c r="L14" s="862"/>
      <c r="M14" s="106"/>
      <c r="N14" s="106"/>
    </row>
    <row r="15" spans="1:22" ht="10">
      <c r="B15" s="37" t="s">
        <v>45</v>
      </c>
      <c r="C15" s="24"/>
      <c r="D15" s="406">
        <v>58.480711999999997</v>
      </c>
      <c r="E15" s="406">
        <v>55.490606999999997</v>
      </c>
      <c r="F15" s="406">
        <v>59.833506999999997</v>
      </c>
      <c r="G15" s="659">
        <v>61.556139999999999</v>
      </c>
      <c r="H15" s="679">
        <v>62.491007315205174</v>
      </c>
      <c r="I15" s="679">
        <v>62.103056946716251</v>
      </c>
      <c r="J15" s="679"/>
      <c r="K15" s="850">
        <v>61.230282013360224</v>
      </c>
      <c r="L15" s="850">
        <v>63.735017138653546</v>
      </c>
      <c r="M15" s="964">
        <v>60.899254875881304</v>
      </c>
      <c r="N15" s="964">
        <v>63.292136773518926</v>
      </c>
    </row>
    <row r="16" spans="1:22" ht="10">
      <c r="B16" s="37"/>
      <c r="C16" s="24"/>
      <c r="D16" s="406"/>
      <c r="E16" s="406"/>
      <c r="F16" s="406"/>
      <c r="G16" s="659"/>
      <c r="H16" s="679"/>
      <c r="I16" s="679"/>
      <c r="J16" s="679"/>
      <c r="K16" s="850"/>
      <c r="L16" s="850"/>
      <c r="M16" s="679"/>
      <c r="N16" s="679"/>
    </row>
    <row r="17" spans="2:15" ht="10">
      <c r="B17" s="58" t="s">
        <v>17</v>
      </c>
      <c r="C17" s="573"/>
      <c r="D17" s="353">
        <v>10169</v>
      </c>
      <c r="E17" s="353">
        <v>2311</v>
      </c>
      <c r="F17" s="353">
        <v>3242</v>
      </c>
      <c r="G17" s="353">
        <v>10215</v>
      </c>
      <c r="H17" s="354">
        <v>10173</v>
      </c>
      <c r="I17" s="478">
        <v>10599</v>
      </c>
      <c r="J17" s="478"/>
      <c r="K17" s="834" t="s">
        <v>143</v>
      </c>
      <c r="L17" s="834" t="s">
        <v>143</v>
      </c>
      <c r="M17" s="965" t="s">
        <v>143</v>
      </c>
      <c r="N17" s="965" t="s">
        <v>143</v>
      </c>
    </row>
    <row r="18" spans="2:15" ht="10">
      <c r="B18" s="105"/>
      <c r="C18" s="59"/>
      <c r="D18" s="75"/>
      <c r="E18" s="75"/>
      <c r="F18" s="75"/>
      <c r="G18" s="75"/>
      <c r="H18" s="23"/>
      <c r="I18" s="23"/>
      <c r="J18" s="23"/>
      <c r="K18" s="23"/>
      <c r="L18" s="23"/>
      <c r="M18" s="24"/>
      <c r="N18" s="24"/>
    </row>
    <row r="19" spans="2:15" ht="10">
      <c r="B19" s="105"/>
      <c r="C19" s="59"/>
      <c r="D19" s="75"/>
      <c r="E19" s="75"/>
      <c r="F19" s="75"/>
      <c r="G19" s="75"/>
      <c r="H19" s="23"/>
      <c r="I19" s="23"/>
      <c r="J19" s="23"/>
      <c r="K19" s="23"/>
      <c r="L19" s="23"/>
      <c r="M19" s="24"/>
      <c r="N19" s="24"/>
    </row>
    <row r="20" spans="2:15" ht="16">
      <c r="B20" s="364" t="s">
        <v>499</v>
      </c>
      <c r="C20" s="59"/>
      <c r="D20" s="75"/>
      <c r="E20" s="75"/>
      <c r="F20" s="75"/>
      <c r="G20" s="75"/>
      <c r="H20" s="23"/>
      <c r="I20" s="23"/>
      <c r="J20" s="23"/>
      <c r="K20" s="23"/>
      <c r="L20" s="24"/>
      <c r="M20" s="24"/>
      <c r="N20" s="24"/>
      <c r="O20" s="24"/>
    </row>
    <row r="21" spans="2:15" ht="12.5">
      <c r="B21" s="365" t="s">
        <v>244</v>
      </c>
      <c r="C21" s="59"/>
      <c r="D21" s="75"/>
      <c r="E21" s="75"/>
      <c r="F21" s="75"/>
      <c r="G21" s="75"/>
      <c r="H21" s="23"/>
      <c r="I21" s="23"/>
      <c r="J21" s="23"/>
      <c r="K21" s="23"/>
      <c r="L21" s="24"/>
      <c r="M21" s="24"/>
      <c r="N21" s="24"/>
      <c r="O21" s="24"/>
    </row>
    <row r="22" spans="2:15" ht="13">
      <c r="B22" s="378" t="s">
        <v>426</v>
      </c>
      <c r="C22" s="59"/>
      <c r="D22" s="75"/>
      <c r="E22" s="75"/>
      <c r="F22" s="75"/>
      <c r="G22" s="75"/>
      <c r="H22" s="23"/>
      <c r="I22" s="23"/>
      <c r="J22" s="23"/>
      <c r="K22" s="23"/>
      <c r="L22" s="24"/>
      <c r="M22" s="24"/>
      <c r="N22" s="24"/>
      <c r="O22" s="24"/>
    </row>
    <row r="23" spans="2:15" ht="13">
      <c r="B23" s="378"/>
      <c r="C23" s="59"/>
      <c r="D23" s="75"/>
      <c r="E23" s="75"/>
      <c r="F23" s="75"/>
      <c r="G23" s="75"/>
      <c r="H23" s="23"/>
      <c r="I23" s="23"/>
      <c r="J23" s="23"/>
      <c r="K23" s="23"/>
      <c r="L23" s="24"/>
      <c r="M23" s="24"/>
      <c r="N23" s="24"/>
      <c r="O23" s="24"/>
    </row>
    <row r="24" spans="2:15" ht="10">
      <c r="B24" s="232"/>
      <c r="C24" s="356"/>
      <c r="D24" s="79"/>
      <c r="E24" s="79"/>
      <c r="F24" s="79"/>
      <c r="G24" s="79"/>
      <c r="H24" s="79"/>
      <c r="I24" s="79"/>
      <c r="J24" s="79"/>
      <c r="K24" s="79"/>
      <c r="L24" s="79"/>
      <c r="M24" s="193"/>
      <c r="N24" s="193"/>
    </row>
    <row r="25" spans="2:15" ht="17.25" customHeight="1">
      <c r="B25" s="1159" t="s">
        <v>9</v>
      </c>
      <c r="C25" s="24"/>
      <c r="D25" s="1173" t="s">
        <v>219</v>
      </c>
      <c r="E25" s="1173"/>
      <c r="F25" s="1173"/>
      <c r="G25" s="1173"/>
      <c r="H25" s="1173"/>
      <c r="I25" s="1173"/>
      <c r="J25" s="1174"/>
      <c r="K25" s="1173"/>
      <c r="L25" s="1173"/>
      <c r="M25" s="1173"/>
      <c r="N25" s="1173"/>
    </row>
    <row r="26" spans="2:15" ht="30">
      <c r="B26" s="1156"/>
      <c r="C26" s="24"/>
      <c r="D26" s="662" t="s">
        <v>40</v>
      </c>
      <c r="E26" s="662" t="s">
        <v>12</v>
      </c>
      <c r="F26" s="662" t="s">
        <v>13</v>
      </c>
      <c r="G26" s="662" t="s">
        <v>14</v>
      </c>
      <c r="H26" s="663" t="s">
        <v>93</v>
      </c>
      <c r="I26" s="663" t="s">
        <v>403</v>
      </c>
      <c r="J26" s="870"/>
      <c r="K26" s="665" t="s">
        <v>215</v>
      </c>
      <c r="L26" s="665" t="s">
        <v>216</v>
      </c>
      <c r="M26" s="966" t="s">
        <v>412</v>
      </c>
      <c r="N26" s="966" t="s">
        <v>413</v>
      </c>
    </row>
    <row r="27" spans="2:15" ht="10">
      <c r="B27" s="532"/>
      <c r="C27" s="122"/>
      <c r="D27" s="827"/>
      <c r="E27" s="827"/>
      <c r="F27" s="827"/>
      <c r="G27" s="673"/>
      <c r="H27" s="673"/>
      <c r="I27" s="673"/>
      <c r="J27" s="673"/>
      <c r="K27" s="849"/>
      <c r="L27" s="849"/>
      <c r="M27" s="967"/>
      <c r="N27" s="967"/>
    </row>
    <row r="28" spans="2:15" ht="10">
      <c r="B28" s="232" t="s">
        <v>41</v>
      </c>
      <c r="C28" s="24"/>
      <c r="D28" s="406">
        <v>51.332600999999997</v>
      </c>
      <c r="E28" s="406">
        <v>47.700800999999998</v>
      </c>
      <c r="F28" s="678">
        <v>48.629333136458825</v>
      </c>
      <c r="G28" s="678">
        <v>48.83202</v>
      </c>
      <c r="H28" s="402">
        <v>49.779301140664074</v>
      </c>
      <c r="I28" s="402">
        <v>48.042775352863984</v>
      </c>
      <c r="J28" s="402"/>
      <c r="K28" s="636">
        <v>48.322053454806181</v>
      </c>
      <c r="L28" s="636">
        <v>51.236923866048755</v>
      </c>
      <c r="M28" s="962">
        <v>46.661918407099932</v>
      </c>
      <c r="N28" s="962">
        <v>49.426628944845106</v>
      </c>
    </row>
    <row r="29" spans="2:15" ht="10">
      <c r="B29" s="232" t="s">
        <v>42</v>
      </c>
      <c r="C29" s="24"/>
      <c r="D29" s="406">
        <v>34.115583000000001</v>
      </c>
      <c r="E29" s="406">
        <v>35.668759999999999</v>
      </c>
      <c r="F29" s="678">
        <v>36.474378694539887</v>
      </c>
      <c r="G29" s="678">
        <v>35.998339999999999</v>
      </c>
      <c r="H29" s="402">
        <v>35.409404720143435</v>
      </c>
      <c r="I29" s="402">
        <v>36.191259333000481</v>
      </c>
      <c r="J29" s="402"/>
      <c r="K29" s="636">
        <v>34.085961543173227</v>
      </c>
      <c r="L29" s="636">
        <v>36.755579062503202</v>
      </c>
      <c r="M29" s="962">
        <v>34.922967346773667</v>
      </c>
      <c r="N29" s="962">
        <v>37.479084654697409</v>
      </c>
    </row>
    <row r="30" spans="2:15" ht="10">
      <c r="B30" s="232" t="s">
        <v>43</v>
      </c>
      <c r="D30" s="406">
        <v>11.15278</v>
      </c>
      <c r="E30" s="406">
        <v>12.807429000000001</v>
      </c>
      <c r="F30" s="678">
        <v>11.834876315790991</v>
      </c>
      <c r="G30" s="678">
        <v>11.937390000000001</v>
      </c>
      <c r="H30" s="402">
        <v>11.656124292881232</v>
      </c>
      <c r="I30" s="402">
        <v>12.677015390115315</v>
      </c>
      <c r="J30" s="402"/>
      <c r="K30" s="636">
        <v>10.815421462800435</v>
      </c>
      <c r="L30" s="636">
        <v>12.552978408117866</v>
      </c>
      <c r="M30" s="962">
        <v>11.824028844063012</v>
      </c>
      <c r="N30" s="962">
        <v>13.582058083202808</v>
      </c>
    </row>
    <row r="31" spans="2:15" ht="10">
      <c r="B31" s="232" t="s">
        <v>44</v>
      </c>
      <c r="D31" s="406">
        <v>3.3990369999999999</v>
      </c>
      <c r="E31" s="406">
        <v>3.82301</v>
      </c>
      <c r="F31" s="678">
        <v>3.0614118532103114</v>
      </c>
      <c r="G31" s="678">
        <v>3.2322500000000001</v>
      </c>
      <c r="H31" s="402">
        <v>3.1551698463113351</v>
      </c>
      <c r="I31" s="402">
        <v>3.0889499240205143</v>
      </c>
      <c r="J31" s="402"/>
      <c r="K31" s="636">
        <v>2.6699490494302003</v>
      </c>
      <c r="L31" s="636">
        <v>3.7251967760606539</v>
      </c>
      <c r="M31" s="962">
        <v>2.6965053139863202</v>
      </c>
      <c r="N31" s="962">
        <v>3.5364343938765126</v>
      </c>
    </row>
    <row r="32" spans="2:15" ht="10">
      <c r="B32" s="232"/>
      <c r="D32" s="406"/>
      <c r="E32" s="406"/>
      <c r="F32" s="678"/>
      <c r="G32" s="678"/>
      <c r="H32" s="402"/>
      <c r="I32" s="402"/>
      <c r="J32" s="402"/>
      <c r="K32" s="636"/>
      <c r="L32" s="636"/>
      <c r="M32" s="962"/>
      <c r="N32" s="962"/>
    </row>
    <row r="33" spans="2:22" ht="10">
      <c r="B33" s="37" t="s">
        <v>45</v>
      </c>
      <c r="D33" s="406">
        <v>85.448183</v>
      </c>
      <c r="E33" s="406">
        <v>83.369561000000004</v>
      </c>
      <c r="F33" s="678">
        <v>85.103712000000002</v>
      </c>
      <c r="G33" s="678">
        <v>84.830359999999999</v>
      </c>
      <c r="H33" s="402">
        <v>85.188705860807673</v>
      </c>
      <c r="I33" s="402">
        <v>84.234034685864216</v>
      </c>
      <c r="J33" s="402"/>
      <c r="K33" s="636">
        <v>84.13221838079518</v>
      </c>
      <c r="L33" s="636">
        <v>86.186401035496203</v>
      </c>
      <c r="M33" s="962">
        <v>83.220892922667403</v>
      </c>
      <c r="N33" s="962">
        <v>85.196883375916528</v>
      </c>
    </row>
    <row r="34" spans="2:22" ht="10">
      <c r="B34" s="37"/>
      <c r="D34" s="406"/>
      <c r="E34" s="406"/>
      <c r="F34" s="678"/>
      <c r="G34" s="678"/>
      <c r="H34" s="402"/>
      <c r="I34" s="402"/>
      <c r="J34" s="402"/>
      <c r="K34" s="402"/>
      <c r="L34" s="402"/>
      <c r="M34" s="962"/>
      <c r="N34" s="962"/>
    </row>
    <row r="35" spans="2:22" ht="10">
      <c r="B35" s="58" t="s">
        <v>17</v>
      </c>
      <c r="C35" s="273"/>
      <c r="D35" s="353">
        <v>9366</v>
      </c>
      <c r="E35" s="353">
        <v>2213</v>
      </c>
      <c r="F35" s="353">
        <v>2221</v>
      </c>
      <c r="G35" s="353">
        <v>7343</v>
      </c>
      <c r="H35" s="968">
        <v>7537</v>
      </c>
      <c r="I35" s="478">
        <v>7891</v>
      </c>
      <c r="J35" s="478"/>
      <c r="K35" s="834" t="s">
        <v>143</v>
      </c>
      <c r="L35" s="834" t="s">
        <v>143</v>
      </c>
      <c r="M35" s="965" t="s">
        <v>143</v>
      </c>
      <c r="N35" s="965" t="s">
        <v>143</v>
      </c>
      <c r="O35" s="24"/>
    </row>
    <row r="36" spans="2:22" ht="10">
      <c r="B36" s="105"/>
      <c r="D36" s="75"/>
      <c r="E36" s="75"/>
      <c r="F36" s="75"/>
      <c r="G36" s="75"/>
      <c r="H36" s="195"/>
      <c r="I36" s="195"/>
      <c r="J36" s="195"/>
      <c r="K36" s="195"/>
      <c r="L36" s="195"/>
      <c r="M36" s="24"/>
      <c r="N36" s="24"/>
      <c r="Q36" s="24"/>
    </row>
    <row r="37" spans="2:22" ht="10">
      <c r="B37" s="37" t="s">
        <v>218</v>
      </c>
      <c r="P37" s="160"/>
      <c r="Q37" s="23"/>
      <c r="R37" s="160"/>
      <c r="V37" s="24"/>
    </row>
    <row r="38" spans="2:22" ht="10">
      <c r="B38" s="52" t="s">
        <v>245</v>
      </c>
      <c r="P38" s="160"/>
      <c r="Q38" s="160"/>
      <c r="R38" s="160"/>
      <c r="V38" s="24"/>
    </row>
    <row r="39" spans="2:22" ht="10">
      <c r="P39" s="160"/>
      <c r="Q39" s="160"/>
      <c r="R39" s="160"/>
      <c r="V39" s="24"/>
    </row>
    <row r="40" spans="2:22" ht="10">
      <c r="B40" s="160" t="s">
        <v>252</v>
      </c>
      <c r="P40" s="160"/>
      <c r="Q40" s="160"/>
      <c r="R40" s="160"/>
      <c r="V40" s="24"/>
    </row>
    <row r="41" spans="2:22" ht="11.65" customHeight="1">
      <c r="B41" s="160" t="s">
        <v>253</v>
      </c>
    </row>
    <row r="42" spans="2:22" ht="11.65" customHeight="1">
      <c r="B42" s="160" t="s">
        <v>254</v>
      </c>
    </row>
    <row r="58" spans="2:2" ht="12">
      <c r="B58" s="127"/>
    </row>
  </sheetData>
  <mergeCells count="5">
    <mergeCell ref="D6:G6"/>
    <mergeCell ref="D25:N25"/>
    <mergeCell ref="D7:N7"/>
    <mergeCell ref="B7:B8"/>
    <mergeCell ref="B25:B26"/>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6"/>
  <sheetViews>
    <sheetView zoomScaleNormal="100" workbookViewId="0"/>
  </sheetViews>
  <sheetFormatPr defaultColWidth="8.7265625" defaultRowHeight="10"/>
  <cols>
    <col min="1" max="1" width="2.7265625" style="64" customWidth="1"/>
    <col min="2" max="2" width="25.7265625" style="63" customWidth="1"/>
    <col min="3" max="3" width="19.26953125" style="63" customWidth="1"/>
    <col min="4" max="9" width="9.7265625" style="63" customWidth="1"/>
    <col min="10" max="10" width="2.7265625" style="63" customWidth="1"/>
    <col min="11" max="11" width="9.7265625" style="63" customWidth="1"/>
    <col min="12" max="14" width="9.7265625" style="997" customWidth="1"/>
    <col min="15" max="15" width="2.7265625" style="63" customWidth="1"/>
    <col min="16" max="20" width="9.7265625" style="64" customWidth="1"/>
    <col min="21" max="21" width="9.7265625" style="994" customWidth="1"/>
    <col min="22" max="22" width="9.7265625" style="63" customWidth="1"/>
    <col min="23" max="23" width="9.7265625" style="64" customWidth="1"/>
    <col min="24" max="24" width="1.7265625" style="64" customWidth="1"/>
    <col min="25" max="28" width="9.7265625" style="64" customWidth="1"/>
    <col min="29" max="16384" width="8.7265625" style="64"/>
  </cols>
  <sheetData>
    <row r="1" spans="1:22" ht="15" customHeight="1">
      <c r="A1" s="1120"/>
    </row>
    <row r="2" spans="1:22" s="384" customFormat="1" ht="15" customHeight="1">
      <c r="B2" s="380" t="s">
        <v>317</v>
      </c>
      <c r="C2" s="381"/>
      <c r="D2" s="382"/>
      <c r="E2" s="383"/>
      <c r="F2" s="383"/>
      <c r="G2" s="383"/>
      <c r="H2" s="383"/>
      <c r="I2" s="383"/>
      <c r="J2" s="383"/>
      <c r="K2" s="383"/>
      <c r="L2" s="998"/>
      <c r="M2" s="998"/>
      <c r="N2" s="998"/>
      <c r="O2" s="383"/>
      <c r="U2" s="995"/>
      <c r="V2" s="383"/>
    </row>
    <row r="3" spans="1:22" ht="15" customHeight="1">
      <c r="B3" s="385" t="s">
        <v>243</v>
      </c>
      <c r="C3" s="61"/>
      <c r="D3" s="62"/>
    </row>
    <row r="4" spans="1:22" ht="15" customHeight="1">
      <c r="B4" s="386" t="s">
        <v>426</v>
      </c>
      <c r="C4" s="61"/>
      <c r="D4" s="357"/>
      <c r="E4" s="359"/>
      <c r="F4" s="359"/>
      <c r="G4" s="359"/>
      <c r="H4" s="359"/>
      <c r="I4" s="359"/>
      <c r="J4" s="359"/>
      <c r="K4" s="359"/>
      <c r="L4" s="982"/>
      <c r="M4" s="982"/>
      <c r="N4" s="982"/>
      <c r="O4" s="359"/>
      <c r="P4" s="162"/>
      <c r="Q4" s="162"/>
      <c r="R4" s="162"/>
      <c r="S4" s="162"/>
      <c r="T4" s="162"/>
    </row>
    <row r="5" spans="1:22" ht="15" customHeight="1">
      <c r="B5" s="66"/>
      <c r="C5" s="66"/>
      <c r="D5" s="129"/>
      <c r="E5" s="129"/>
      <c r="F5" s="129"/>
      <c r="G5" s="129"/>
      <c r="H5" s="129"/>
      <c r="I5" s="129"/>
      <c r="J5" s="129"/>
      <c r="K5" s="129"/>
      <c r="L5" s="999"/>
      <c r="M5" s="999"/>
      <c r="N5" s="999"/>
      <c r="O5" s="129"/>
      <c r="P5" s="399"/>
      <c r="Q5" s="399"/>
      <c r="R5" s="399"/>
      <c r="S5" s="399"/>
      <c r="T5" s="358"/>
      <c r="U5" s="996"/>
      <c r="V5" s="64"/>
    </row>
    <row r="6" spans="1:22" ht="24.65" customHeight="1">
      <c r="B6" s="1177" t="s">
        <v>9</v>
      </c>
      <c r="C6" s="32"/>
      <c r="D6" s="1178" t="s">
        <v>566</v>
      </c>
      <c r="E6" s="1178"/>
      <c r="F6" s="1178"/>
      <c r="G6" s="1178"/>
      <c r="H6" s="1178"/>
      <c r="I6" s="1178"/>
      <c r="J6" s="1178"/>
      <c r="K6" s="1178"/>
      <c r="L6" s="1178"/>
      <c r="M6" s="1178"/>
      <c r="N6" s="1178"/>
      <c r="O6" s="68"/>
      <c r="P6" s="1176" t="s">
        <v>17</v>
      </c>
      <c r="Q6" s="1176"/>
      <c r="R6" s="1176"/>
      <c r="S6" s="1176"/>
      <c r="T6" s="1176"/>
      <c r="U6" s="1006"/>
      <c r="V6" s="64"/>
    </row>
    <row r="7" spans="1:22" ht="39.75" customHeight="1">
      <c r="B7" s="1167"/>
      <c r="C7" s="32"/>
      <c r="D7" s="783" t="s">
        <v>40</v>
      </c>
      <c r="E7" s="783" t="s">
        <v>12</v>
      </c>
      <c r="F7" s="783" t="s">
        <v>13</v>
      </c>
      <c r="G7" s="783" t="s">
        <v>14</v>
      </c>
      <c r="H7" s="783" t="s">
        <v>233</v>
      </c>
      <c r="I7" s="784" t="s">
        <v>403</v>
      </c>
      <c r="J7" s="1005"/>
      <c r="K7" s="785" t="s">
        <v>215</v>
      </c>
      <c r="L7" s="786" t="s">
        <v>216</v>
      </c>
      <c r="M7" s="786" t="s">
        <v>412</v>
      </c>
      <c r="N7" s="786" t="s">
        <v>413</v>
      </c>
      <c r="O7" s="787"/>
      <c r="P7" s="788" t="s">
        <v>40</v>
      </c>
      <c r="Q7" s="788" t="s">
        <v>12</v>
      </c>
      <c r="R7" s="788" t="s">
        <v>13</v>
      </c>
      <c r="S7" s="788" t="s">
        <v>14</v>
      </c>
      <c r="T7" s="788" t="s">
        <v>93</v>
      </c>
      <c r="U7" s="1007" t="s">
        <v>403</v>
      </c>
      <c r="V7" s="64"/>
    </row>
    <row r="8" spans="1:22" ht="12" customHeight="1">
      <c r="B8" s="29"/>
      <c r="C8" s="29"/>
      <c r="D8" s="454"/>
      <c r="E8" s="454"/>
      <c r="F8" s="454"/>
      <c r="G8" s="454"/>
      <c r="H8" s="454"/>
      <c r="I8" s="454"/>
      <c r="J8" s="454"/>
      <c r="K8" s="1004"/>
      <c r="L8" s="789"/>
      <c r="M8" s="789"/>
      <c r="N8" s="789"/>
      <c r="O8" s="787"/>
      <c r="P8" s="454"/>
      <c r="Q8" s="417"/>
      <c r="R8" s="417"/>
      <c r="S8" s="454"/>
      <c r="T8" s="454"/>
      <c r="U8" s="1008"/>
      <c r="V8" s="64"/>
    </row>
    <row r="9" spans="1:22" ht="12" customHeight="1">
      <c r="B9" s="129" t="s">
        <v>182</v>
      </c>
      <c r="C9" s="129"/>
      <c r="D9" s="407">
        <v>58.480711999999997</v>
      </c>
      <c r="E9" s="407">
        <v>55.490606999999997</v>
      </c>
      <c r="F9" s="407">
        <v>59.833506999999997</v>
      </c>
      <c r="G9" s="656">
        <v>61.556139999999999</v>
      </c>
      <c r="H9" s="656">
        <v>62.491007315205174</v>
      </c>
      <c r="I9" s="656">
        <v>62.103056946716251</v>
      </c>
      <c r="J9" s="656"/>
      <c r="K9" s="657">
        <v>61.230282013360224</v>
      </c>
      <c r="L9" s="657">
        <v>63.735017138653546</v>
      </c>
      <c r="M9" s="657">
        <v>60.899254875881304</v>
      </c>
      <c r="N9" s="657">
        <v>63.292136773518926</v>
      </c>
      <c r="O9" s="762"/>
      <c r="P9" s="417">
        <v>10169</v>
      </c>
      <c r="Q9" s="417">
        <v>2311</v>
      </c>
      <c r="R9" s="417">
        <v>3242</v>
      </c>
      <c r="S9" s="445">
        <v>10215</v>
      </c>
      <c r="T9" s="445">
        <v>10173</v>
      </c>
      <c r="U9" s="445">
        <v>10599</v>
      </c>
      <c r="V9" s="64"/>
    </row>
    <row r="10" spans="1:22" ht="12" customHeight="1">
      <c r="B10" s="52"/>
      <c r="C10" s="52"/>
      <c r="D10" s="454"/>
      <c r="E10" s="454"/>
      <c r="F10" s="454"/>
      <c r="G10" s="454"/>
      <c r="H10" s="454"/>
      <c r="I10" s="656"/>
      <c r="J10" s="656"/>
      <c r="K10" s="789"/>
      <c r="L10" s="789"/>
      <c r="M10" s="657"/>
      <c r="N10" s="657"/>
      <c r="O10" s="787"/>
      <c r="P10" s="454"/>
      <c r="Q10" s="455"/>
      <c r="R10" s="455"/>
      <c r="S10" s="454"/>
      <c r="T10" s="456"/>
      <c r="U10" s="445"/>
      <c r="V10" s="64"/>
    </row>
    <row r="11" spans="1:22" ht="12" customHeight="1">
      <c r="B11" s="160" t="s">
        <v>530</v>
      </c>
      <c r="C11" s="135" t="s">
        <v>491</v>
      </c>
      <c r="D11" s="790">
        <v>57.734614000000001</v>
      </c>
      <c r="E11" s="790">
        <v>53.354294000000003</v>
      </c>
      <c r="F11" s="790">
        <v>58.678466999999998</v>
      </c>
      <c r="G11" s="459">
        <v>60.691099999999999</v>
      </c>
      <c r="H11" s="459">
        <v>61.497109106218581</v>
      </c>
      <c r="I11" s="659">
        <v>60.377156772087446</v>
      </c>
      <c r="J11" s="659"/>
      <c r="K11" s="791">
        <v>59.744918736140207</v>
      </c>
      <c r="L11" s="791">
        <v>63.219983423488856</v>
      </c>
      <c r="M11" s="660">
        <v>58.703261313023006</v>
      </c>
      <c r="N11" s="660">
        <v>62.027092309824525</v>
      </c>
      <c r="O11" s="787"/>
      <c r="P11" s="285">
        <v>4760</v>
      </c>
      <c r="Q11" s="285">
        <v>1101</v>
      </c>
      <c r="R11" s="285">
        <v>1487</v>
      </c>
      <c r="S11" s="446">
        <v>4645</v>
      </c>
      <c r="T11" s="285">
        <v>4628</v>
      </c>
      <c r="U11" s="285">
        <v>4769</v>
      </c>
      <c r="V11" s="64"/>
    </row>
    <row r="12" spans="1:22" s="71" customFormat="1" ht="12" customHeight="1">
      <c r="B12" s="160"/>
      <c r="C12" s="135" t="s">
        <v>492</v>
      </c>
      <c r="D12" s="790">
        <v>59.154702999999998</v>
      </c>
      <c r="E12" s="790">
        <v>57.521892000000001</v>
      </c>
      <c r="F12" s="790">
        <v>60.983508</v>
      </c>
      <c r="G12" s="459">
        <v>62.154240000000001</v>
      </c>
      <c r="H12" s="459">
        <v>63.50853048761936</v>
      </c>
      <c r="I12" s="659">
        <v>63.664862310508063</v>
      </c>
      <c r="J12" s="659"/>
      <c r="K12" s="791">
        <v>61.977928879986401</v>
      </c>
      <c r="L12" s="791">
        <v>65.012299785109391</v>
      </c>
      <c r="M12" s="660">
        <v>62.218961597701025</v>
      </c>
      <c r="N12" s="660">
        <v>65.086478506011801</v>
      </c>
      <c r="O12" s="787"/>
      <c r="P12" s="285">
        <v>5400</v>
      </c>
      <c r="Q12" s="285">
        <v>1210</v>
      </c>
      <c r="R12" s="285">
        <v>1744</v>
      </c>
      <c r="S12" s="446">
        <v>5473</v>
      </c>
      <c r="T12" s="285">
        <v>5458</v>
      </c>
      <c r="U12" s="285">
        <v>5701</v>
      </c>
    </row>
    <row r="13" spans="1:22" ht="12" customHeight="1">
      <c r="B13" s="32"/>
      <c r="C13" s="32"/>
      <c r="D13" s="790"/>
      <c r="E13" s="790"/>
      <c r="F13" s="790"/>
      <c r="G13" s="459"/>
      <c r="H13" s="459"/>
      <c r="I13" s="659"/>
      <c r="J13" s="659"/>
      <c r="K13" s="791"/>
      <c r="L13" s="791"/>
      <c r="M13" s="660"/>
      <c r="N13" s="660"/>
      <c r="O13" s="787"/>
      <c r="P13" s="285"/>
      <c r="Q13" s="285"/>
      <c r="R13" s="285"/>
      <c r="S13" s="446"/>
      <c r="T13" s="285"/>
      <c r="U13" s="285"/>
      <c r="V13" s="64"/>
    </row>
    <row r="14" spans="1:22" ht="12" customHeight="1">
      <c r="B14" s="32" t="s">
        <v>20</v>
      </c>
      <c r="C14" s="32" t="s">
        <v>21</v>
      </c>
      <c r="D14" s="790">
        <v>42.114350861367875</v>
      </c>
      <c r="E14" s="790">
        <v>43.043961716701091</v>
      </c>
      <c r="F14" s="790">
        <v>50.04345129561738</v>
      </c>
      <c r="G14" s="459">
        <v>47.500950000000003</v>
      </c>
      <c r="H14" s="459">
        <v>54.60592780512988</v>
      </c>
      <c r="I14" s="659">
        <v>51.447237935942269</v>
      </c>
      <c r="J14" s="659"/>
      <c r="K14" s="791">
        <v>50.66731666627058</v>
      </c>
      <c r="L14" s="791">
        <v>58.487721235664061</v>
      </c>
      <c r="M14" s="660">
        <v>47.738019887833396</v>
      </c>
      <c r="N14" s="660">
        <v>55.140581631638739</v>
      </c>
      <c r="O14" s="787"/>
      <c r="P14" s="285">
        <v>461</v>
      </c>
      <c r="Q14" s="285">
        <v>194</v>
      </c>
      <c r="R14" s="285">
        <v>256</v>
      </c>
      <c r="S14" s="446">
        <v>958</v>
      </c>
      <c r="T14" s="285">
        <v>958</v>
      </c>
      <c r="U14" s="285">
        <v>995</v>
      </c>
      <c r="V14" s="64"/>
    </row>
    <row r="15" spans="1:22" ht="12" customHeight="1">
      <c r="B15" s="32"/>
      <c r="C15" s="32" t="s">
        <v>22</v>
      </c>
      <c r="D15" s="790">
        <v>45.422350450534232</v>
      </c>
      <c r="E15" s="790">
        <v>43.933567194215208</v>
      </c>
      <c r="F15" s="790">
        <v>46.75070281239644</v>
      </c>
      <c r="G15" s="459">
        <v>51.329990000000002</v>
      </c>
      <c r="H15" s="459">
        <v>52.331168167730546</v>
      </c>
      <c r="I15" s="659">
        <v>53.157566441651369</v>
      </c>
      <c r="J15" s="659"/>
      <c r="K15" s="791">
        <v>49.148160754528405</v>
      </c>
      <c r="L15" s="791">
        <v>55.495351751272594</v>
      </c>
      <c r="M15" s="660">
        <v>50.102625489156374</v>
      </c>
      <c r="N15" s="660">
        <v>56.189020168665074</v>
      </c>
      <c r="O15" s="787"/>
      <c r="P15" s="285">
        <v>1277</v>
      </c>
      <c r="Q15" s="285">
        <v>335</v>
      </c>
      <c r="R15" s="285">
        <v>400</v>
      </c>
      <c r="S15" s="446">
        <v>1558</v>
      </c>
      <c r="T15" s="285">
        <v>1630</v>
      </c>
      <c r="U15" s="285">
        <v>1679</v>
      </c>
      <c r="V15" s="64"/>
    </row>
    <row r="16" spans="1:22" ht="12" customHeight="1">
      <c r="B16" s="32"/>
      <c r="C16" s="32" t="s">
        <v>23</v>
      </c>
      <c r="D16" s="790">
        <v>57.88327227647391</v>
      </c>
      <c r="E16" s="790">
        <v>54.658129130154997</v>
      </c>
      <c r="F16" s="790">
        <v>61.274751563882681</v>
      </c>
      <c r="G16" s="459">
        <v>62.688839999999999</v>
      </c>
      <c r="H16" s="459">
        <v>63.827712860900455</v>
      </c>
      <c r="I16" s="659">
        <v>62.223666217415875</v>
      </c>
      <c r="J16" s="659"/>
      <c r="K16" s="791">
        <v>61.441762063912151</v>
      </c>
      <c r="L16" s="791">
        <v>66.147368754175957</v>
      </c>
      <c r="M16" s="660">
        <v>59.969414185880709</v>
      </c>
      <c r="N16" s="660">
        <v>64.426277050152365</v>
      </c>
      <c r="O16" s="787"/>
      <c r="P16" s="285">
        <v>2577</v>
      </c>
      <c r="Q16" s="285">
        <v>578</v>
      </c>
      <c r="R16" s="285">
        <v>714</v>
      </c>
      <c r="S16" s="446">
        <v>2576</v>
      </c>
      <c r="T16" s="285">
        <v>2458</v>
      </c>
      <c r="U16" s="285">
        <v>2692</v>
      </c>
      <c r="V16" s="64"/>
    </row>
    <row r="17" spans="2:22" ht="12" customHeight="1">
      <c r="B17" s="32"/>
      <c r="C17" s="32" t="s">
        <v>24</v>
      </c>
      <c r="D17" s="790">
        <v>64.370633771055793</v>
      </c>
      <c r="E17" s="790">
        <v>56.930790134434751</v>
      </c>
      <c r="F17" s="790">
        <v>62.613888955334474</v>
      </c>
      <c r="G17" s="459">
        <v>64.942440000000005</v>
      </c>
      <c r="H17" s="459">
        <v>63.64481772952545</v>
      </c>
      <c r="I17" s="659">
        <v>62.978497135507972</v>
      </c>
      <c r="J17" s="659"/>
      <c r="K17" s="791">
        <v>61.348972730898652</v>
      </c>
      <c r="L17" s="791">
        <v>65.880135580116615</v>
      </c>
      <c r="M17" s="660">
        <v>60.768483080574185</v>
      </c>
      <c r="N17" s="660">
        <v>65.135442038081123</v>
      </c>
      <c r="O17" s="787"/>
      <c r="P17" s="285">
        <v>2866</v>
      </c>
      <c r="Q17" s="285">
        <v>606</v>
      </c>
      <c r="R17" s="285">
        <v>887</v>
      </c>
      <c r="S17" s="446">
        <v>2517</v>
      </c>
      <c r="T17" s="285">
        <v>2552</v>
      </c>
      <c r="U17" s="285">
        <v>2528</v>
      </c>
      <c r="V17" s="64"/>
    </row>
    <row r="18" spans="2:22" ht="12" customHeight="1">
      <c r="B18" s="32"/>
      <c r="C18" s="32" t="s">
        <v>25</v>
      </c>
      <c r="D18" s="790">
        <v>73.106650963394927</v>
      </c>
      <c r="E18" s="790">
        <v>73.477993240046303</v>
      </c>
      <c r="F18" s="790">
        <v>68.149451127454512</v>
      </c>
      <c r="G18" s="459">
        <v>72.082250000000002</v>
      </c>
      <c r="H18" s="459">
        <v>71.62539649064999</v>
      </c>
      <c r="I18" s="659">
        <v>72.078133946548334</v>
      </c>
      <c r="J18" s="659"/>
      <c r="K18" s="791">
        <v>68.864010753421653</v>
      </c>
      <c r="L18" s="791">
        <v>74.23351422339725</v>
      </c>
      <c r="M18" s="660">
        <v>69.548649315569776</v>
      </c>
      <c r="N18" s="660">
        <v>74.474618740647173</v>
      </c>
      <c r="O18" s="787"/>
      <c r="P18" s="285">
        <v>1850</v>
      </c>
      <c r="Q18" s="285">
        <v>374</v>
      </c>
      <c r="R18" s="285">
        <v>608</v>
      </c>
      <c r="S18" s="446">
        <v>1621</v>
      </c>
      <c r="T18" s="285">
        <v>1580</v>
      </c>
      <c r="U18" s="285">
        <v>1700</v>
      </c>
      <c r="V18" s="64"/>
    </row>
    <row r="19" spans="2:22" ht="12" customHeight="1">
      <c r="B19" s="32"/>
      <c r="C19" s="32" t="s">
        <v>26</v>
      </c>
      <c r="D19" s="790">
        <v>76.408131598904859</v>
      </c>
      <c r="E19" s="790">
        <v>71.485571329048341</v>
      </c>
      <c r="F19" s="790">
        <v>75.636489540085861</v>
      </c>
      <c r="G19" s="459">
        <v>75.608059999999995</v>
      </c>
      <c r="H19" s="459">
        <v>73.201389610854434</v>
      </c>
      <c r="I19" s="659">
        <v>77.054806729461873</v>
      </c>
      <c r="J19" s="659"/>
      <c r="K19" s="791">
        <v>69.463809272522752</v>
      </c>
      <c r="L19" s="791">
        <v>76.635370613361687</v>
      </c>
      <c r="M19" s="660">
        <v>73.883762426260802</v>
      </c>
      <c r="N19" s="660">
        <v>79.945332162816968</v>
      </c>
      <c r="O19" s="787"/>
      <c r="P19" s="285">
        <v>1085</v>
      </c>
      <c r="Q19" s="285">
        <v>209</v>
      </c>
      <c r="R19" s="285">
        <v>360</v>
      </c>
      <c r="S19" s="446">
        <v>935</v>
      </c>
      <c r="T19" s="285">
        <v>945</v>
      </c>
      <c r="U19" s="285">
        <v>938</v>
      </c>
      <c r="V19" s="64"/>
    </row>
    <row r="20" spans="2:22" ht="12" customHeight="1">
      <c r="B20" s="32"/>
      <c r="C20" s="32"/>
      <c r="D20" s="790"/>
      <c r="E20" s="790"/>
      <c r="F20" s="790"/>
      <c r="G20" s="459"/>
      <c r="H20" s="459"/>
      <c r="I20" s="659"/>
      <c r="J20" s="659"/>
      <c r="K20" s="791"/>
      <c r="L20" s="791"/>
      <c r="M20" s="660"/>
      <c r="N20" s="660"/>
      <c r="O20" s="787"/>
      <c r="P20" s="285"/>
      <c r="Q20" s="285"/>
      <c r="R20" s="285"/>
      <c r="S20" s="446"/>
      <c r="T20" s="285"/>
      <c r="U20" s="285"/>
      <c r="V20" s="64"/>
    </row>
    <row r="21" spans="2:22" ht="12" customHeight="1">
      <c r="B21" s="32" t="s">
        <v>27</v>
      </c>
      <c r="C21" s="32" t="s">
        <v>28</v>
      </c>
      <c r="D21" s="790">
        <v>59.506397999999997</v>
      </c>
      <c r="E21" s="790">
        <v>56.088391339927867</v>
      </c>
      <c r="F21" s="790">
        <v>59.871164562388365</v>
      </c>
      <c r="G21" s="790">
        <v>61.479632601512705</v>
      </c>
      <c r="H21" s="459">
        <v>62.808850913271627</v>
      </c>
      <c r="I21" s="659">
        <v>62.421554040166214</v>
      </c>
      <c r="J21" s="659"/>
      <c r="K21" s="791">
        <v>61.42185728534217</v>
      </c>
      <c r="L21" s="791">
        <v>64.175063256505055</v>
      </c>
      <c r="M21" s="660">
        <v>61.110081239106016</v>
      </c>
      <c r="N21" s="660">
        <v>63.715060468078924</v>
      </c>
      <c r="O21" s="787"/>
      <c r="P21" s="285">
        <v>9244</v>
      </c>
      <c r="Q21" s="285">
        <v>2094</v>
      </c>
      <c r="R21" s="285">
        <v>2952</v>
      </c>
      <c r="S21" s="285">
        <v>7996</v>
      </c>
      <c r="T21" s="285">
        <v>8067</v>
      </c>
      <c r="U21" s="285">
        <v>8541</v>
      </c>
      <c r="V21" s="64"/>
    </row>
    <row r="22" spans="2:22" ht="12" customHeight="1">
      <c r="B22" s="32"/>
      <c r="C22" s="32" t="s">
        <v>191</v>
      </c>
      <c r="D22" s="790">
        <v>54.158029293197274</v>
      </c>
      <c r="E22" s="790">
        <v>55.85488855696692</v>
      </c>
      <c r="F22" s="790">
        <v>61.809694606376944</v>
      </c>
      <c r="G22" s="790">
        <v>64.29099037188621</v>
      </c>
      <c r="H22" s="459">
        <v>65.433281744179439</v>
      </c>
      <c r="I22" s="659">
        <v>59.336470459500745</v>
      </c>
      <c r="J22" s="659"/>
      <c r="K22" s="791">
        <v>61.225263694115874</v>
      </c>
      <c r="L22" s="791">
        <v>69.412773274041925</v>
      </c>
      <c r="M22" s="660">
        <v>54.807855972276279</v>
      </c>
      <c r="N22" s="660">
        <v>63.711744558413983</v>
      </c>
      <c r="O22" s="787"/>
      <c r="P22" s="285">
        <v>438</v>
      </c>
      <c r="Q22" s="285">
        <v>113</v>
      </c>
      <c r="R22" s="285">
        <v>132</v>
      </c>
      <c r="S22" s="285">
        <v>1109</v>
      </c>
      <c r="T22" s="285">
        <v>925</v>
      </c>
      <c r="U22" s="285">
        <v>907</v>
      </c>
      <c r="V22" s="64"/>
    </row>
    <row r="23" spans="2:22" ht="12" customHeight="1">
      <c r="B23" s="32"/>
      <c r="C23" s="32" t="s">
        <v>190</v>
      </c>
      <c r="D23" s="790">
        <v>46.684850876697951</v>
      </c>
      <c r="E23" s="790" t="s">
        <v>231</v>
      </c>
      <c r="F23" s="790">
        <v>62.317942681178849</v>
      </c>
      <c r="G23" s="790">
        <v>59.655735302229914</v>
      </c>
      <c r="H23" s="459">
        <v>56.304380213512232</v>
      </c>
      <c r="I23" s="659">
        <v>62.492605012217695</v>
      </c>
      <c r="J23" s="659"/>
      <c r="K23" s="791">
        <v>50.42016809245866</v>
      </c>
      <c r="L23" s="791">
        <v>62.016339749051411</v>
      </c>
      <c r="M23" s="660">
        <v>56.286400804117434</v>
      </c>
      <c r="N23" s="660">
        <v>68.313713053958111</v>
      </c>
      <c r="O23" s="787"/>
      <c r="P23" s="285">
        <v>184</v>
      </c>
      <c r="Q23" s="285">
        <v>21</v>
      </c>
      <c r="R23" s="285">
        <v>55</v>
      </c>
      <c r="S23" s="285">
        <v>357</v>
      </c>
      <c r="T23" s="285">
        <v>353</v>
      </c>
      <c r="U23" s="285">
        <v>348</v>
      </c>
      <c r="V23" s="64"/>
    </row>
    <row r="24" spans="2:22" s="160" customFormat="1" ht="12" customHeight="1">
      <c r="C24" s="160" t="s">
        <v>192</v>
      </c>
      <c r="D24" s="790">
        <v>47.676452738926301</v>
      </c>
      <c r="E24" s="790">
        <v>43.140454450866308</v>
      </c>
      <c r="F24" s="790">
        <v>55.860680679277039</v>
      </c>
      <c r="G24" s="790">
        <v>64.691603052364911</v>
      </c>
      <c r="H24" s="459">
        <v>55.556906104901927</v>
      </c>
      <c r="I24" s="659">
        <v>60.884107834582188</v>
      </c>
      <c r="J24" s="659"/>
      <c r="K24" s="791">
        <v>49.712013547191525</v>
      </c>
      <c r="L24" s="791">
        <v>61.251969681520016</v>
      </c>
      <c r="M24" s="660">
        <v>55.35562657619176</v>
      </c>
      <c r="N24" s="660">
        <v>66.146658806209544</v>
      </c>
      <c r="O24" s="450"/>
      <c r="P24" s="285">
        <v>161</v>
      </c>
      <c r="Q24" s="285">
        <v>31</v>
      </c>
      <c r="R24" s="285">
        <v>45</v>
      </c>
      <c r="S24" s="285">
        <v>462</v>
      </c>
      <c r="T24" s="285">
        <v>508</v>
      </c>
      <c r="U24" s="285">
        <v>497</v>
      </c>
    </row>
    <row r="25" spans="2:22" s="160" customFormat="1" ht="12" customHeight="1">
      <c r="C25" s="160" t="s">
        <v>193</v>
      </c>
      <c r="D25" s="790">
        <v>51.14682593017087</v>
      </c>
      <c r="E25" s="790" t="s">
        <v>231</v>
      </c>
      <c r="F25" s="790">
        <v>55.899153112646935</v>
      </c>
      <c r="G25" s="790">
        <v>61.63345070269316</v>
      </c>
      <c r="H25" s="459">
        <v>43.746880506643031</v>
      </c>
      <c r="I25" s="659">
        <v>47.083946474570574</v>
      </c>
      <c r="J25" s="659"/>
      <c r="K25" s="791">
        <v>32.874186449062478</v>
      </c>
      <c r="L25" s="791">
        <v>55.255480200789378</v>
      </c>
      <c r="M25" s="660">
        <v>35.150714293486814</v>
      </c>
      <c r="N25" s="660">
        <v>59.36009274363002</v>
      </c>
      <c r="O25" s="450"/>
      <c r="P25" s="285">
        <v>41</v>
      </c>
      <c r="Q25" s="285">
        <v>17</v>
      </c>
      <c r="R25" s="285">
        <v>32</v>
      </c>
      <c r="S25" s="285">
        <v>162</v>
      </c>
      <c r="T25" s="285">
        <v>124</v>
      </c>
      <c r="U25" s="285">
        <v>125</v>
      </c>
    </row>
    <row r="26" spans="2:22" s="160" customFormat="1" ht="12" customHeight="1">
      <c r="D26" s="402"/>
      <c r="E26" s="790"/>
      <c r="F26" s="790"/>
      <c r="G26" s="402"/>
      <c r="H26" s="459"/>
      <c r="I26" s="659"/>
      <c r="J26" s="659"/>
      <c r="K26" s="791"/>
      <c r="L26" s="791"/>
      <c r="M26" s="660"/>
      <c r="N26" s="660"/>
      <c r="O26" s="450"/>
      <c r="P26" s="412"/>
      <c r="Q26" s="285"/>
      <c r="R26" s="285"/>
      <c r="S26" s="412"/>
      <c r="T26" s="285"/>
      <c r="U26" s="285"/>
    </row>
    <row r="27" spans="2:22" s="160" customFormat="1" ht="12" customHeight="1">
      <c r="B27" s="76" t="s">
        <v>275</v>
      </c>
      <c r="C27" s="65" t="s">
        <v>338</v>
      </c>
      <c r="D27" s="402">
        <v>59.406562075085724</v>
      </c>
      <c r="E27" s="402">
        <v>56.827365308764499</v>
      </c>
      <c r="F27" s="402">
        <v>59.850940128745002</v>
      </c>
      <c r="G27" s="402">
        <v>60.928869724647825</v>
      </c>
      <c r="H27" s="402">
        <v>57.808698766546307</v>
      </c>
      <c r="I27" s="659">
        <v>58.738777871900616</v>
      </c>
      <c r="J27" s="659"/>
      <c r="K27" s="636">
        <v>54.82499465713714</v>
      </c>
      <c r="L27" s="636">
        <v>60.736467688168041</v>
      </c>
      <c r="M27" s="660">
        <v>56.034919779358148</v>
      </c>
      <c r="N27" s="660">
        <v>61.390923531649079</v>
      </c>
      <c r="O27" s="450"/>
      <c r="P27" s="412">
        <v>2134</v>
      </c>
      <c r="Q27" s="285">
        <v>471</v>
      </c>
      <c r="R27" s="285">
        <v>497</v>
      </c>
      <c r="S27" s="412">
        <v>1584</v>
      </c>
      <c r="T27" s="285">
        <v>1566</v>
      </c>
      <c r="U27" s="285">
        <v>1799</v>
      </c>
    </row>
    <row r="28" spans="2:22" s="160" customFormat="1" ht="12" customHeight="1">
      <c r="C28" s="65" t="s">
        <v>337</v>
      </c>
      <c r="D28" s="402">
        <v>58.573807342483477</v>
      </c>
      <c r="E28" s="402">
        <v>54.656703100405309</v>
      </c>
      <c r="F28" s="402">
        <v>58.453285005206524</v>
      </c>
      <c r="G28" s="402">
        <v>61.649125986879184</v>
      </c>
      <c r="H28" s="402">
        <v>63.347016362489285</v>
      </c>
      <c r="I28" s="659">
        <v>63.069849731400417</v>
      </c>
      <c r="J28" s="659"/>
      <c r="K28" s="636">
        <v>61.781675837472847</v>
      </c>
      <c r="L28" s="636">
        <v>64.884684280641764</v>
      </c>
      <c r="M28" s="660">
        <v>61.526449438369134</v>
      </c>
      <c r="N28" s="660">
        <v>64.586971752078398</v>
      </c>
      <c r="O28" s="450"/>
      <c r="P28" s="412">
        <v>7020</v>
      </c>
      <c r="Q28" s="285">
        <v>1708</v>
      </c>
      <c r="R28" s="285">
        <v>1702</v>
      </c>
      <c r="S28" s="412">
        <v>5695</v>
      </c>
      <c r="T28" s="285">
        <v>5909</v>
      </c>
      <c r="U28" s="285">
        <v>6021</v>
      </c>
    </row>
    <row r="29" spans="2:22" s="160" customFormat="1" ht="12" customHeight="1">
      <c r="D29" s="792"/>
      <c r="E29" s="792"/>
      <c r="F29" s="792"/>
      <c r="G29" s="792"/>
      <c r="H29" s="792"/>
      <c r="I29" s="659"/>
      <c r="J29" s="659"/>
      <c r="K29" s="636"/>
      <c r="L29" s="636"/>
      <c r="M29" s="660"/>
      <c r="N29" s="660"/>
      <c r="O29" s="793"/>
      <c r="P29" s="433"/>
      <c r="Q29" s="285"/>
      <c r="R29" s="285"/>
      <c r="S29" s="433"/>
      <c r="T29" s="285"/>
      <c r="U29" s="285"/>
    </row>
    <row r="30" spans="2:22" s="160" customFormat="1" ht="12" customHeight="1">
      <c r="B30" s="160" t="s">
        <v>29</v>
      </c>
      <c r="C30" s="160" t="s">
        <v>30</v>
      </c>
      <c r="D30" s="402">
        <v>55.155625923402994</v>
      </c>
      <c r="E30" s="402">
        <v>53.890636469785967</v>
      </c>
      <c r="F30" s="402">
        <v>58.787953042144792</v>
      </c>
      <c r="G30" s="402">
        <v>68.15517721002513</v>
      </c>
      <c r="H30" s="402">
        <v>69.248551181137032</v>
      </c>
      <c r="I30" s="659">
        <v>64.589155526723431</v>
      </c>
      <c r="J30" s="659"/>
      <c r="K30" s="636">
        <v>62.857322447843664</v>
      </c>
      <c r="L30" s="636">
        <v>74.977815029381134</v>
      </c>
      <c r="M30" s="660">
        <v>58.333475894755068</v>
      </c>
      <c r="N30" s="660">
        <v>70.382488967450641</v>
      </c>
      <c r="O30" s="450"/>
      <c r="P30" s="412">
        <v>493</v>
      </c>
      <c r="Q30" s="285">
        <v>116</v>
      </c>
      <c r="R30" s="285">
        <v>170</v>
      </c>
      <c r="S30" s="412">
        <v>299</v>
      </c>
      <c r="T30" s="285">
        <v>318</v>
      </c>
      <c r="U30" s="285">
        <v>430</v>
      </c>
    </row>
    <row r="31" spans="2:22" s="160" customFormat="1" ht="12" customHeight="1">
      <c r="C31" s="160" t="s">
        <v>31</v>
      </c>
      <c r="D31" s="402">
        <v>61.087825191848189</v>
      </c>
      <c r="E31" s="402">
        <v>53.467219424560739</v>
      </c>
      <c r="F31" s="402">
        <v>62.447792146994864</v>
      </c>
      <c r="G31" s="402">
        <v>62.790099761464312</v>
      </c>
      <c r="H31" s="402">
        <v>64.799916230891256</v>
      </c>
      <c r="I31" s="659">
        <v>65.873032272086149</v>
      </c>
      <c r="J31" s="659"/>
      <c r="K31" s="636">
        <v>61.045294557658927</v>
      </c>
      <c r="L31" s="636">
        <v>68.380099328383409</v>
      </c>
      <c r="M31" s="660">
        <v>62.269444271502991</v>
      </c>
      <c r="N31" s="660">
        <v>69.30211917567695</v>
      </c>
      <c r="O31" s="450"/>
      <c r="P31" s="412">
        <v>1332</v>
      </c>
      <c r="Q31" s="285">
        <v>320</v>
      </c>
      <c r="R31" s="285">
        <v>371</v>
      </c>
      <c r="S31" s="412">
        <v>1107</v>
      </c>
      <c r="T31" s="285">
        <v>1100</v>
      </c>
      <c r="U31" s="285">
        <v>1186</v>
      </c>
    </row>
    <row r="32" spans="2:22" s="160" customFormat="1" ht="12" customHeight="1">
      <c r="C32" s="160" t="s">
        <v>242</v>
      </c>
      <c r="D32" s="402">
        <v>60.861887600722262</v>
      </c>
      <c r="E32" s="402">
        <v>60.299799309560633</v>
      </c>
      <c r="F32" s="402">
        <v>62.256051661917802</v>
      </c>
      <c r="G32" s="402">
        <v>64.191856610101411</v>
      </c>
      <c r="H32" s="402">
        <v>64.108611108505983</v>
      </c>
      <c r="I32" s="659">
        <v>64.345944762066836</v>
      </c>
      <c r="J32" s="659"/>
      <c r="K32" s="636">
        <v>60.089824563495739</v>
      </c>
      <c r="L32" s="636">
        <v>67.938639981224611</v>
      </c>
      <c r="M32" s="660">
        <v>60.252803786805906</v>
      </c>
      <c r="N32" s="660">
        <v>68.239761004638027</v>
      </c>
      <c r="O32" s="450"/>
      <c r="P32" s="412">
        <v>999</v>
      </c>
      <c r="Q32" s="285">
        <v>234</v>
      </c>
      <c r="R32" s="285">
        <v>304</v>
      </c>
      <c r="S32" s="412">
        <v>837</v>
      </c>
      <c r="T32" s="285">
        <v>950</v>
      </c>
      <c r="U32" s="285">
        <v>965</v>
      </c>
    </row>
    <row r="33" spans="2:22" s="160" customFormat="1" ht="12" customHeight="1">
      <c r="C33" s="160" t="s">
        <v>33</v>
      </c>
      <c r="D33" s="402">
        <v>59.388324465357542</v>
      </c>
      <c r="E33" s="402">
        <v>51.916362729517829</v>
      </c>
      <c r="F33" s="402">
        <v>58.603156803152913</v>
      </c>
      <c r="G33" s="402">
        <v>67.003554548041208</v>
      </c>
      <c r="H33" s="402">
        <v>60.464669677738691</v>
      </c>
      <c r="I33" s="659">
        <v>64.769722481248465</v>
      </c>
      <c r="J33" s="659"/>
      <c r="K33" s="636">
        <v>55.653709547981819</v>
      </c>
      <c r="L33" s="636">
        <v>65.08117720102112</v>
      </c>
      <c r="M33" s="660">
        <v>60.370156143446494</v>
      </c>
      <c r="N33" s="660">
        <v>68.932218113822557</v>
      </c>
      <c r="O33" s="450"/>
      <c r="P33" s="412">
        <v>837</v>
      </c>
      <c r="Q33" s="285">
        <v>188</v>
      </c>
      <c r="R33" s="285">
        <v>329</v>
      </c>
      <c r="S33" s="412">
        <v>753</v>
      </c>
      <c r="T33" s="285">
        <v>755</v>
      </c>
      <c r="U33" s="285">
        <v>831</v>
      </c>
    </row>
    <row r="34" spans="2:22" s="160" customFormat="1" ht="12" customHeight="1">
      <c r="C34" s="39" t="s">
        <v>34</v>
      </c>
      <c r="D34" s="402">
        <v>59.110712182242651</v>
      </c>
      <c r="E34" s="402">
        <v>54.336075938282328</v>
      </c>
      <c r="F34" s="402">
        <v>59.886170050974229</v>
      </c>
      <c r="G34" s="402">
        <v>62.670838451226061</v>
      </c>
      <c r="H34" s="402">
        <v>64.522109311800406</v>
      </c>
      <c r="I34" s="659">
        <v>58.909051353194222</v>
      </c>
      <c r="J34" s="659"/>
      <c r="K34" s="636">
        <v>60.193714327687374</v>
      </c>
      <c r="L34" s="636">
        <v>68.625169567880846</v>
      </c>
      <c r="M34" s="660">
        <v>55.158486166062517</v>
      </c>
      <c r="N34" s="660">
        <v>62.558853942849247</v>
      </c>
      <c r="O34" s="450"/>
      <c r="P34" s="412">
        <v>969</v>
      </c>
      <c r="Q34" s="285">
        <v>186</v>
      </c>
      <c r="R34" s="285">
        <v>346</v>
      </c>
      <c r="S34" s="412">
        <v>1107</v>
      </c>
      <c r="T34" s="285">
        <v>969</v>
      </c>
      <c r="U34" s="285">
        <v>1149</v>
      </c>
    </row>
    <row r="35" spans="2:22" s="160" customFormat="1" ht="12" customHeight="1">
      <c r="C35" s="39" t="s">
        <v>35</v>
      </c>
      <c r="D35" s="402">
        <v>58.915686915462949</v>
      </c>
      <c r="E35" s="402">
        <v>61.249021555874862</v>
      </c>
      <c r="F35" s="402">
        <v>57.022388799117088</v>
      </c>
      <c r="G35" s="402">
        <v>59.721897019231385</v>
      </c>
      <c r="H35" s="402">
        <v>59.395410475595533</v>
      </c>
      <c r="I35" s="659">
        <v>58.617887844235398</v>
      </c>
      <c r="J35" s="659"/>
      <c r="K35" s="636">
        <v>55.515769262195683</v>
      </c>
      <c r="L35" s="636">
        <v>63.161218861299339</v>
      </c>
      <c r="M35" s="660">
        <v>54.931118423175185</v>
      </c>
      <c r="N35" s="660">
        <v>62.210544252704992</v>
      </c>
      <c r="O35" s="450"/>
      <c r="P35" s="412">
        <v>1276</v>
      </c>
      <c r="Q35" s="285">
        <v>283</v>
      </c>
      <c r="R35" s="285">
        <v>412</v>
      </c>
      <c r="S35" s="412">
        <v>985</v>
      </c>
      <c r="T35" s="285">
        <v>1043</v>
      </c>
      <c r="U35" s="285">
        <v>1093</v>
      </c>
    </row>
    <row r="36" spans="2:22" s="160" customFormat="1" ht="12" customHeight="1">
      <c r="C36" s="39" t="s">
        <v>36</v>
      </c>
      <c r="D36" s="402">
        <v>52.790103385687878</v>
      </c>
      <c r="E36" s="402">
        <v>48.552280584181112</v>
      </c>
      <c r="F36" s="402">
        <v>54.616946557634286</v>
      </c>
      <c r="G36" s="402">
        <v>56.547115085416387</v>
      </c>
      <c r="H36" s="402">
        <v>57.456853850275721</v>
      </c>
      <c r="I36" s="659">
        <v>58.086065995442105</v>
      </c>
      <c r="J36" s="659"/>
      <c r="K36" s="636">
        <v>55.070367594509008</v>
      </c>
      <c r="L36" s="636">
        <v>59.809090612632708</v>
      </c>
      <c r="M36" s="660">
        <v>55.654650771675897</v>
      </c>
      <c r="N36" s="660">
        <v>60.4788358948854</v>
      </c>
      <c r="O36" s="450"/>
      <c r="P36" s="412">
        <v>1176</v>
      </c>
      <c r="Q36" s="285">
        <v>261</v>
      </c>
      <c r="R36" s="285">
        <v>338</v>
      </c>
      <c r="S36" s="412">
        <v>2706</v>
      </c>
      <c r="T36" s="285">
        <v>2774</v>
      </c>
      <c r="U36" s="285">
        <v>2574</v>
      </c>
    </row>
    <row r="37" spans="2:22" s="160" customFormat="1" ht="12" customHeight="1">
      <c r="C37" s="160" t="s">
        <v>37</v>
      </c>
      <c r="D37" s="402">
        <v>58.661317268915901</v>
      </c>
      <c r="E37" s="402">
        <v>56.951863300889137</v>
      </c>
      <c r="F37" s="402">
        <v>60.724007961633617</v>
      </c>
      <c r="G37" s="402">
        <v>59.443135196958863</v>
      </c>
      <c r="H37" s="402">
        <v>63.084527280236415</v>
      </c>
      <c r="I37" s="659">
        <v>61.815590864274505</v>
      </c>
      <c r="J37" s="659"/>
      <c r="K37" s="636">
        <v>60.012225990486655</v>
      </c>
      <c r="L37" s="636">
        <v>66.054300259679366</v>
      </c>
      <c r="M37" s="660">
        <v>58.892973195204753</v>
      </c>
      <c r="N37" s="660">
        <v>64.655123981021035</v>
      </c>
      <c r="O37" s="450"/>
      <c r="P37" s="412">
        <v>1894</v>
      </c>
      <c r="Q37" s="285">
        <v>426</v>
      </c>
      <c r="R37" s="285">
        <v>611</v>
      </c>
      <c r="S37" s="412">
        <v>1618</v>
      </c>
      <c r="T37" s="285">
        <v>1535</v>
      </c>
      <c r="U37" s="285">
        <v>1557</v>
      </c>
    </row>
    <row r="38" spans="2:22" s="160" customFormat="1" ht="12" customHeight="1">
      <c r="C38" s="160" t="s">
        <v>38</v>
      </c>
      <c r="D38" s="402">
        <v>60.735611656901646</v>
      </c>
      <c r="E38" s="402">
        <v>60.139120502834764</v>
      </c>
      <c r="F38" s="402">
        <v>65.158608778959305</v>
      </c>
      <c r="G38" s="402">
        <v>61.575325145626067</v>
      </c>
      <c r="H38" s="402">
        <v>64.832983878797918</v>
      </c>
      <c r="I38" s="659">
        <v>65.490379666186399</v>
      </c>
      <c r="J38" s="659"/>
      <c r="K38" s="636">
        <v>60.320613357165065</v>
      </c>
      <c r="L38" s="636">
        <v>69.095113444166557</v>
      </c>
      <c r="M38" s="660">
        <v>61.211521594153965</v>
      </c>
      <c r="N38" s="660">
        <v>69.532168156867129</v>
      </c>
      <c r="O38" s="450"/>
      <c r="P38" s="412">
        <v>1193</v>
      </c>
      <c r="Q38" s="285">
        <v>297</v>
      </c>
      <c r="R38" s="285">
        <v>361</v>
      </c>
      <c r="S38" s="412">
        <v>803</v>
      </c>
      <c r="T38" s="285">
        <v>729</v>
      </c>
      <c r="U38" s="285">
        <v>814</v>
      </c>
    </row>
    <row r="39" spans="2:22" s="160" customFormat="1" ht="12" customHeight="1">
      <c r="B39" s="63"/>
      <c r="C39" s="63"/>
      <c r="D39" s="402"/>
      <c r="E39" s="402"/>
      <c r="F39" s="402"/>
      <c r="G39" s="402"/>
      <c r="H39" s="402"/>
      <c r="I39" s="659"/>
      <c r="J39" s="659"/>
      <c r="K39" s="636"/>
      <c r="L39" s="636"/>
      <c r="M39" s="660"/>
      <c r="N39" s="660"/>
      <c r="O39" s="450"/>
      <c r="P39" s="412"/>
      <c r="Q39" s="412"/>
      <c r="R39" s="412"/>
      <c r="S39" s="412"/>
      <c r="T39" s="412"/>
      <c r="U39" s="285"/>
    </row>
    <row r="40" spans="2:22" s="160" customFormat="1" ht="12" customHeight="1">
      <c r="B40" s="125" t="s">
        <v>333</v>
      </c>
      <c r="C40" s="64" t="s">
        <v>120</v>
      </c>
      <c r="D40" s="402">
        <v>56.156862770259011</v>
      </c>
      <c r="E40" s="402">
        <v>53.03887321321168</v>
      </c>
      <c r="F40" s="402">
        <v>57.457024728604111</v>
      </c>
      <c r="G40" s="402">
        <v>59.687874141677291</v>
      </c>
      <c r="H40" s="402">
        <v>61.325823025118154</v>
      </c>
      <c r="I40" s="659">
        <v>60.3461312939761</v>
      </c>
      <c r="J40" s="659"/>
      <c r="K40" s="636">
        <v>59.966805737934592</v>
      </c>
      <c r="L40" s="636">
        <v>62.667426872164214</v>
      </c>
      <c r="M40" s="660">
        <v>59.034431891624905</v>
      </c>
      <c r="N40" s="660">
        <v>61.643119656093425</v>
      </c>
      <c r="O40" s="450"/>
      <c r="P40" s="412">
        <v>7851</v>
      </c>
      <c r="Q40" s="285">
        <v>1778</v>
      </c>
      <c r="R40" s="285">
        <v>2501</v>
      </c>
      <c r="S40" s="412">
        <v>8996</v>
      </c>
      <c r="T40" s="285">
        <v>9023</v>
      </c>
      <c r="U40" s="285">
        <v>9302</v>
      </c>
    </row>
    <row r="41" spans="2:22" s="160" customFormat="1" ht="12" customHeight="1">
      <c r="B41" s="64"/>
      <c r="C41" s="64" t="s">
        <v>121</v>
      </c>
      <c r="D41" s="402">
        <v>67.718864691425637</v>
      </c>
      <c r="E41" s="402">
        <v>65.079877746532304</v>
      </c>
      <c r="F41" s="402">
        <v>69.950767086093151</v>
      </c>
      <c r="G41" s="402">
        <v>69.797239740444212</v>
      </c>
      <c r="H41" s="402">
        <v>67.979824582864808</v>
      </c>
      <c r="I41" s="659">
        <v>70.690323926112228</v>
      </c>
      <c r="J41" s="659"/>
      <c r="K41" s="636">
        <v>64.564319111071526</v>
      </c>
      <c r="L41" s="636">
        <v>71.212905514109281</v>
      </c>
      <c r="M41" s="660">
        <v>67.596241183795385</v>
      </c>
      <c r="N41" s="660">
        <v>73.604333427042135</v>
      </c>
      <c r="O41" s="450"/>
      <c r="P41" s="412">
        <v>2318</v>
      </c>
      <c r="Q41" s="285">
        <v>533</v>
      </c>
      <c r="R41" s="285">
        <v>741</v>
      </c>
      <c r="S41" s="412">
        <v>1219</v>
      </c>
      <c r="T41" s="285">
        <v>1150</v>
      </c>
      <c r="U41" s="285">
        <v>1297</v>
      </c>
    </row>
    <row r="42" spans="2:22" s="160" customFormat="1" ht="12" customHeight="1">
      <c r="B42" s="64"/>
      <c r="C42" s="64"/>
      <c r="D42" s="402"/>
      <c r="E42" s="402"/>
      <c r="F42" s="402"/>
      <c r="G42" s="402"/>
      <c r="H42" s="402"/>
      <c r="I42" s="659"/>
      <c r="J42" s="659"/>
      <c r="K42" s="636"/>
      <c r="L42" s="636"/>
      <c r="M42" s="660"/>
      <c r="N42" s="660"/>
      <c r="O42" s="450"/>
      <c r="P42" s="412"/>
      <c r="Q42" s="285"/>
      <c r="R42" s="285"/>
      <c r="S42" s="412"/>
      <c r="T42" s="285"/>
      <c r="U42" s="285"/>
    </row>
    <row r="43" spans="2:22" s="160" customFormat="1" ht="12" customHeight="1">
      <c r="B43" s="64" t="s">
        <v>122</v>
      </c>
      <c r="C43" s="64" t="s">
        <v>227</v>
      </c>
      <c r="D43" s="402" t="s">
        <v>217</v>
      </c>
      <c r="E43" s="402" t="s">
        <v>217</v>
      </c>
      <c r="F43" s="402" t="s">
        <v>217</v>
      </c>
      <c r="G43" s="402">
        <v>54.969753672152052</v>
      </c>
      <c r="H43" s="402">
        <v>55.768345992652748</v>
      </c>
      <c r="I43" s="659">
        <v>55.230783316303459</v>
      </c>
      <c r="J43" s="659"/>
      <c r="K43" s="636">
        <v>53.087346437087938</v>
      </c>
      <c r="L43" s="636">
        <v>58.416145237386672</v>
      </c>
      <c r="M43" s="660">
        <v>52.628052882624651</v>
      </c>
      <c r="N43" s="660">
        <v>57.805164726211252</v>
      </c>
      <c r="O43" s="450"/>
      <c r="P43" s="402" t="s">
        <v>217</v>
      </c>
      <c r="Q43" s="285" t="s">
        <v>217</v>
      </c>
      <c r="R43" s="285" t="s">
        <v>217</v>
      </c>
      <c r="S43" s="412">
        <v>2628</v>
      </c>
      <c r="T43" s="285">
        <v>2483</v>
      </c>
      <c r="U43" s="285">
        <v>2610</v>
      </c>
    </row>
    <row r="44" spans="2:22" s="160" customFormat="1" ht="12" customHeight="1">
      <c r="B44" s="64"/>
      <c r="C44" s="64">
        <v>2</v>
      </c>
      <c r="D44" s="402" t="s">
        <v>217</v>
      </c>
      <c r="E44" s="402" t="s">
        <v>217</v>
      </c>
      <c r="F44" s="402" t="s">
        <v>217</v>
      </c>
      <c r="G44" s="402">
        <v>57.040212122397008</v>
      </c>
      <c r="H44" s="402">
        <v>59.585088776694981</v>
      </c>
      <c r="I44" s="659">
        <v>60.09067918306237</v>
      </c>
      <c r="J44" s="659"/>
      <c r="K44" s="636">
        <v>56.832898683225949</v>
      </c>
      <c r="L44" s="636">
        <v>62.278273507204084</v>
      </c>
      <c r="M44" s="660">
        <v>57.324082314733793</v>
      </c>
      <c r="N44" s="660">
        <v>62.794330434210934</v>
      </c>
      <c r="O44" s="450"/>
      <c r="P44" s="402" t="s">
        <v>217</v>
      </c>
      <c r="Q44" s="285" t="s">
        <v>217</v>
      </c>
      <c r="R44" s="285" t="s">
        <v>217</v>
      </c>
      <c r="S44" s="412">
        <v>2492</v>
      </c>
      <c r="T44" s="285">
        <v>2345</v>
      </c>
      <c r="U44" s="285">
        <v>2286</v>
      </c>
    </row>
    <row r="45" spans="2:22" s="160" customFormat="1" ht="12" customHeight="1">
      <c r="B45" s="64"/>
      <c r="C45" s="64">
        <v>3</v>
      </c>
      <c r="D45" s="402" t="s">
        <v>217</v>
      </c>
      <c r="E45" s="402" t="s">
        <v>217</v>
      </c>
      <c r="F45" s="402" t="s">
        <v>217</v>
      </c>
      <c r="G45" s="402">
        <v>62.606461980390407</v>
      </c>
      <c r="H45" s="402">
        <v>61.743434595877424</v>
      </c>
      <c r="I45" s="659">
        <v>61.944016684705481</v>
      </c>
      <c r="J45" s="659"/>
      <c r="K45" s="636">
        <v>58.780978832414668</v>
      </c>
      <c r="L45" s="636">
        <v>64.62112388089794</v>
      </c>
      <c r="M45" s="660">
        <v>59.162379062628986</v>
      </c>
      <c r="N45" s="660">
        <v>64.649396060707602</v>
      </c>
      <c r="O45" s="450"/>
      <c r="P45" s="402" t="s">
        <v>217</v>
      </c>
      <c r="Q45" s="285" t="s">
        <v>217</v>
      </c>
      <c r="R45" s="285" t="s">
        <v>217</v>
      </c>
      <c r="S45" s="412">
        <v>2054</v>
      </c>
      <c r="T45" s="285">
        <v>2022</v>
      </c>
      <c r="U45" s="285">
        <v>2028</v>
      </c>
    </row>
    <row r="46" spans="2:22" s="160" customFormat="1" ht="12" customHeight="1">
      <c r="B46" s="64"/>
      <c r="C46" s="64">
        <v>4</v>
      </c>
      <c r="D46" s="402" t="s">
        <v>217</v>
      </c>
      <c r="E46" s="402" t="s">
        <v>217</v>
      </c>
      <c r="F46" s="402" t="s">
        <v>217</v>
      </c>
      <c r="G46" s="402">
        <v>65.281282233466612</v>
      </c>
      <c r="H46" s="402">
        <v>66.444022959486489</v>
      </c>
      <c r="I46" s="659">
        <v>66.137228032547426</v>
      </c>
      <c r="J46" s="659"/>
      <c r="K46" s="636">
        <v>63.361626156175014</v>
      </c>
      <c r="L46" s="636">
        <v>69.39236605576734</v>
      </c>
      <c r="M46" s="660">
        <v>63.375256011033407</v>
      </c>
      <c r="N46" s="660">
        <v>68.793474942049954</v>
      </c>
      <c r="O46" s="450"/>
      <c r="P46" s="402" t="s">
        <v>217</v>
      </c>
      <c r="Q46" s="285" t="s">
        <v>217</v>
      </c>
      <c r="R46" s="285" t="s">
        <v>217</v>
      </c>
      <c r="S46" s="412">
        <v>1488</v>
      </c>
      <c r="T46" s="285">
        <v>1617</v>
      </c>
      <c r="U46" s="285">
        <v>1853</v>
      </c>
    </row>
    <row r="47" spans="2:22" s="160" customFormat="1" ht="12" customHeight="1">
      <c r="B47" s="64"/>
      <c r="C47" s="64" t="s">
        <v>228</v>
      </c>
      <c r="D47" s="402" t="s">
        <v>217</v>
      </c>
      <c r="E47" s="402" t="s">
        <v>217</v>
      </c>
      <c r="F47" s="402" t="s">
        <v>217</v>
      </c>
      <c r="G47" s="402">
        <v>68.263440773732896</v>
      </c>
      <c r="H47" s="402">
        <v>69.592677532208697</v>
      </c>
      <c r="I47" s="659">
        <v>67.369813252676096</v>
      </c>
      <c r="J47" s="659"/>
      <c r="K47" s="636">
        <v>66.858622387681763</v>
      </c>
      <c r="L47" s="636">
        <v>72.19498356412744</v>
      </c>
      <c r="M47" s="660">
        <v>64.724206423700863</v>
      </c>
      <c r="N47" s="660">
        <v>69.909249813801651</v>
      </c>
      <c r="O47" s="450"/>
      <c r="P47" s="402" t="s">
        <v>217</v>
      </c>
      <c r="Q47" s="285" t="s">
        <v>217</v>
      </c>
      <c r="R47" s="285" t="s">
        <v>217</v>
      </c>
      <c r="S47" s="412">
        <v>1553</v>
      </c>
      <c r="T47" s="285">
        <v>1706</v>
      </c>
      <c r="U47" s="285">
        <v>1822</v>
      </c>
    </row>
    <row r="48" spans="2:22" ht="12" customHeight="1">
      <c r="B48" s="66"/>
      <c r="C48" s="66"/>
      <c r="D48" s="794"/>
      <c r="E48" s="794"/>
      <c r="F48" s="794"/>
      <c r="G48" s="795"/>
      <c r="H48" s="795"/>
      <c r="I48" s="796"/>
      <c r="J48" s="796"/>
      <c r="K48" s="795"/>
      <c r="L48" s="1000"/>
      <c r="M48" s="1001"/>
      <c r="N48" s="1001"/>
      <c r="O48" s="797"/>
      <c r="P48" s="798"/>
      <c r="Q48" s="285"/>
      <c r="R48" s="766"/>
      <c r="S48" s="798"/>
      <c r="T48" s="799"/>
      <c r="U48" s="1009"/>
      <c r="V48" s="64"/>
    </row>
    <row r="49" spans="2:17">
      <c r="Q49" s="403"/>
    </row>
    <row r="50" spans="2:17">
      <c r="B50" s="37" t="s">
        <v>277</v>
      </c>
    </row>
    <row r="51" spans="2:17">
      <c r="B51" s="37" t="s">
        <v>533</v>
      </c>
    </row>
    <row r="52" spans="2:17">
      <c r="B52" s="125" t="s">
        <v>481</v>
      </c>
    </row>
    <row r="53" spans="2:17">
      <c r="B53" s="125" t="s">
        <v>259</v>
      </c>
    </row>
    <row r="56" spans="2:17">
      <c r="B56" s="160" t="s">
        <v>252</v>
      </c>
    </row>
    <row r="57" spans="2:17">
      <c r="B57" s="160" t="s">
        <v>253</v>
      </c>
    </row>
    <row r="58" spans="2:17">
      <c r="B58" s="160" t="s">
        <v>254</v>
      </c>
    </row>
    <row r="97" spans="2:22" ht="11.65" customHeight="1">
      <c r="B97" s="64"/>
      <c r="C97" s="64"/>
      <c r="D97" s="64"/>
      <c r="E97" s="64"/>
      <c r="F97" s="64"/>
      <c r="G97" s="64"/>
      <c r="H97" s="64"/>
      <c r="I97" s="64"/>
      <c r="J97" s="64"/>
      <c r="K97" s="64"/>
      <c r="L97" s="1002"/>
      <c r="M97" s="1002"/>
      <c r="N97" s="1002"/>
      <c r="O97" s="64"/>
      <c r="U97" s="996"/>
      <c r="V97" s="64"/>
    </row>
    <row r="98" spans="2:22" ht="11.65" customHeight="1">
      <c r="B98" s="64"/>
      <c r="C98" s="64"/>
      <c r="D98" s="64"/>
      <c r="E98" s="64"/>
      <c r="F98" s="64"/>
      <c r="G98" s="64"/>
      <c r="H98" s="64"/>
      <c r="I98" s="64"/>
      <c r="J98" s="64"/>
      <c r="K98" s="64"/>
      <c r="L98" s="1002"/>
      <c r="M98" s="1002"/>
      <c r="N98" s="1002"/>
      <c r="O98" s="64"/>
      <c r="U98" s="996"/>
      <c r="V98" s="64"/>
    </row>
    <row r="99" spans="2:22" ht="11.65" customHeight="1">
      <c r="B99" s="64"/>
      <c r="C99" s="64"/>
      <c r="D99" s="64"/>
      <c r="E99" s="64"/>
      <c r="F99" s="64"/>
      <c r="G99" s="64"/>
      <c r="H99" s="64"/>
      <c r="I99" s="64"/>
      <c r="J99" s="64"/>
      <c r="K99" s="64"/>
      <c r="L99" s="1002"/>
      <c r="M99" s="1002"/>
      <c r="N99" s="1002"/>
      <c r="O99" s="64"/>
      <c r="U99" s="996"/>
      <c r="V99" s="64"/>
    </row>
    <row r="100" spans="2:22" ht="11.65" customHeight="1">
      <c r="B100" s="64"/>
      <c r="C100" s="64"/>
      <c r="D100" s="64"/>
      <c r="E100" s="64"/>
      <c r="F100" s="64"/>
      <c r="G100" s="64"/>
      <c r="H100" s="64"/>
      <c r="I100" s="64"/>
      <c r="J100" s="64"/>
      <c r="K100" s="64"/>
      <c r="L100" s="1002"/>
      <c r="M100" s="1002"/>
      <c r="N100" s="1002"/>
      <c r="O100" s="64"/>
      <c r="U100" s="996"/>
      <c r="V100" s="64"/>
    </row>
    <row r="101" spans="2:22" ht="11.65" customHeight="1">
      <c r="B101" s="64"/>
      <c r="C101" s="64"/>
      <c r="D101" s="64"/>
      <c r="E101" s="64"/>
      <c r="F101" s="64"/>
      <c r="G101" s="64"/>
      <c r="H101" s="64"/>
      <c r="I101" s="64"/>
      <c r="J101" s="64"/>
      <c r="K101" s="64"/>
      <c r="L101" s="1002"/>
      <c r="M101" s="1002"/>
      <c r="N101" s="1002"/>
      <c r="O101" s="64"/>
      <c r="U101" s="996"/>
      <c r="V101" s="64"/>
    </row>
    <row r="102" spans="2:22" ht="11.65" customHeight="1">
      <c r="B102" s="64"/>
      <c r="C102" s="64"/>
      <c r="D102" s="64"/>
      <c r="E102" s="64"/>
      <c r="F102" s="64"/>
      <c r="G102" s="64"/>
      <c r="H102" s="64"/>
      <c r="I102" s="64"/>
      <c r="J102" s="64"/>
      <c r="K102" s="64"/>
      <c r="L102" s="1002"/>
      <c r="M102" s="1002"/>
      <c r="N102" s="1002"/>
      <c r="O102" s="64"/>
      <c r="U102" s="996"/>
      <c r="V102" s="64"/>
    </row>
    <row r="103" spans="2:22" ht="11.65" customHeight="1">
      <c r="B103" s="64"/>
      <c r="C103" s="64"/>
      <c r="D103" s="64"/>
      <c r="E103" s="64"/>
      <c r="F103" s="64"/>
      <c r="G103" s="64"/>
      <c r="H103" s="64"/>
      <c r="I103" s="64"/>
      <c r="J103" s="64"/>
      <c r="K103" s="64"/>
      <c r="L103" s="1002"/>
      <c r="M103" s="1002"/>
      <c r="N103" s="1002"/>
      <c r="O103" s="64"/>
      <c r="U103" s="996"/>
      <c r="V103" s="64"/>
    </row>
    <row r="104" spans="2:22" ht="11.65" customHeight="1">
      <c r="B104" s="64"/>
      <c r="C104" s="64"/>
      <c r="D104" s="64"/>
      <c r="E104" s="64"/>
      <c r="F104" s="64"/>
      <c r="G104" s="64"/>
      <c r="H104" s="64"/>
      <c r="I104" s="64"/>
      <c r="J104" s="64"/>
      <c r="K104" s="64"/>
      <c r="L104" s="1002"/>
      <c r="M104" s="1002"/>
      <c r="N104" s="1002"/>
      <c r="O104" s="64"/>
      <c r="U104" s="996"/>
      <c r="V104" s="64"/>
    </row>
    <row r="105" spans="2:22" ht="11.65" customHeight="1">
      <c r="B105" s="64"/>
      <c r="C105" s="64"/>
      <c r="D105" s="64"/>
      <c r="E105" s="64"/>
      <c r="F105" s="64"/>
      <c r="G105" s="64"/>
      <c r="H105" s="64"/>
      <c r="I105" s="64"/>
      <c r="J105" s="64"/>
      <c r="K105" s="64"/>
      <c r="L105" s="1002"/>
      <c r="M105" s="1002"/>
      <c r="N105" s="1002"/>
      <c r="O105" s="64"/>
      <c r="U105" s="996"/>
      <c r="V105" s="64"/>
    </row>
    <row r="106" spans="2:22" ht="11.65" customHeight="1"/>
  </sheetData>
  <mergeCells count="3">
    <mergeCell ref="P6:T6"/>
    <mergeCell ref="B6:B7"/>
    <mergeCell ref="D6:N6"/>
  </mergeCell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7"/>
  <sheetViews>
    <sheetView workbookViewId="0"/>
  </sheetViews>
  <sheetFormatPr defaultColWidth="9.1796875" defaultRowHeight="14.5"/>
  <cols>
    <col min="1" max="1" width="2.7265625" style="523" customWidth="1"/>
    <col min="2" max="2" width="25.7265625" style="523" customWidth="1"/>
    <col min="3" max="3" width="19.26953125" style="523" customWidth="1"/>
    <col min="4" max="9" width="9.7265625" style="523" customWidth="1"/>
    <col min="10" max="10" width="2.81640625" style="523" customWidth="1"/>
    <col min="11" max="14" width="9.7265625" style="523" customWidth="1"/>
    <col min="15" max="15" width="2.7265625" style="523" customWidth="1"/>
    <col min="16" max="16" width="9.7265625" style="246" customWidth="1"/>
    <col min="17" max="20" width="9.7265625" style="523" customWidth="1"/>
    <col min="21" max="21" width="9.81640625" style="523" bestFit="1" customWidth="1"/>
    <col min="22" max="16384" width="9.1796875" style="523"/>
  </cols>
  <sheetData>
    <row r="1" spans="1:21" ht="15" customHeight="1">
      <c r="A1" s="1120"/>
    </row>
    <row r="2" spans="1:21" ht="15" customHeight="1">
      <c r="B2" s="41" t="s">
        <v>516</v>
      </c>
    </row>
    <row r="3" spans="1:21" ht="15" customHeight="1">
      <c r="B3" s="516" t="s">
        <v>244</v>
      </c>
    </row>
    <row r="4" spans="1:21" s="64" customFormat="1" ht="15" customHeight="1">
      <c r="B4" s="387" t="s">
        <v>426</v>
      </c>
      <c r="C4" s="129"/>
      <c r="D4" s="38"/>
      <c r="E4" s="38"/>
      <c r="F4" s="38"/>
      <c r="G4" s="73"/>
      <c r="H4" s="73"/>
      <c r="I4" s="73"/>
      <c r="J4" s="73"/>
      <c r="K4" s="73"/>
      <c r="L4" s="65"/>
      <c r="M4" s="65"/>
      <c r="N4" s="65"/>
      <c r="O4" s="65"/>
      <c r="P4" s="84"/>
      <c r="Q4" s="84"/>
      <c r="R4" s="84"/>
      <c r="S4" s="128"/>
    </row>
    <row r="5" spans="1:21" s="64" customFormat="1" ht="15" customHeight="1">
      <c r="B5" s="66"/>
      <c r="C5" s="66"/>
      <c r="D5" s="66"/>
      <c r="E5" s="65"/>
      <c r="F5" s="65"/>
      <c r="G5" s="65"/>
      <c r="H5" s="65"/>
      <c r="I5" s="65"/>
      <c r="J5" s="65"/>
      <c r="K5" s="200"/>
      <c r="L5" s="200"/>
      <c r="M5" s="527"/>
      <c r="N5" s="527"/>
      <c r="O5" s="200"/>
      <c r="P5" s="159"/>
      <c r="Q5" s="65"/>
      <c r="R5" s="65"/>
      <c r="S5" s="65"/>
      <c r="T5" s="130"/>
    </row>
    <row r="6" spans="1:21" s="64" customFormat="1" ht="24.65" customHeight="1">
      <c r="B6" s="1177" t="s">
        <v>9</v>
      </c>
      <c r="C6" s="32"/>
      <c r="D6" s="1180" t="s">
        <v>562</v>
      </c>
      <c r="E6" s="1180"/>
      <c r="F6" s="1180"/>
      <c r="G6" s="1180"/>
      <c r="H6" s="1180"/>
      <c r="I6" s="1180"/>
      <c r="J6" s="1180"/>
      <c r="K6" s="1180"/>
      <c r="L6" s="1180"/>
      <c r="M6" s="1180"/>
      <c r="N6" s="1180"/>
      <c r="O6" s="200"/>
      <c r="P6" s="1179" t="s">
        <v>17</v>
      </c>
      <c r="Q6" s="1176"/>
      <c r="R6" s="1176"/>
      <c r="S6" s="1176"/>
      <c r="T6" s="1176"/>
      <c r="U6" s="540"/>
    </row>
    <row r="7" spans="1:21" s="64" customFormat="1" ht="40.5" customHeight="1">
      <c r="B7" s="1167"/>
      <c r="C7" s="274"/>
      <c r="D7" s="788" t="s">
        <v>40</v>
      </c>
      <c r="E7" s="788" t="s">
        <v>46</v>
      </c>
      <c r="F7" s="788" t="s">
        <v>47</v>
      </c>
      <c r="G7" s="788" t="s">
        <v>48</v>
      </c>
      <c r="H7" s="800" t="s">
        <v>93</v>
      </c>
      <c r="I7" s="801" t="s">
        <v>403</v>
      </c>
      <c r="J7" s="802"/>
      <c r="K7" s="785" t="s">
        <v>215</v>
      </c>
      <c r="L7" s="785" t="s">
        <v>216</v>
      </c>
      <c r="M7" s="803" t="s">
        <v>412</v>
      </c>
      <c r="N7" s="803" t="s">
        <v>413</v>
      </c>
      <c r="O7" s="804"/>
      <c r="P7" s="783" t="s">
        <v>40</v>
      </c>
      <c r="Q7" s="783" t="s">
        <v>12</v>
      </c>
      <c r="R7" s="788" t="s">
        <v>13</v>
      </c>
      <c r="S7" s="783" t="s">
        <v>14</v>
      </c>
      <c r="T7" s="805" t="s">
        <v>93</v>
      </c>
      <c r="U7" s="806" t="s">
        <v>403</v>
      </c>
    </row>
    <row r="8" spans="1:21" s="64" customFormat="1" ht="12" customHeight="1">
      <c r="B8" s="32"/>
      <c r="C8" s="52"/>
      <c r="D8" s="807"/>
      <c r="E8" s="807"/>
      <c r="F8" s="807"/>
      <c r="G8" s="807"/>
      <c r="H8" s="808"/>
      <c r="I8" s="789"/>
      <c r="J8" s="789"/>
      <c r="K8" s="789"/>
      <c r="L8" s="809"/>
      <c r="M8" s="789"/>
      <c r="N8" s="789"/>
      <c r="O8" s="787"/>
      <c r="P8" s="454"/>
      <c r="Q8" s="454"/>
      <c r="R8" s="807"/>
      <c r="S8" s="454"/>
      <c r="T8" s="810"/>
      <c r="U8" s="448"/>
    </row>
    <row r="9" spans="1:21" s="64" customFormat="1" ht="12" customHeight="1">
      <c r="B9" s="129" t="s">
        <v>182</v>
      </c>
      <c r="C9" s="52"/>
      <c r="D9" s="407">
        <v>85.448183</v>
      </c>
      <c r="E9" s="407">
        <v>83.369561000000004</v>
      </c>
      <c r="F9" s="407">
        <v>85.103712000000002</v>
      </c>
      <c r="G9" s="407">
        <v>84.830359999999999</v>
      </c>
      <c r="H9" s="811">
        <v>85.188705860807673</v>
      </c>
      <c r="I9" s="811">
        <v>84.234034685864216</v>
      </c>
      <c r="J9" s="811"/>
      <c r="K9" s="780">
        <v>84.13221838079518</v>
      </c>
      <c r="L9" s="780">
        <v>86.186401035496203</v>
      </c>
      <c r="M9" s="812">
        <v>83.220892922667403</v>
      </c>
      <c r="N9" s="812">
        <v>85.196883375916528</v>
      </c>
      <c r="O9" s="407"/>
      <c r="P9" s="417">
        <v>9366</v>
      </c>
      <c r="Q9" s="445">
        <v>2213</v>
      </c>
      <c r="R9" s="417">
        <v>2221</v>
      </c>
      <c r="S9" s="417">
        <v>7343</v>
      </c>
      <c r="T9" s="429">
        <v>7537</v>
      </c>
      <c r="U9" s="616">
        <v>7891</v>
      </c>
    </row>
    <row r="10" spans="1:21" s="64" customFormat="1" ht="12" customHeight="1">
      <c r="B10" s="52"/>
      <c r="C10" s="52"/>
      <c r="D10" s="407"/>
      <c r="E10" s="407"/>
      <c r="F10" s="407"/>
      <c r="G10" s="407"/>
      <c r="H10" s="811"/>
      <c r="I10" s="653"/>
      <c r="J10" s="811"/>
      <c r="K10" s="780"/>
      <c r="L10" s="813"/>
      <c r="M10" s="811"/>
      <c r="N10" s="811"/>
      <c r="O10" s="762"/>
      <c r="P10" s="417"/>
      <c r="Q10" s="445"/>
      <c r="R10" s="417"/>
      <c r="S10" s="417"/>
      <c r="T10" s="431"/>
      <c r="U10" s="617"/>
    </row>
    <row r="11" spans="1:21" s="63" customFormat="1" ht="12" customHeight="1">
      <c r="B11" s="160" t="s">
        <v>537</v>
      </c>
      <c r="C11" s="135" t="s">
        <v>491</v>
      </c>
      <c r="D11" s="790">
        <v>84.725527999999997</v>
      </c>
      <c r="E11" s="790">
        <v>82.427751999999998</v>
      </c>
      <c r="F11" s="790">
        <v>85.208078</v>
      </c>
      <c r="G11" s="406">
        <v>83.77252</v>
      </c>
      <c r="H11" s="653">
        <v>83.807690831064178</v>
      </c>
      <c r="I11" s="653">
        <v>83.23301546532366</v>
      </c>
      <c r="J11" s="811"/>
      <c r="K11" s="814">
        <v>82.250411189697147</v>
      </c>
      <c r="L11" s="814">
        <v>85.252837969797085</v>
      </c>
      <c r="M11" s="815">
        <v>81.786709490410914</v>
      </c>
      <c r="N11" s="815">
        <v>84.586116374175575</v>
      </c>
      <c r="O11" s="406"/>
      <c r="P11" s="285">
        <v>4461</v>
      </c>
      <c r="Q11" s="446">
        <v>1061</v>
      </c>
      <c r="R11" s="285">
        <v>1050</v>
      </c>
      <c r="S11" s="372">
        <v>3476</v>
      </c>
      <c r="T11" s="428">
        <v>3559</v>
      </c>
      <c r="U11" s="428">
        <v>3628</v>
      </c>
    </row>
    <row r="12" spans="1:21" s="63" customFormat="1" ht="12" customHeight="1">
      <c r="B12" s="160"/>
      <c r="C12" s="135" t="s">
        <v>492</v>
      </c>
      <c r="D12" s="790">
        <v>86.136025000000004</v>
      </c>
      <c r="E12" s="790">
        <v>84.263019</v>
      </c>
      <c r="F12" s="790">
        <v>85.003643999999994</v>
      </c>
      <c r="G12" s="406">
        <v>85.840429999999998</v>
      </c>
      <c r="H12" s="653">
        <v>86.513270373754381</v>
      </c>
      <c r="I12" s="653">
        <v>85.299603734531956</v>
      </c>
      <c r="J12" s="811"/>
      <c r="K12" s="814">
        <v>85.272651897418285</v>
      </c>
      <c r="L12" s="814">
        <v>87.664498433882557</v>
      </c>
      <c r="M12" s="815">
        <v>84.094067305184055</v>
      </c>
      <c r="N12" s="815">
        <v>86.428516239235066</v>
      </c>
      <c r="O12" s="406"/>
      <c r="P12" s="285">
        <v>4905</v>
      </c>
      <c r="Q12" s="446">
        <v>1152</v>
      </c>
      <c r="R12" s="446">
        <v>1171</v>
      </c>
      <c r="S12" s="372">
        <v>3867</v>
      </c>
      <c r="T12" s="428">
        <v>3978</v>
      </c>
      <c r="U12" s="428">
        <v>4238</v>
      </c>
    </row>
    <row r="13" spans="1:21" s="63" customFormat="1" ht="12" customHeight="1">
      <c r="B13" s="32"/>
      <c r="C13" s="32"/>
      <c r="D13" s="790"/>
      <c r="E13" s="790"/>
      <c r="F13" s="790"/>
      <c r="G13" s="816"/>
      <c r="H13" s="817"/>
      <c r="I13" s="653"/>
      <c r="J13" s="811"/>
      <c r="K13" s="818"/>
      <c r="L13" s="809"/>
      <c r="M13" s="815"/>
      <c r="N13" s="815"/>
      <c r="O13" s="787"/>
      <c r="P13" s="285"/>
      <c r="Q13" s="446"/>
      <c r="R13" s="446"/>
      <c r="S13" s="447"/>
      <c r="T13" s="428"/>
      <c r="U13" s="428"/>
    </row>
    <row r="14" spans="1:21" s="64" customFormat="1" ht="12" customHeight="1">
      <c r="B14" s="32" t="s">
        <v>20</v>
      </c>
      <c r="C14" s="32" t="s">
        <v>21</v>
      </c>
      <c r="D14" s="790">
        <v>85.764135103762356</v>
      </c>
      <c r="E14" s="790">
        <v>77.302757860817394</v>
      </c>
      <c r="F14" s="790">
        <v>79.152951800836817</v>
      </c>
      <c r="G14" s="406">
        <v>79.352180000000004</v>
      </c>
      <c r="H14" s="653">
        <v>81.450047321233939</v>
      </c>
      <c r="I14" s="653">
        <v>82.592729598788893</v>
      </c>
      <c r="J14" s="811"/>
      <c r="K14" s="814">
        <v>78.036239732515625</v>
      </c>
      <c r="L14" s="814">
        <v>84.439056022491044</v>
      </c>
      <c r="M14" s="815">
        <v>79.517901484476639</v>
      </c>
      <c r="N14" s="815">
        <v>85.291339978397659</v>
      </c>
      <c r="O14" s="406"/>
      <c r="P14" s="285">
        <v>463</v>
      </c>
      <c r="Q14" s="446">
        <v>193</v>
      </c>
      <c r="R14" s="446">
        <v>212</v>
      </c>
      <c r="S14" s="372">
        <v>807</v>
      </c>
      <c r="T14" s="428">
        <v>825</v>
      </c>
      <c r="U14" s="428">
        <v>873</v>
      </c>
    </row>
    <row r="15" spans="1:21" s="64" customFormat="1" ht="12" customHeight="1">
      <c r="B15" s="32"/>
      <c r="C15" s="32" t="s">
        <v>22</v>
      </c>
      <c r="D15" s="790">
        <v>79.424999180763962</v>
      </c>
      <c r="E15" s="790">
        <v>78.180356857562131</v>
      </c>
      <c r="F15" s="790">
        <v>79.762495249354089</v>
      </c>
      <c r="G15" s="406">
        <v>78.262389999999996</v>
      </c>
      <c r="H15" s="653">
        <v>79.511320712155182</v>
      </c>
      <c r="I15" s="653">
        <v>76.381674017896628</v>
      </c>
      <c r="J15" s="811"/>
      <c r="K15" s="814">
        <v>76.626981891667953</v>
      </c>
      <c r="L15" s="814">
        <v>82.122760496904306</v>
      </c>
      <c r="M15" s="815">
        <v>73.529632454518065</v>
      </c>
      <c r="N15" s="815">
        <v>79.014126635474739</v>
      </c>
      <c r="O15" s="406"/>
      <c r="P15" s="285">
        <v>1276</v>
      </c>
      <c r="Q15" s="446">
        <v>331</v>
      </c>
      <c r="R15" s="446">
        <v>298</v>
      </c>
      <c r="S15" s="372">
        <v>1219</v>
      </c>
      <c r="T15" s="428">
        <v>1251</v>
      </c>
      <c r="U15" s="428">
        <v>1402</v>
      </c>
    </row>
    <row r="16" spans="1:21" s="64" customFormat="1" ht="12" customHeight="1">
      <c r="B16" s="32"/>
      <c r="C16" s="32" t="s">
        <v>23</v>
      </c>
      <c r="D16" s="790">
        <v>82.171174819750703</v>
      </c>
      <c r="E16" s="790">
        <v>81.570684811987363</v>
      </c>
      <c r="F16" s="790">
        <v>82.569711910116595</v>
      </c>
      <c r="G16" s="406">
        <v>83.39179</v>
      </c>
      <c r="H16" s="653">
        <v>81.571852902796564</v>
      </c>
      <c r="I16" s="653">
        <v>81.884902202571269</v>
      </c>
      <c r="J16" s="811"/>
      <c r="K16" s="814">
        <v>79.377236320776191</v>
      </c>
      <c r="L16" s="814">
        <v>83.581232105538987</v>
      </c>
      <c r="M16" s="815">
        <v>79.942492882083755</v>
      </c>
      <c r="N16" s="815">
        <v>83.677611714995663</v>
      </c>
      <c r="O16" s="406"/>
      <c r="P16" s="285">
        <v>2556</v>
      </c>
      <c r="Q16" s="446">
        <v>573</v>
      </c>
      <c r="R16" s="446">
        <v>551</v>
      </c>
      <c r="S16" s="372">
        <v>1956</v>
      </c>
      <c r="T16" s="428">
        <v>1935</v>
      </c>
      <c r="U16" s="428">
        <v>2140</v>
      </c>
    </row>
    <row r="17" spans="2:29" s="64" customFormat="1" ht="12" customHeight="1">
      <c r="B17" s="32"/>
      <c r="C17" s="32" t="s">
        <v>24</v>
      </c>
      <c r="D17" s="790">
        <v>86.639875319679419</v>
      </c>
      <c r="E17" s="790">
        <v>84.465130344794105</v>
      </c>
      <c r="F17" s="790">
        <v>85.855482602147475</v>
      </c>
      <c r="G17" s="406">
        <v>87.03049</v>
      </c>
      <c r="H17" s="653">
        <v>86.175991720745316</v>
      </c>
      <c r="I17" s="653">
        <v>85.520078624429686</v>
      </c>
      <c r="J17" s="811"/>
      <c r="K17" s="814">
        <v>84.27280599434873</v>
      </c>
      <c r="L17" s="814">
        <v>87.881985660460899</v>
      </c>
      <c r="M17" s="815">
        <v>83.600832916789869</v>
      </c>
      <c r="N17" s="815">
        <v>87.248967970590869</v>
      </c>
      <c r="O17" s="406"/>
      <c r="P17" s="285">
        <v>2743</v>
      </c>
      <c r="Q17" s="446">
        <v>589</v>
      </c>
      <c r="R17" s="446">
        <v>647</v>
      </c>
      <c r="S17" s="372">
        <v>1815</v>
      </c>
      <c r="T17" s="428">
        <v>1908</v>
      </c>
      <c r="U17" s="428">
        <v>1905</v>
      </c>
    </row>
    <row r="18" spans="2:29" s="64" customFormat="1" ht="12" customHeight="1">
      <c r="B18" s="32"/>
      <c r="C18" s="32" t="s">
        <v>25</v>
      </c>
      <c r="D18" s="790">
        <v>92.526793818391596</v>
      </c>
      <c r="E18" s="790">
        <v>92.230612887713932</v>
      </c>
      <c r="F18" s="790">
        <v>93.039094825613162</v>
      </c>
      <c r="G18" s="406">
        <v>90.136020000000002</v>
      </c>
      <c r="H18" s="653">
        <v>93.253284099953746</v>
      </c>
      <c r="I18" s="653">
        <v>90.73456660758589</v>
      </c>
      <c r="J18" s="811"/>
      <c r="K18" s="814">
        <v>91.400122753149063</v>
      </c>
      <c r="L18" s="814">
        <v>94.730137668428043</v>
      </c>
      <c r="M18" s="815">
        <v>88.579222250042591</v>
      </c>
      <c r="N18" s="815">
        <v>92.517511410143214</v>
      </c>
      <c r="O18" s="406"/>
      <c r="P18" s="285">
        <v>1590</v>
      </c>
      <c r="Q18" s="446">
        <v>348</v>
      </c>
      <c r="R18" s="446">
        <v>369</v>
      </c>
      <c r="S18" s="372">
        <v>1071</v>
      </c>
      <c r="T18" s="428">
        <v>1127</v>
      </c>
      <c r="U18" s="428">
        <v>1098</v>
      </c>
    </row>
    <row r="19" spans="2:29" s="64" customFormat="1" ht="12" customHeight="1">
      <c r="B19" s="32"/>
      <c r="C19" s="32" t="s">
        <v>26</v>
      </c>
      <c r="D19" s="790">
        <v>93.654455804891526</v>
      </c>
      <c r="E19" s="790">
        <v>93.2684734628765</v>
      </c>
      <c r="F19" s="790">
        <v>97.25559472489752</v>
      </c>
      <c r="G19" s="406">
        <v>96.244810000000001</v>
      </c>
      <c r="H19" s="653">
        <v>96.799587421971836</v>
      </c>
      <c r="I19" s="653">
        <v>94.961317720823956</v>
      </c>
      <c r="J19" s="811"/>
      <c r="K19" s="814">
        <v>94.607476904162141</v>
      </c>
      <c r="L19" s="814">
        <v>98.118308497084612</v>
      </c>
      <c r="M19" s="815">
        <v>92.2028206483226</v>
      </c>
      <c r="N19" s="815">
        <v>96.778012397308103</v>
      </c>
      <c r="O19" s="406"/>
      <c r="P19" s="285">
        <v>687</v>
      </c>
      <c r="Q19" s="446">
        <v>164</v>
      </c>
      <c r="R19" s="446">
        <v>135</v>
      </c>
      <c r="S19" s="372">
        <v>443</v>
      </c>
      <c r="T19" s="428">
        <v>462</v>
      </c>
      <c r="U19" s="428">
        <v>424</v>
      </c>
    </row>
    <row r="20" spans="2:29" s="64" customFormat="1" ht="12" customHeight="1">
      <c r="B20" s="32"/>
      <c r="C20" s="32"/>
      <c r="D20" s="790"/>
      <c r="E20" s="790"/>
      <c r="F20" s="790"/>
      <c r="G20" s="816"/>
      <c r="H20" s="817"/>
      <c r="I20" s="653"/>
      <c r="J20" s="811"/>
      <c r="K20" s="818"/>
      <c r="L20" s="809"/>
      <c r="M20" s="815"/>
      <c r="N20" s="815"/>
      <c r="O20" s="787"/>
      <c r="P20" s="285"/>
      <c r="Q20" s="446"/>
      <c r="R20" s="446"/>
      <c r="S20" s="447"/>
      <c r="T20" s="428"/>
      <c r="U20" s="428"/>
    </row>
    <row r="21" spans="2:29" s="64" customFormat="1" ht="12" customHeight="1">
      <c r="B21" s="32" t="s">
        <v>27</v>
      </c>
      <c r="C21" s="32" t="s">
        <v>28</v>
      </c>
      <c r="D21" s="790">
        <v>85.778543999999997</v>
      </c>
      <c r="E21" s="790">
        <v>83.813868690705078</v>
      </c>
      <c r="F21" s="790">
        <v>84.832319202989268</v>
      </c>
      <c r="G21" s="406">
        <v>85.479277913297622</v>
      </c>
      <c r="H21" s="653">
        <v>85.862454746225652</v>
      </c>
      <c r="I21" s="653">
        <v>85.054748552565002</v>
      </c>
      <c r="J21" s="811"/>
      <c r="K21" s="814">
        <v>84.720045317732215</v>
      </c>
      <c r="L21" s="814">
        <v>86.932625844769902</v>
      </c>
      <c r="M21" s="815">
        <v>83.991583285167621</v>
      </c>
      <c r="N21" s="815">
        <v>86.059025478190904</v>
      </c>
      <c r="O21" s="406"/>
      <c r="P21" s="412">
        <v>8474</v>
      </c>
      <c r="Q21" s="412">
        <v>2001</v>
      </c>
      <c r="R21" s="412">
        <v>2002</v>
      </c>
      <c r="S21" s="412">
        <v>5821</v>
      </c>
      <c r="T21" s="428">
        <v>6107</v>
      </c>
      <c r="U21" s="428">
        <v>6464</v>
      </c>
    </row>
    <row r="22" spans="2:29" s="64" customFormat="1" ht="12" customHeight="1">
      <c r="B22" s="32"/>
      <c r="C22" s="32" t="s">
        <v>191</v>
      </c>
      <c r="D22" s="790">
        <v>85.081458414803294</v>
      </c>
      <c r="E22" s="790">
        <v>85.386982835508419</v>
      </c>
      <c r="F22" s="790">
        <v>91.333815087320261</v>
      </c>
      <c r="G22" s="406">
        <v>84.147409543843594</v>
      </c>
      <c r="H22" s="653">
        <v>83.986844261888777</v>
      </c>
      <c r="I22" s="653">
        <v>82.873375335339134</v>
      </c>
      <c r="J22" s="811"/>
      <c r="K22" s="814">
        <v>80.329035572445619</v>
      </c>
      <c r="L22" s="814">
        <v>87.073933341491283</v>
      </c>
      <c r="M22" s="815">
        <v>79.201714429099894</v>
      </c>
      <c r="N22" s="815">
        <v>86.011335844896308</v>
      </c>
      <c r="O22" s="406"/>
      <c r="P22" s="412">
        <v>429</v>
      </c>
      <c r="Q22" s="412">
        <v>114</v>
      </c>
      <c r="R22" s="412">
        <v>120</v>
      </c>
      <c r="S22" s="412">
        <v>993</v>
      </c>
      <c r="T22" s="428">
        <v>859</v>
      </c>
      <c r="U22" s="428">
        <v>840</v>
      </c>
    </row>
    <row r="23" spans="2:29" s="64" customFormat="1" ht="12" customHeight="1">
      <c r="B23" s="32"/>
      <c r="C23" s="32" t="s">
        <v>190</v>
      </c>
      <c r="D23" s="790">
        <v>79.833287713886335</v>
      </c>
      <c r="E23" s="790" t="s">
        <v>231</v>
      </c>
      <c r="F23" s="790">
        <v>83.275017625563038</v>
      </c>
      <c r="G23" s="406">
        <v>81.39420453001847</v>
      </c>
      <c r="H23" s="653">
        <v>82.013197781173702</v>
      </c>
      <c r="I23" s="653">
        <v>75.437295187995588</v>
      </c>
      <c r="J23" s="811"/>
      <c r="K23" s="814">
        <v>76.001907573135938</v>
      </c>
      <c r="L23" s="814">
        <v>86.780623706800384</v>
      </c>
      <c r="M23" s="815">
        <v>67.906043028712077</v>
      </c>
      <c r="N23" s="815">
        <v>81.678084912745618</v>
      </c>
      <c r="O23" s="406"/>
      <c r="P23" s="412">
        <v>175</v>
      </c>
      <c r="Q23" s="412">
        <v>18</v>
      </c>
      <c r="R23" s="412">
        <v>35</v>
      </c>
      <c r="S23" s="412">
        <v>197</v>
      </c>
      <c r="T23" s="428">
        <v>233</v>
      </c>
      <c r="U23" s="428">
        <v>213</v>
      </c>
    </row>
    <row r="24" spans="2:29" s="64" customFormat="1" ht="12" customHeight="1">
      <c r="B24" s="160"/>
      <c r="C24" s="160" t="s">
        <v>192</v>
      </c>
      <c r="D24" s="790">
        <v>80.953791987428275</v>
      </c>
      <c r="E24" s="790" t="s">
        <v>231</v>
      </c>
      <c r="F24" s="790" t="s">
        <v>231</v>
      </c>
      <c r="G24" s="406">
        <v>78.661573895087614</v>
      </c>
      <c r="H24" s="653">
        <v>73.276501830319305</v>
      </c>
      <c r="I24" s="653">
        <v>80.223295311998498</v>
      </c>
      <c r="J24" s="811"/>
      <c r="K24" s="814">
        <v>65.428891785487039</v>
      </c>
      <c r="L24" s="814">
        <v>79.890230377904317</v>
      </c>
      <c r="M24" s="815">
        <v>73.797930181322442</v>
      </c>
      <c r="N24" s="815">
        <v>85.385051516900006</v>
      </c>
      <c r="O24" s="406"/>
      <c r="P24" s="412">
        <v>156</v>
      </c>
      <c r="Q24" s="412">
        <v>28</v>
      </c>
      <c r="R24" s="412">
        <v>27</v>
      </c>
      <c r="S24" s="412">
        <v>143</v>
      </c>
      <c r="T24" s="428">
        <v>197</v>
      </c>
      <c r="U24" s="428">
        <v>200</v>
      </c>
    </row>
    <row r="25" spans="2:29" s="64" customFormat="1" ht="12" customHeight="1">
      <c r="B25" s="160"/>
      <c r="C25" s="160" t="s">
        <v>193</v>
      </c>
      <c r="D25" s="790">
        <v>68.613161253020976</v>
      </c>
      <c r="E25" s="790" t="s">
        <v>231</v>
      </c>
      <c r="F25" s="790" t="s">
        <v>231</v>
      </c>
      <c r="G25" s="406">
        <v>67.735861009766623</v>
      </c>
      <c r="H25" s="653">
        <v>79.395893594293071</v>
      </c>
      <c r="I25" s="653">
        <v>61.621534477993478</v>
      </c>
      <c r="J25" s="811"/>
      <c r="K25" s="814">
        <v>67.754513473577362</v>
      </c>
      <c r="L25" s="814">
        <v>87.603421079866038</v>
      </c>
      <c r="M25" s="815">
        <v>49.542897464326138</v>
      </c>
      <c r="N25" s="815">
        <v>72.418457063966756</v>
      </c>
      <c r="O25" s="406"/>
      <c r="P25" s="412">
        <v>38</v>
      </c>
      <c r="Q25" s="412">
        <v>16</v>
      </c>
      <c r="R25" s="412">
        <v>27</v>
      </c>
      <c r="S25" s="412">
        <v>120</v>
      </c>
      <c r="T25" s="428">
        <v>85</v>
      </c>
      <c r="U25" s="428">
        <v>96</v>
      </c>
    </row>
    <row r="26" spans="2:29" s="64" customFormat="1" ht="12" customHeight="1">
      <c r="B26" s="160"/>
      <c r="C26" s="160"/>
      <c r="D26" s="402"/>
      <c r="E26" s="790"/>
      <c r="F26" s="402"/>
      <c r="G26" s="402"/>
      <c r="H26" s="654"/>
      <c r="I26" s="653"/>
      <c r="J26" s="811"/>
      <c r="K26" s="636"/>
      <c r="L26" s="782"/>
      <c r="M26" s="815"/>
      <c r="N26" s="815"/>
      <c r="O26" s="450"/>
      <c r="P26" s="412"/>
      <c r="Q26" s="412"/>
      <c r="R26" s="412"/>
      <c r="S26" s="412"/>
      <c r="T26" s="428"/>
      <c r="U26" s="428"/>
    </row>
    <row r="27" spans="2:29" s="64" customFormat="1" ht="12" customHeight="1">
      <c r="B27" s="76" t="s">
        <v>125</v>
      </c>
      <c r="C27" s="65" t="s">
        <v>539</v>
      </c>
      <c r="D27" s="790">
        <v>84.082452023463745</v>
      </c>
      <c r="E27" s="790">
        <v>85.56600738191807</v>
      </c>
      <c r="F27" s="790">
        <v>84.036892932693291</v>
      </c>
      <c r="G27" s="406">
        <v>84.694904524305528</v>
      </c>
      <c r="H27" s="819">
        <v>85.481801896749971</v>
      </c>
      <c r="I27" s="653">
        <v>82.885093209588035</v>
      </c>
      <c r="J27" s="811"/>
      <c r="K27" s="820">
        <v>83.253127953851219</v>
      </c>
      <c r="L27" s="820">
        <v>87.458563156937714</v>
      </c>
      <c r="M27" s="815">
        <v>80.791304331176207</v>
      </c>
      <c r="N27" s="815">
        <v>84.793611173544974</v>
      </c>
      <c r="O27" s="821"/>
      <c r="P27" s="412">
        <v>2135</v>
      </c>
      <c r="Q27" s="412">
        <v>471</v>
      </c>
      <c r="R27" s="412">
        <v>495</v>
      </c>
      <c r="S27" s="412">
        <v>1580</v>
      </c>
      <c r="T27" s="431">
        <v>1566</v>
      </c>
      <c r="U27" s="428">
        <v>1802</v>
      </c>
      <c r="W27" s="76"/>
      <c r="X27" s="65"/>
      <c r="Y27" s="65"/>
      <c r="Z27" s="65"/>
      <c r="AA27" s="65"/>
      <c r="AB27" s="65"/>
      <c r="AC27" s="65"/>
    </row>
    <row r="28" spans="2:29" s="64" customFormat="1" ht="12" customHeight="1">
      <c r="B28" s="160"/>
      <c r="C28" s="65" t="s">
        <v>337</v>
      </c>
      <c r="D28" s="790">
        <v>86.112457369018557</v>
      </c>
      <c r="E28" s="790">
        <v>82.90764618942336</v>
      </c>
      <c r="F28" s="790">
        <v>85.602712665937375</v>
      </c>
      <c r="G28" s="406">
        <v>84.828370170366355</v>
      </c>
      <c r="H28" s="819">
        <v>85.207034551206689</v>
      </c>
      <c r="I28" s="653">
        <v>84.661687517473851</v>
      </c>
      <c r="J28" s="811"/>
      <c r="K28" s="820">
        <v>84.033907056576169</v>
      </c>
      <c r="L28" s="820">
        <v>86.308009540575654</v>
      </c>
      <c r="M28" s="815">
        <v>83.54227695816806</v>
      </c>
      <c r="N28" s="815">
        <v>85.717975196200385</v>
      </c>
      <c r="O28" s="821"/>
      <c r="P28" s="412">
        <v>7025</v>
      </c>
      <c r="Q28" s="412">
        <v>1705</v>
      </c>
      <c r="R28" s="412">
        <v>1699</v>
      </c>
      <c r="S28" s="412">
        <v>5689</v>
      </c>
      <c r="T28" s="428">
        <v>5904</v>
      </c>
      <c r="U28" s="428">
        <v>6021</v>
      </c>
      <c r="W28" s="162"/>
    </row>
    <row r="29" spans="2:29" s="64" customFormat="1" ht="12" customHeight="1">
      <c r="B29" s="160"/>
      <c r="C29" s="160"/>
      <c r="D29" s="790"/>
      <c r="E29" s="790"/>
      <c r="F29" s="790"/>
      <c r="G29" s="402"/>
      <c r="H29" s="822"/>
      <c r="I29" s="653"/>
      <c r="J29" s="811"/>
      <c r="K29" s="823"/>
      <c r="L29" s="823"/>
      <c r="M29" s="815"/>
      <c r="N29" s="815"/>
      <c r="O29" s="824"/>
      <c r="P29" s="412"/>
      <c r="Q29" s="412"/>
      <c r="R29" s="412"/>
      <c r="S29" s="412"/>
      <c r="T29" s="428"/>
      <c r="U29" s="428"/>
    </row>
    <row r="30" spans="2:29" s="64" customFormat="1" ht="12" customHeight="1">
      <c r="B30" s="160" t="s">
        <v>29</v>
      </c>
      <c r="C30" s="160" t="s">
        <v>30</v>
      </c>
      <c r="D30" s="790">
        <v>85.657001303942167</v>
      </c>
      <c r="E30" s="790">
        <v>84.329614806299162</v>
      </c>
      <c r="F30" s="790">
        <v>82.495950320278141</v>
      </c>
      <c r="G30" s="821">
        <v>83.890035082454318</v>
      </c>
      <c r="H30" s="819">
        <v>87.946743575292444</v>
      </c>
      <c r="I30" s="653">
        <v>89.096147632296635</v>
      </c>
      <c r="J30" s="811"/>
      <c r="K30" s="820">
        <v>82.341325716278973</v>
      </c>
      <c r="L30" s="820">
        <v>91.946848447024152</v>
      </c>
      <c r="M30" s="815">
        <v>84.162207379642439</v>
      </c>
      <c r="N30" s="815">
        <v>92.627661960337576</v>
      </c>
      <c r="O30" s="821"/>
      <c r="P30" s="412">
        <v>444</v>
      </c>
      <c r="Q30" s="412">
        <v>110</v>
      </c>
      <c r="R30" s="412">
        <v>103</v>
      </c>
      <c r="S30" s="412">
        <v>197</v>
      </c>
      <c r="T30" s="428">
        <v>218</v>
      </c>
      <c r="U30" s="428">
        <v>295</v>
      </c>
    </row>
    <row r="31" spans="2:29" s="64" customFormat="1" ht="12" customHeight="1">
      <c r="B31" s="160"/>
      <c r="C31" s="160" t="s">
        <v>31</v>
      </c>
      <c r="D31" s="790">
        <v>84.715888980632741</v>
      </c>
      <c r="E31" s="790">
        <v>84.139099679073098</v>
      </c>
      <c r="F31" s="790">
        <v>82.6112401362399</v>
      </c>
      <c r="G31" s="821">
        <v>86.077400892607827</v>
      </c>
      <c r="H31" s="819">
        <v>86.079326845081454</v>
      </c>
      <c r="I31" s="653">
        <v>83.787863257726741</v>
      </c>
      <c r="J31" s="811"/>
      <c r="K31" s="820">
        <v>82.714115114835892</v>
      </c>
      <c r="L31" s="820">
        <v>88.877495985255294</v>
      </c>
      <c r="M31" s="815">
        <v>80.308816119565762</v>
      </c>
      <c r="N31" s="815">
        <v>86.753617933257615</v>
      </c>
      <c r="O31" s="821"/>
      <c r="P31" s="412">
        <v>1230</v>
      </c>
      <c r="Q31" s="412">
        <v>305</v>
      </c>
      <c r="R31" s="412">
        <v>252</v>
      </c>
      <c r="S31" s="412">
        <v>778</v>
      </c>
      <c r="T31" s="428">
        <v>813</v>
      </c>
      <c r="U31" s="428">
        <v>867</v>
      </c>
    </row>
    <row r="32" spans="2:29" s="64" customFormat="1" ht="12" customHeight="1">
      <c r="B32" s="160"/>
      <c r="C32" s="160" t="s">
        <v>32</v>
      </c>
      <c r="D32" s="790">
        <v>85.358829127501167</v>
      </c>
      <c r="E32" s="790">
        <v>82.957542401347879</v>
      </c>
      <c r="F32" s="790">
        <v>83.501436465096134</v>
      </c>
      <c r="G32" s="821">
        <v>86.482415040245712</v>
      </c>
      <c r="H32" s="819">
        <v>82.752896567684147</v>
      </c>
      <c r="I32" s="653">
        <v>88.138090811061019</v>
      </c>
      <c r="J32" s="811"/>
      <c r="K32" s="820">
        <v>78.518181880928253</v>
      </c>
      <c r="L32" s="820">
        <v>86.298492947040074</v>
      </c>
      <c r="M32" s="815">
        <v>85.014317391024122</v>
      </c>
      <c r="N32" s="815">
        <v>90.682080980983628</v>
      </c>
      <c r="O32" s="821"/>
      <c r="P32" s="412">
        <v>899</v>
      </c>
      <c r="Q32" s="412">
        <v>223</v>
      </c>
      <c r="R32" s="412">
        <v>189</v>
      </c>
      <c r="S32" s="412">
        <v>566</v>
      </c>
      <c r="T32" s="428">
        <v>676</v>
      </c>
      <c r="U32" s="428">
        <v>717</v>
      </c>
    </row>
    <row r="33" spans="2:23" s="64" customFormat="1" ht="12" customHeight="1">
      <c r="B33" s="160"/>
      <c r="C33" s="160" t="s">
        <v>33</v>
      </c>
      <c r="D33" s="790">
        <v>85.823085310108183</v>
      </c>
      <c r="E33" s="790">
        <v>83.23022243596543</v>
      </c>
      <c r="F33" s="790">
        <v>86.776613975615518</v>
      </c>
      <c r="G33" s="821">
        <v>84.277744924906557</v>
      </c>
      <c r="H33" s="819">
        <v>87.659109986127419</v>
      </c>
      <c r="I33" s="653">
        <v>87.625037302708108</v>
      </c>
      <c r="J33" s="811"/>
      <c r="K33" s="820">
        <v>83.934991316265197</v>
      </c>
      <c r="L33" s="820">
        <v>90.616434206525341</v>
      </c>
      <c r="M33" s="815">
        <v>83.811396466413086</v>
      </c>
      <c r="N33" s="815">
        <v>90.640603549120186</v>
      </c>
      <c r="O33" s="821"/>
      <c r="P33" s="412">
        <v>763</v>
      </c>
      <c r="Q33" s="412">
        <v>181</v>
      </c>
      <c r="R33" s="412">
        <v>224</v>
      </c>
      <c r="S33" s="412">
        <v>537</v>
      </c>
      <c r="T33" s="428">
        <v>565</v>
      </c>
      <c r="U33" s="428">
        <v>599</v>
      </c>
    </row>
    <row r="34" spans="2:23" s="64" customFormat="1" ht="12" customHeight="1">
      <c r="B34" s="160"/>
      <c r="C34" s="39" t="s">
        <v>34</v>
      </c>
      <c r="D34" s="790">
        <v>86.151638862871948</v>
      </c>
      <c r="E34" s="790">
        <v>81.731754686943489</v>
      </c>
      <c r="F34" s="790">
        <v>85.146754381239774</v>
      </c>
      <c r="G34" s="821">
        <v>85.014080016895662</v>
      </c>
      <c r="H34" s="819">
        <v>86.012436581866524</v>
      </c>
      <c r="I34" s="653">
        <v>82.789802035918015</v>
      </c>
      <c r="J34" s="811"/>
      <c r="K34" s="820">
        <v>82.458663454924647</v>
      </c>
      <c r="L34" s="820">
        <v>88.942780109324246</v>
      </c>
      <c r="M34" s="815">
        <v>79.472162257093714</v>
      </c>
      <c r="N34" s="815">
        <v>85.667952075446891</v>
      </c>
      <c r="O34" s="821"/>
      <c r="P34" s="412">
        <v>908</v>
      </c>
      <c r="Q34" s="412">
        <v>173</v>
      </c>
      <c r="R34" s="412">
        <v>214</v>
      </c>
      <c r="S34" s="412">
        <v>718</v>
      </c>
      <c r="T34" s="428">
        <v>713</v>
      </c>
      <c r="U34" s="428">
        <v>806</v>
      </c>
    </row>
    <row r="35" spans="2:23" s="64" customFormat="1" ht="12" customHeight="1">
      <c r="B35" s="160"/>
      <c r="C35" s="39" t="s">
        <v>35</v>
      </c>
      <c r="D35" s="790">
        <v>85.521680175119158</v>
      </c>
      <c r="E35" s="790">
        <v>80.449290215648134</v>
      </c>
      <c r="F35" s="790">
        <v>88.339105241026047</v>
      </c>
      <c r="G35" s="821">
        <v>85.294987848042808</v>
      </c>
      <c r="H35" s="819">
        <v>84.233520516931407</v>
      </c>
      <c r="I35" s="653">
        <v>83.34763412556913</v>
      </c>
      <c r="J35" s="811"/>
      <c r="K35" s="820">
        <v>80.339112569337274</v>
      </c>
      <c r="L35" s="820">
        <v>87.476773762303424</v>
      </c>
      <c r="M35" s="815">
        <v>79.685719873050104</v>
      </c>
      <c r="N35" s="815">
        <v>86.461591227423156</v>
      </c>
      <c r="O35" s="821"/>
      <c r="P35" s="412">
        <v>1169</v>
      </c>
      <c r="Q35" s="412">
        <v>274</v>
      </c>
      <c r="R35" s="412">
        <v>290</v>
      </c>
      <c r="S35" s="412">
        <v>780</v>
      </c>
      <c r="T35" s="428">
        <v>792</v>
      </c>
      <c r="U35" s="428">
        <v>862</v>
      </c>
    </row>
    <row r="36" spans="2:23" s="64" customFormat="1" ht="12" customHeight="1">
      <c r="B36" s="160"/>
      <c r="C36" s="39" t="s">
        <v>36</v>
      </c>
      <c r="D36" s="790">
        <v>81.99992933894481</v>
      </c>
      <c r="E36" s="790">
        <v>82.376800076611261</v>
      </c>
      <c r="F36" s="790">
        <v>84.574184308913217</v>
      </c>
      <c r="G36" s="821">
        <v>81.540534513622092</v>
      </c>
      <c r="H36" s="819">
        <v>81.373822777212723</v>
      </c>
      <c r="I36" s="653">
        <v>77.041526822752587</v>
      </c>
      <c r="J36" s="811"/>
      <c r="K36" s="820">
        <v>79.058328641477871</v>
      </c>
      <c r="L36" s="820">
        <v>83.48677183363354</v>
      </c>
      <c r="M36" s="815">
        <v>74.585662642565026</v>
      </c>
      <c r="N36" s="815">
        <v>79.325854677912872</v>
      </c>
      <c r="O36" s="821"/>
      <c r="P36" s="412">
        <v>1107</v>
      </c>
      <c r="Q36" s="412">
        <v>254</v>
      </c>
      <c r="R36" s="412">
        <v>257</v>
      </c>
      <c r="S36" s="412">
        <v>1851</v>
      </c>
      <c r="T36" s="428">
        <v>1789</v>
      </c>
      <c r="U36" s="428">
        <v>1743</v>
      </c>
    </row>
    <row r="37" spans="2:23" s="64" customFormat="1" ht="12" customHeight="1">
      <c r="B37" s="160"/>
      <c r="C37" s="160" t="s">
        <v>37</v>
      </c>
      <c r="D37" s="790">
        <v>86.744901964145669</v>
      </c>
      <c r="E37" s="790">
        <v>86.509081142177962</v>
      </c>
      <c r="F37" s="790">
        <v>85.076272221729283</v>
      </c>
      <c r="G37" s="821">
        <v>83.508551454961761</v>
      </c>
      <c r="H37" s="819">
        <v>87.083395256641637</v>
      </c>
      <c r="I37" s="653">
        <v>85.886123314539844</v>
      </c>
      <c r="J37" s="811"/>
      <c r="K37" s="820">
        <v>84.737818295034501</v>
      </c>
      <c r="L37" s="820">
        <v>89.114797410243966</v>
      </c>
      <c r="M37" s="815">
        <v>83.599137486183949</v>
      </c>
      <c r="N37" s="815">
        <v>87.900361215524569</v>
      </c>
      <c r="O37" s="821"/>
      <c r="P37" s="412">
        <v>1751</v>
      </c>
      <c r="Q37" s="412">
        <v>409</v>
      </c>
      <c r="R37" s="412">
        <v>448</v>
      </c>
      <c r="S37" s="412">
        <v>1311</v>
      </c>
      <c r="T37" s="428">
        <v>1316</v>
      </c>
      <c r="U37" s="428">
        <v>1314</v>
      </c>
    </row>
    <row r="38" spans="2:23" s="64" customFormat="1" ht="12" customHeight="1">
      <c r="B38" s="160"/>
      <c r="C38" s="160" t="s">
        <v>38</v>
      </c>
      <c r="D38" s="790">
        <v>88.385921434932811</v>
      </c>
      <c r="E38" s="790">
        <v>83.775360280669688</v>
      </c>
      <c r="F38" s="790">
        <v>87.006284490180178</v>
      </c>
      <c r="G38" s="821">
        <v>89.03058567807966</v>
      </c>
      <c r="H38" s="819">
        <v>86.162650953620215</v>
      </c>
      <c r="I38" s="653">
        <v>86.875715644525599</v>
      </c>
      <c r="J38" s="811"/>
      <c r="K38" s="820">
        <v>82.731385911956252</v>
      </c>
      <c r="L38" s="820">
        <v>89.002753815565313</v>
      </c>
      <c r="M38" s="815">
        <v>83.754529519956748</v>
      </c>
      <c r="N38" s="815">
        <v>89.472612675062251</v>
      </c>
      <c r="O38" s="821"/>
      <c r="P38" s="412">
        <v>1095</v>
      </c>
      <c r="Q38" s="412">
        <v>284</v>
      </c>
      <c r="R38" s="412">
        <v>244</v>
      </c>
      <c r="S38" s="412">
        <v>605</v>
      </c>
      <c r="T38" s="428">
        <v>655</v>
      </c>
      <c r="U38" s="428">
        <v>688</v>
      </c>
    </row>
    <row r="39" spans="2:23" s="64" customFormat="1" ht="10.5">
      <c r="B39" s="63"/>
      <c r="C39" s="63"/>
      <c r="D39" s="790"/>
      <c r="E39" s="790"/>
      <c r="F39" s="790"/>
      <c r="G39" s="821"/>
      <c r="H39" s="819"/>
      <c r="I39" s="653"/>
      <c r="J39" s="811"/>
      <c r="K39" s="820"/>
      <c r="L39" s="820"/>
      <c r="M39" s="815"/>
      <c r="N39" s="815"/>
      <c r="O39" s="821"/>
      <c r="P39" s="412"/>
      <c r="Q39" s="412"/>
      <c r="R39" s="412"/>
      <c r="S39" s="412"/>
      <c r="T39" s="428"/>
      <c r="U39" s="428"/>
      <c r="V39" s="63"/>
    </row>
    <row r="40" spans="2:23" s="64" customFormat="1" ht="11.65" customHeight="1">
      <c r="B40" s="125" t="s">
        <v>333</v>
      </c>
      <c r="C40" s="64" t="s">
        <v>120</v>
      </c>
      <c r="D40" s="790">
        <v>84.249904760818623</v>
      </c>
      <c r="E40" s="790">
        <v>82.060053380016669</v>
      </c>
      <c r="F40" s="790">
        <v>83.609100069044246</v>
      </c>
      <c r="G40" s="821">
        <v>83.72700144757853</v>
      </c>
      <c r="H40" s="819">
        <v>84.471188115410712</v>
      </c>
      <c r="I40" s="653">
        <v>83.501745223002274</v>
      </c>
      <c r="J40" s="811"/>
      <c r="K40" s="820">
        <v>83.306723188934285</v>
      </c>
      <c r="L40" s="820">
        <v>85.568495596336575</v>
      </c>
      <c r="M40" s="815">
        <v>82.383553174033764</v>
      </c>
      <c r="N40" s="815">
        <v>84.562260972132876</v>
      </c>
      <c r="O40" s="821"/>
      <c r="P40" s="412">
        <v>7257</v>
      </c>
      <c r="Q40" s="412">
        <v>1710</v>
      </c>
      <c r="R40" s="412">
        <v>1690</v>
      </c>
      <c r="S40" s="412">
        <v>6329</v>
      </c>
      <c r="T40" s="428">
        <v>6499</v>
      </c>
      <c r="U40" s="428">
        <v>6764</v>
      </c>
      <c r="V40" s="77"/>
    </row>
    <row r="41" spans="2:23" s="64" customFormat="1" ht="11.65" customHeight="1">
      <c r="C41" s="64" t="s">
        <v>121</v>
      </c>
      <c r="D41" s="790">
        <v>90.155953998036466</v>
      </c>
      <c r="E41" s="790">
        <v>88.475777035384354</v>
      </c>
      <c r="F41" s="790">
        <v>91.336004441750276</v>
      </c>
      <c r="G41" s="821">
        <v>89.53551742417703</v>
      </c>
      <c r="H41" s="819">
        <v>88.521631041429217</v>
      </c>
      <c r="I41" s="653">
        <v>87.657120225314117</v>
      </c>
      <c r="J41" s="811"/>
      <c r="K41" s="820">
        <v>85.791385545016055</v>
      </c>
      <c r="L41" s="820">
        <v>90.783608025090928</v>
      </c>
      <c r="M41" s="815">
        <v>85.106747057132409</v>
      </c>
      <c r="N41" s="815">
        <v>89.822983009658415</v>
      </c>
      <c r="O41" s="821"/>
      <c r="P41" s="412">
        <v>2109</v>
      </c>
      <c r="Q41" s="412">
        <v>503</v>
      </c>
      <c r="R41" s="412">
        <v>531</v>
      </c>
      <c r="S41" s="412">
        <v>1014</v>
      </c>
      <c r="T41" s="428">
        <v>1038</v>
      </c>
      <c r="U41" s="428">
        <v>1127</v>
      </c>
    </row>
    <row r="42" spans="2:23" s="64" customFormat="1" ht="11.65" customHeight="1">
      <c r="D42" s="790"/>
      <c r="E42" s="448"/>
      <c r="F42" s="448"/>
      <c r="G42" s="821"/>
      <c r="H42" s="819"/>
      <c r="I42" s="653"/>
      <c r="J42" s="811"/>
      <c r="K42" s="820"/>
      <c r="L42" s="820"/>
      <c r="M42" s="815"/>
      <c r="N42" s="815"/>
      <c r="O42" s="821"/>
      <c r="P42" s="412"/>
      <c r="Q42" s="412"/>
      <c r="R42" s="412"/>
      <c r="S42" s="412"/>
      <c r="T42" s="428"/>
      <c r="U42" s="428"/>
    </row>
    <row r="43" spans="2:23" s="64" customFormat="1" ht="11.65" customHeight="1">
      <c r="B43" s="64" t="s">
        <v>122</v>
      </c>
      <c r="C43" s="64" t="s">
        <v>227</v>
      </c>
      <c r="D43" s="790" t="s">
        <v>217</v>
      </c>
      <c r="E43" s="790" t="s">
        <v>217</v>
      </c>
      <c r="F43" s="790" t="s">
        <v>217</v>
      </c>
      <c r="G43" s="821">
        <v>80.265717146847464</v>
      </c>
      <c r="H43" s="819">
        <v>80.898186024226106</v>
      </c>
      <c r="I43" s="653">
        <v>79.764229791954023</v>
      </c>
      <c r="J43" s="811"/>
      <c r="K43" s="820">
        <v>77.949007166450883</v>
      </c>
      <c r="L43" s="820">
        <v>83.536240238121223</v>
      </c>
      <c r="M43" s="815">
        <v>77.110330598160829</v>
      </c>
      <c r="N43" s="815">
        <v>82.18153056428109</v>
      </c>
      <c r="O43" s="821"/>
      <c r="P43" s="448" t="s">
        <v>217</v>
      </c>
      <c r="Q43" s="448" t="s">
        <v>217</v>
      </c>
      <c r="R43" s="448" t="s">
        <v>217</v>
      </c>
      <c r="S43" s="412">
        <v>1497</v>
      </c>
      <c r="T43" s="428">
        <v>1451</v>
      </c>
      <c r="U43" s="428">
        <v>1597</v>
      </c>
    </row>
    <row r="44" spans="2:23" s="64" customFormat="1" ht="11.65" customHeight="1">
      <c r="C44" s="64">
        <v>2</v>
      </c>
      <c r="D44" s="790" t="s">
        <v>217</v>
      </c>
      <c r="E44" s="790" t="s">
        <v>217</v>
      </c>
      <c r="F44" s="790" t="s">
        <v>217</v>
      </c>
      <c r="G44" s="821">
        <v>81.404062819968274</v>
      </c>
      <c r="H44" s="819">
        <v>83.224963094125286</v>
      </c>
      <c r="I44" s="653">
        <v>84.112464776544243</v>
      </c>
      <c r="J44" s="811"/>
      <c r="K44" s="820">
        <v>80.743761932823844</v>
      </c>
      <c r="L44" s="820">
        <v>85.444091531939108</v>
      </c>
      <c r="M44" s="815">
        <v>81.809912395938895</v>
      </c>
      <c r="N44" s="815">
        <v>86.1728156132869</v>
      </c>
      <c r="O44" s="821"/>
      <c r="P44" s="448" t="s">
        <v>217</v>
      </c>
      <c r="Q44" s="448" t="s">
        <v>217</v>
      </c>
      <c r="R44" s="448" t="s">
        <v>217</v>
      </c>
      <c r="S44" s="412">
        <v>1468</v>
      </c>
      <c r="T44" s="428">
        <v>1567</v>
      </c>
      <c r="U44" s="428">
        <v>1586</v>
      </c>
    </row>
    <row r="45" spans="2:23" s="64" customFormat="1" ht="11.65" customHeight="1">
      <c r="C45" s="64">
        <v>3</v>
      </c>
      <c r="D45" s="790" t="s">
        <v>217</v>
      </c>
      <c r="E45" s="790" t="s">
        <v>217</v>
      </c>
      <c r="F45" s="790" t="s">
        <v>217</v>
      </c>
      <c r="G45" s="821">
        <v>84.663174311562557</v>
      </c>
      <c r="H45" s="819">
        <v>85.598501246850603</v>
      </c>
      <c r="I45" s="653">
        <v>82.829614220931489</v>
      </c>
      <c r="J45" s="811"/>
      <c r="K45" s="820">
        <v>83.205906261546474</v>
      </c>
      <c r="L45" s="820">
        <v>87.700617831634901</v>
      </c>
      <c r="M45" s="815">
        <v>80.316723122290156</v>
      </c>
      <c r="N45" s="815">
        <v>85.081284090837912</v>
      </c>
      <c r="O45" s="821"/>
      <c r="P45" s="448" t="s">
        <v>217</v>
      </c>
      <c r="Q45" s="448" t="s">
        <v>217</v>
      </c>
      <c r="R45" s="448" t="s">
        <v>217</v>
      </c>
      <c r="S45" s="412">
        <v>1474</v>
      </c>
      <c r="T45" s="428">
        <v>1510</v>
      </c>
      <c r="U45" s="428">
        <v>1513</v>
      </c>
    </row>
    <row r="46" spans="2:23" s="64" customFormat="1" ht="11.65" customHeight="1">
      <c r="C46" s="64">
        <v>4</v>
      </c>
      <c r="D46" s="790" t="s">
        <v>217</v>
      </c>
      <c r="E46" s="790" t="s">
        <v>217</v>
      </c>
      <c r="F46" s="790" t="s">
        <v>217</v>
      </c>
      <c r="G46" s="821">
        <v>89.041938060993658</v>
      </c>
      <c r="H46" s="819">
        <v>87.783011054433231</v>
      </c>
      <c r="I46" s="653">
        <v>86.853007547218425</v>
      </c>
      <c r="J46" s="811"/>
      <c r="K46" s="820">
        <v>85.453065864579429</v>
      </c>
      <c r="L46" s="820">
        <v>89.784387404156334</v>
      </c>
      <c r="M46" s="815">
        <v>84.669588366071878</v>
      </c>
      <c r="N46" s="815">
        <v>88.766712553987873</v>
      </c>
      <c r="O46" s="821"/>
      <c r="P46" s="448" t="s">
        <v>217</v>
      </c>
      <c r="Q46" s="448" t="s">
        <v>217</v>
      </c>
      <c r="R46" s="448" t="s">
        <v>217</v>
      </c>
      <c r="S46" s="412">
        <v>1412</v>
      </c>
      <c r="T46" s="428">
        <v>1396</v>
      </c>
      <c r="U46" s="428">
        <v>1542</v>
      </c>
    </row>
    <row r="47" spans="2:23" s="64" customFormat="1" ht="11.65" customHeight="1">
      <c r="C47" s="64" t="s">
        <v>228</v>
      </c>
      <c r="D47" s="790" t="s">
        <v>217</v>
      </c>
      <c r="E47" s="790" t="s">
        <v>217</v>
      </c>
      <c r="F47" s="790" t="s">
        <v>217</v>
      </c>
      <c r="G47" s="821">
        <v>88.97422319646887</v>
      </c>
      <c r="H47" s="819">
        <v>88.648936883620294</v>
      </c>
      <c r="I47" s="653">
        <v>87.597256614641339</v>
      </c>
      <c r="J47" s="811"/>
      <c r="K47" s="820">
        <v>86.696369018879949</v>
      </c>
      <c r="L47" s="820">
        <v>90.346836079751554</v>
      </c>
      <c r="M47" s="815">
        <v>85.619087992066653</v>
      </c>
      <c r="N47" s="815">
        <v>89.337205525655776</v>
      </c>
      <c r="O47" s="821"/>
      <c r="P47" s="448" t="s">
        <v>217</v>
      </c>
      <c r="Q47" s="448" t="s">
        <v>217</v>
      </c>
      <c r="R47" s="448" t="s">
        <v>217</v>
      </c>
      <c r="S47" s="412">
        <v>1492</v>
      </c>
      <c r="T47" s="617">
        <v>1613</v>
      </c>
      <c r="U47" s="428">
        <v>1653</v>
      </c>
    </row>
    <row r="48" spans="2:23" s="64" customFormat="1" ht="12" customHeight="1">
      <c r="B48" s="34"/>
      <c r="C48" s="34"/>
      <c r="D48" s="130"/>
      <c r="E48" s="130"/>
      <c r="F48" s="130"/>
      <c r="G48" s="130"/>
      <c r="H48" s="130"/>
      <c r="I48" s="358"/>
      <c r="J48" s="358"/>
      <c r="K48" s="130"/>
      <c r="L48" s="130"/>
      <c r="M48" s="358"/>
      <c r="N48" s="358"/>
      <c r="O48" s="130"/>
      <c r="P48" s="247"/>
      <c r="Q48" s="247"/>
      <c r="R48" s="247"/>
      <c r="S48" s="295"/>
      <c r="T48" s="130"/>
      <c r="U48" s="358"/>
      <c r="W48" s="162"/>
    </row>
    <row r="49" spans="2:16" s="64" customFormat="1" ht="11.65" customHeight="1">
      <c r="B49" s="37"/>
      <c r="P49" s="248"/>
    </row>
    <row r="50" spans="2:16" ht="11.9" customHeight="1">
      <c r="B50" s="37" t="s">
        <v>277</v>
      </c>
    </row>
    <row r="51" spans="2:16" ht="11.9" customHeight="1">
      <c r="B51" s="37" t="s">
        <v>563</v>
      </c>
    </row>
    <row r="52" spans="2:16" ht="11.9" customHeight="1">
      <c r="B52" s="37" t="s">
        <v>536</v>
      </c>
    </row>
    <row r="53" spans="2:16" ht="11.9" customHeight="1">
      <c r="B53" s="125" t="s">
        <v>534</v>
      </c>
    </row>
    <row r="54" spans="2:16" ht="11.9" customHeight="1"/>
    <row r="55" spans="2:16" ht="11.9" customHeight="1">
      <c r="B55" s="160" t="s">
        <v>252</v>
      </c>
    </row>
    <row r="56" spans="2:16" ht="11.9" customHeight="1">
      <c r="B56" s="160" t="s">
        <v>253</v>
      </c>
    </row>
    <row r="57" spans="2:16" ht="11.9" customHeight="1">
      <c r="B57" s="160" t="s">
        <v>254</v>
      </c>
    </row>
  </sheetData>
  <mergeCells count="3">
    <mergeCell ref="P6:T6"/>
    <mergeCell ref="B6:B7"/>
    <mergeCell ref="D6:N6"/>
  </mergeCell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zoomScaleNormal="100" workbookViewId="0"/>
  </sheetViews>
  <sheetFormatPr defaultColWidth="8.7265625" defaultRowHeight="11.65" customHeight="1"/>
  <cols>
    <col min="1" max="1" width="2.7265625" style="89" customWidth="1"/>
    <col min="2" max="2" width="25.7265625" style="89" customWidth="1"/>
    <col min="3" max="3" width="19.26953125" style="89" customWidth="1"/>
    <col min="4" max="4" width="1.7265625" style="89" customWidth="1"/>
    <col min="5" max="10" width="9.7265625" style="89" customWidth="1"/>
    <col min="11" max="11" width="2.1796875" style="89" customWidth="1"/>
    <col min="12" max="13" width="9.7265625" style="1108" customWidth="1"/>
    <col min="14" max="15" width="9.7265625" style="89" customWidth="1"/>
    <col min="16" max="16" width="2.7265625" style="89" customWidth="1"/>
    <col min="17" max="20" width="9.7265625" style="89" customWidth="1"/>
    <col min="21" max="21" width="9.7265625" style="423" customWidth="1"/>
    <col min="22" max="26" width="9.7265625" style="89" customWidth="1"/>
    <col min="27" max="16384" width="8.7265625" style="89"/>
  </cols>
  <sheetData>
    <row r="1" spans="1:22" ht="15" customHeight="1">
      <c r="A1" s="1120"/>
    </row>
    <row r="2" spans="1:22" ht="15" customHeight="1">
      <c r="B2" s="388" t="s">
        <v>279</v>
      </c>
      <c r="C2" s="88"/>
    </row>
    <row r="3" spans="1:22" ht="15" customHeight="1">
      <c r="B3" s="516" t="s">
        <v>243</v>
      </c>
      <c r="C3" s="88"/>
    </row>
    <row r="4" spans="1:22" ht="15" customHeight="1">
      <c r="B4" s="361" t="s">
        <v>426</v>
      </c>
      <c r="C4" s="23"/>
      <c r="D4" s="23"/>
      <c r="E4" s="23"/>
    </row>
    <row r="5" spans="1:22" ht="15" customHeight="1">
      <c r="B5" s="90"/>
      <c r="C5" s="90"/>
      <c r="D5" s="91"/>
      <c r="E5" s="112"/>
      <c r="F5" s="112"/>
      <c r="G5" s="112"/>
      <c r="H5" s="112"/>
      <c r="I5" s="112"/>
      <c r="J5" s="541"/>
      <c r="K5" s="541"/>
      <c r="L5" s="1109"/>
      <c r="M5" s="1109"/>
      <c r="N5" s="541"/>
      <c r="O5" s="541"/>
      <c r="P5" s="112"/>
      <c r="Q5" s="112"/>
      <c r="R5" s="112"/>
      <c r="S5" s="112"/>
      <c r="T5" s="112"/>
      <c r="U5" s="424"/>
    </row>
    <row r="6" spans="1:22" ht="24.65" customHeight="1">
      <c r="B6" s="1159" t="s">
        <v>9</v>
      </c>
      <c r="C6" s="27"/>
      <c r="D6" s="452"/>
      <c r="E6" s="1182" t="s">
        <v>54</v>
      </c>
      <c r="F6" s="1182"/>
      <c r="G6" s="1182"/>
      <c r="H6" s="1182"/>
      <c r="I6" s="1182"/>
      <c r="J6" s="1182"/>
      <c r="K6" s="1182"/>
      <c r="L6" s="1182"/>
      <c r="M6" s="1182"/>
      <c r="N6" s="1182"/>
      <c r="O6" s="1182"/>
      <c r="P6" s="959"/>
      <c r="Q6" s="1181" t="s">
        <v>17</v>
      </c>
      <c r="R6" s="1181"/>
      <c r="S6" s="1181"/>
      <c r="T6" s="1181"/>
      <c r="U6" s="1181"/>
      <c r="V6" s="1181"/>
    </row>
    <row r="7" spans="1:22" ht="40.5" customHeight="1">
      <c r="B7" s="1156"/>
      <c r="C7" s="47"/>
      <c r="D7" s="273"/>
      <c r="E7" s="650" t="s">
        <v>40</v>
      </c>
      <c r="F7" s="650" t="s">
        <v>46</v>
      </c>
      <c r="G7" s="650" t="s">
        <v>13</v>
      </c>
      <c r="H7" s="650" t="s">
        <v>14</v>
      </c>
      <c r="I7" s="649" t="s">
        <v>93</v>
      </c>
      <c r="J7" s="649" t="s">
        <v>403</v>
      </c>
      <c r="K7" s="651"/>
      <c r="L7" s="1110" t="s">
        <v>215</v>
      </c>
      <c r="M7" s="1110" t="s">
        <v>216</v>
      </c>
      <c r="N7" s="542" t="s">
        <v>412</v>
      </c>
      <c r="O7" s="542" t="s">
        <v>413</v>
      </c>
      <c r="P7" s="88"/>
      <c r="Q7" s="362" t="s">
        <v>11</v>
      </c>
      <c r="R7" s="362" t="s">
        <v>12</v>
      </c>
      <c r="S7" s="362" t="s">
        <v>13</v>
      </c>
      <c r="T7" s="362" t="s">
        <v>14</v>
      </c>
      <c r="U7" s="461" t="s">
        <v>93</v>
      </c>
      <c r="V7" s="618" t="s">
        <v>403</v>
      </c>
    </row>
    <row r="8" spans="1:22" ht="14.25" customHeight="1">
      <c r="B8" s="90"/>
      <c r="C8" s="23"/>
      <c r="D8" s="24"/>
      <c r="E8" s="102"/>
      <c r="F8" s="102"/>
      <c r="G8" s="102"/>
      <c r="H8" s="102"/>
      <c r="I8" s="102"/>
      <c r="J8" s="102"/>
      <c r="K8" s="102"/>
      <c r="L8" s="1111"/>
      <c r="M8" s="1111"/>
      <c r="N8" s="466"/>
      <c r="O8" s="466"/>
      <c r="P8" s="88"/>
      <c r="Q8" s="532"/>
      <c r="R8" s="532"/>
      <c r="S8" s="532"/>
      <c r="T8" s="532"/>
      <c r="U8" s="199"/>
    </row>
    <row r="9" spans="1:22" ht="14.25" customHeight="1">
      <c r="B9" s="453" t="s">
        <v>182</v>
      </c>
      <c r="C9" s="23"/>
      <c r="D9" s="24"/>
      <c r="E9" s="407">
        <v>81.808079000000006</v>
      </c>
      <c r="F9" s="407">
        <v>79.828818999999996</v>
      </c>
      <c r="G9" s="407">
        <v>80.075008999999994</v>
      </c>
      <c r="H9" s="656">
        <v>81.329620000000006</v>
      </c>
      <c r="I9" s="656">
        <v>82.4736853481254</v>
      </c>
      <c r="J9" s="656">
        <v>81.239638288493865</v>
      </c>
      <c r="K9" s="656"/>
      <c r="L9" s="1112">
        <v>81.447086856608166</v>
      </c>
      <c r="M9" s="1112">
        <v>83.455017814817239</v>
      </c>
      <c r="N9" s="417">
        <v>80.247962601812958</v>
      </c>
      <c r="O9" s="417">
        <v>82.192573937104569</v>
      </c>
      <c r="P9" s="450"/>
      <c r="Q9" s="449">
        <v>9608</v>
      </c>
      <c r="R9" s="449">
        <v>2121</v>
      </c>
      <c r="S9" s="449">
        <v>2931</v>
      </c>
      <c r="T9" s="417">
        <v>9963</v>
      </c>
      <c r="U9" s="825">
        <v>9551</v>
      </c>
      <c r="V9" s="616">
        <v>10344</v>
      </c>
    </row>
    <row r="10" spans="1:22" ht="14.25" customHeight="1">
      <c r="B10" s="90"/>
      <c r="C10" s="23"/>
      <c r="D10" s="24"/>
      <c r="E10" s="460"/>
      <c r="F10" s="460"/>
      <c r="G10" s="460"/>
      <c r="H10" s="460"/>
      <c r="I10" s="460"/>
      <c r="J10" s="656"/>
      <c r="K10" s="656"/>
      <c r="L10" s="910"/>
      <c r="M10" s="910"/>
      <c r="N10" s="656"/>
      <c r="O10" s="656"/>
      <c r="P10" s="450"/>
      <c r="Q10" s="369"/>
      <c r="R10" s="369"/>
      <c r="S10" s="369"/>
      <c r="T10" s="369"/>
      <c r="U10" s="456"/>
      <c r="V10" s="826"/>
    </row>
    <row r="11" spans="1:22" ht="12.5">
      <c r="B11" s="160" t="s">
        <v>530</v>
      </c>
      <c r="C11" s="135" t="s">
        <v>491</v>
      </c>
      <c r="E11" s="402">
        <v>81.960148000000004</v>
      </c>
      <c r="F11" s="402">
        <v>77.207258999999993</v>
      </c>
      <c r="G11" s="402">
        <v>80.052154999999999</v>
      </c>
      <c r="H11" s="659">
        <v>80.583619999999996</v>
      </c>
      <c r="I11" s="659">
        <v>81.053709665687435</v>
      </c>
      <c r="J11" s="659">
        <v>80.277970943984158</v>
      </c>
      <c r="K11" s="656"/>
      <c r="L11" s="1113">
        <v>79.581626749279636</v>
      </c>
      <c r="M11" s="1113">
        <v>82.443075485422582</v>
      </c>
      <c r="N11" s="372">
        <v>78.841868103604128</v>
      </c>
      <c r="O11" s="372">
        <v>81.639298681863153</v>
      </c>
      <c r="P11" s="450"/>
      <c r="Q11" s="412">
        <v>4534</v>
      </c>
      <c r="R11" s="412">
        <v>1026</v>
      </c>
      <c r="S11" s="412">
        <v>1326</v>
      </c>
      <c r="T11" s="412">
        <v>4539</v>
      </c>
      <c r="U11" s="428">
        <v>4357</v>
      </c>
      <c r="V11" s="428">
        <v>4641</v>
      </c>
    </row>
    <row r="12" spans="1:22" ht="10.5">
      <c r="B12" s="160"/>
      <c r="C12" s="135" t="s">
        <v>492</v>
      </c>
      <c r="E12" s="402">
        <v>81.638622999999995</v>
      </c>
      <c r="F12" s="402">
        <v>82.400656999999995</v>
      </c>
      <c r="G12" s="402">
        <v>80.196877999999998</v>
      </c>
      <c r="H12" s="451">
        <v>81.974850000000004</v>
      </c>
      <c r="I12" s="659">
        <v>83.968099450819679</v>
      </c>
      <c r="J12" s="659">
        <v>82.259866448145388</v>
      </c>
      <c r="K12" s="656"/>
      <c r="L12" s="1113">
        <v>82.760630554411577</v>
      </c>
      <c r="M12" s="1113">
        <v>85.106215482674315</v>
      </c>
      <c r="N12" s="372">
        <v>81.06684939806776</v>
      </c>
      <c r="O12" s="372">
        <v>83.393108835208281</v>
      </c>
      <c r="P12" s="450"/>
      <c r="Q12" s="412">
        <v>5064</v>
      </c>
      <c r="R12" s="412">
        <v>1095</v>
      </c>
      <c r="S12" s="412">
        <v>1594</v>
      </c>
      <c r="T12" s="412">
        <v>5329</v>
      </c>
      <c r="U12" s="428">
        <v>5126</v>
      </c>
      <c r="V12" s="428">
        <v>5577</v>
      </c>
    </row>
    <row r="13" spans="1:22" ht="10.5">
      <c r="B13" s="88"/>
      <c r="C13" s="88"/>
      <c r="E13" s="402"/>
      <c r="F13" s="402"/>
      <c r="G13" s="402"/>
      <c r="H13" s="451"/>
      <c r="I13" s="451"/>
      <c r="J13" s="659"/>
      <c r="K13" s="656"/>
      <c r="L13" s="1114"/>
      <c r="M13" s="1114"/>
      <c r="N13" s="372"/>
      <c r="O13" s="372"/>
      <c r="P13" s="450"/>
      <c r="Q13" s="412"/>
      <c r="R13" s="412"/>
      <c r="S13" s="25"/>
      <c r="T13" s="412"/>
      <c r="U13" s="428"/>
      <c r="V13" s="428"/>
    </row>
    <row r="14" spans="1:22" ht="10.5">
      <c r="B14" s="88" t="s">
        <v>20</v>
      </c>
      <c r="C14" s="88" t="s">
        <v>21</v>
      </c>
      <c r="E14" s="402">
        <v>80.30020809348261</v>
      </c>
      <c r="F14" s="402">
        <v>72.478535221044098</v>
      </c>
      <c r="G14" s="402">
        <v>75.483210539709205</v>
      </c>
      <c r="H14" s="451">
        <v>77.630269999999996</v>
      </c>
      <c r="I14" s="451">
        <v>81.915687948681196</v>
      </c>
      <c r="J14" s="659">
        <v>79.641226137777551</v>
      </c>
      <c r="K14" s="656"/>
      <c r="L14" s="1114">
        <v>78.751332372976321</v>
      </c>
      <c r="M14" s="1114">
        <v>84.700357912580031</v>
      </c>
      <c r="N14" s="372">
        <v>76.390950322672822</v>
      </c>
      <c r="O14" s="372">
        <v>82.546271044673233</v>
      </c>
      <c r="P14" s="450"/>
      <c r="Q14" s="412">
        <v>444</v>
      </c>
      <c r="R14" s="412">
        <v>180</v>
      </c>
      <c r="S14" s="25">
        <v>232</v>
      </c>
      <c r="T14" s="412">
        <v>946</v>
      </c>
      <c r="U14" s="428">
        <v>938</v>
      </c>
      <c r="V14" s="428">
        <v>975</v>
      </c>
    </row>
    <row r="15" spans="1:22" ht="10.5">
      <c r="B15" s="88"/>
      <c r="C15" s="88" t="s">
        <v>22</v>
      </c>
      <c r="E15" s="402">
        <v>77.918572095853733</v>
      </c>
      <c r="F15" s="402">
        <v>74.530348730747349</v>
      </c>
      <c r="G15" s="402">
        <v>74.271312612332622</v>
      </c>
      <c r="H15" s="451">
        <v>78.386949999999999</v>
      </c>
      <c r="I15" s="451">
        <v>80.891485114164013</v>
      </c>
      <c r="J15" s="659">
        <v>79.563017019955026</v>
      </c>
      <c r="K15" s="656"/>
      <c r="L15" s="1114">
        <v>78.283685496647792</v>
      </c>
      <c r="M15" s="1114">
        <v>83.253119907037615</v>
      </c>
      <c r="N15" s="372">
        <v>76.955182458619944</v>
      </c>
      <c r="O15" s="372">
        <v>81.944978016907996</v>
      </c>
      <c r="P15" s="450"/>
      <c r="Q15" s="412">
        <v>1216</v>
      </c>
      <c r="R15" s="412">
        <v>316</v>
      </c>
      <c r="S15" s="25">
        <v>361</v>
      </c>
      <c r="T15" s="412">
        <v>1529</v>
      </c>
      <c r="U15" s="428">
        <v>1562</v>
      </c>
      <c r="V15" s="428">
        <v>1662</v>
      </c>
    </row>
    <row r="16" spans="1:22" ht="10.5">
      <c r="B16" s="88"/>
      <c r="C16" s="88" t="s">
        <v>23</v>
      </c>
      <c r="E16" s="402">
        <v>80.732389676506315</v>
      </c>
      <c r="F16" s="402">
        <v>79.257938901818676</v>
      </c>
      <c r="G16" s="402">
        <v>81.404308532354477</v>
      </c>
      <c r="H16" s="451">
        <v>81.029470000000003</v>
      </c>
      <c r="I16" s="451">
        <v>81.213035814026824</v>
      </c>
      <c r="J16" s="659">
        <v>79.863179380209075</v>
      </c>
      <c r="K16" s="656"/>
      <c r="L16" s="1114">
        <v>79.116348137540214</v>
      </c>
      <c r="M16" s="1114">
        <v>83.14406762265854</v>
      </c>
      <c r="N16" s="372">
        <v>77.974055468469132</v>
      </c>
      <c r="O16" s="372">
        <v>81.628451938518282</v>
      </c>
      <c r="P16" s="450"/>
      <c r="Q16" s="412">
        <v>2462</v>
      </c>
      <c r="R16" s="412">
        <v>528</v>
      </c>
      <c r="S16" s="25">
        <v>639</v>
      </c>
      <c r="T16" s="412">
        <v>2530</v>
      </c>
      <c r="U16" s="428">
        <v>2335</v>
      </c>
      <c r="V16" s="428">
        <v>2654</v>
      </c>
    </row>
    <row r="17" spans="2:22" ht="10.5">
      <c r="B17" s="88"/>
      <c r="C17" s="88" t="s">
        <v>24</v>
      </c>
      <c r="E17" s="402">
        <v>82.044616054976743</v>
      </c>
      <c r="F17" s="402">
        <v>81.623578609787145</v>
      </c>
      <c r="G17" s="402">
        <v>80.300175223074817</v>
      </c>
      <c r="H17" s="451">
        <v>81.309759999999997</v>
      </c>
      <c r="I17" s="451">
        <v>81.52839481874004</v>
      </c>
      <c r="J17" s="659">
        <v>81.719844021633889</v>
      </c>
      <c r="K17" s="656"/>
      <c r="L17" s="1114">
        <v>79.572554918778408</v>
      </c>
      <c r="M17" s="1114">
        <v>83.336187500096301</v>
      </c>
      <c r="N17" s="372">
        <v>79.887033753314086</v>
      </c>
      <c r="O17" s="372">
        <v>83.420300426170101</v>
      </c>
      <c r="P17" s="450"/>
      <c r="Q17" s="412">
        <v>2677</v>
      </c>
      <c r="R17" s="412">
        <v>547</v>
      </c>
      <c r="S17" s="25">
        <v>800</v>
      </c>
      <c r="T17" s="412">
        <v>2448</v>
      </c>
      <c r="U17" s="428">
        <v>2403</v>
      </c>
      <c r="V17" s="428">
        <v>2467</v>
      </c>
    </row>
    <row r="18" spans="2:22" ht="10.5">
      <c r="B18" s="88"/>
      <c r="C18" s="88" t="s">
        <v>25</v>
      </c>
      <c r="E18" s="402">
        <v>86.697798538480384</v>
      </c>
      <c r="F18" s="402">
        <v>87.842503296812879</v>
      </c>
      <c r="G18" s="402">
        <v>83.137890124467788</v>
      </c>
      <c r="H18" s="451">
        <v>84.413790000000006</v>
      </c>
      <c r="I18" s="451">
        <v>85.992073715194167</v>
      </c>
      <c r="J18" s="659">
        <v>83.251261377180882</v>
      </c>
      <c r="K18" s="656"/>
      <c r="L18" s="1114">
        <v>83.734181260203286</v>
      </c>
      <c r="M18" s="1114">
        <v>87.981529338622039</v>
      </c>
      <c r="N18" s="372">
        <v>81.078815675061222</v>
      </c>
      <c r="O18" s="372">
        <v>85.219746489983635</v>
      </c>
      <c r="P18" s="450"/>
      <c r="Q18" s="412">
        <v>1743</v>
      </c>
      <c r="R18" s="412">
        <v>352</v>
      </c>
      <c r="S18" s="25">
        <v>557</v>
      </c>
      <c r="T18" s="412">
        <v>1567</v>
      </c>
      <c r="U18" s="428">
        <v>1451</v>
      </c>
      <c r="V18" s="428">
        <v>1633</v>
      </c>
    </row>
    <row r="19" spans="2:22" ht="10.5">
      <c r="B19" s="88"/>
      <c r="C19" s="88" t="s">
        <v>26</v>
      </c>
      <c r="E19" s="402">
        <v>87.72224216879853</v>
      </c>
      <c r="F19" s="402">
        <v>89.815800263345892</v>
      </c>
      <c r="G19" s="402">
        <v>89.585435049173327</v>
      </c>
      <c r="H19" s="451">
        <v>88.376670000000004</v>
      </c>
      <c r="I19" s="451">
        <v>88.748801938903583</v>
      </c>
      <c r="J19" s="659">
        <v>86.260527772907778</v>
      </c>
      <c r="K19" s="656"/>
      <c r="L19" s="1114">
        <v>85.867226385900068</v>
      </c>
      <c r="M19" s="1114">
        <v>91.103715489825646</v>
      </c>
      <c r="N19" s="372">
        <v>83.420201849497772</v>
      </c>
      <c r="O19" s="372">
        <v>88.68029738802764</v>
      </c>
      <c r="P19" s="450"/>
      <c r="Q19" s="412">
        <v>1018</v>
      </c>
      <c r="R19" s="412">
        <v>183</v>
      </c>
      <c r="S19" s="25">
        <v>328</v>
      </c>
      <c r="T19" s="412">
        <v>898</v>
      </c>
      <c r="U19" s="428">
        <v>816</v>
      </c>
      <c r="V19" s="428">
        <v>889</v>
      </c>
    </row>
    <row r="20" spans="2:22" ht="10.5">
      <c r="B20" s="88"/>
      <c r="C20" s="88"/>
      <c r="E20" s="402"/>
      <c r="F20" s="402"/>
      <c r="G20" s="402"/>
      <c r="H20" s="451"/>
      <c r="I20" s="451"/>
      <c r="J20" s="659"/>
      <c r="K20" s="656"/>
      <c r="L20" s="1114"/>
      <c r="M20" s="1114"/>
      <c r="N20" s="372"/>
      <c r="O20" s="372"/>
      <c r="P20" s="450"/>
      <c r="Q20" s="412"/>
      <c r="R20" s="412"/>
      <c r="S20" s="412"/>
      <c r="T20" s="412"/>
      <c r="U20" s="428"/>
      <c r="V20" s="428"/>
    </row>
    <row r="21" spans="2:22" ht="10.5">
      <c r="B21" s="88" t="s">
        <v>27</v>
      </c>
      <c r="C21" s="88" t="s">
        <v>28</v>
      </c>
      <c r="E21" s="402">
        <v>81.445023000000006</v>
      </c>
      <c r="F21" s="402">
        <v>79.946790852795317</v>
      </c>
      <c r="G21" s="402">
        <v>79.36305191290333</v>
      </c>
      <c r="H21" s="451">
        <v>81.222910022326872</v>
      </c>
      <c r="I21" s="451">
        <v>82.644433458369861</v>
      </c>
      <c r="J21" s="659">
        <v>80.697709534870398</v>
      </c>
      <c r="K21" s="656"/>
      <c r="L21" s="1114">
        <v>81.518726007086499</v>
      </c>
      <c r="M21" s="1114">
        <v>83.715270806058228</v>
      </c>
      <c r="N21" s="372">
        <v>79.607288305080701</v>
      </c>
      <c r="O21" s="372">
        <v>81.743196381443326</v>
      </c>
      <c r="P21" s="450"/>
      <c r="Q21" s="412">
        <v>8722</v>
      </c>
      <c r="R21" s="412">
        <v>1915</v>
      </c>
      <c r="S21" s="412">
        <v>2654</v>
      </c>
      <c r="T21" s="412">
        <v>7774</v>
      </c>
      <c r="U21" s="428">
        <v>7572</v>
      </c>
      <c r="V21" s="428">
        <v>8327</v>
      </c>
    </row>
    <row r="22" spans="2:22" ht="10.5">
      <c r="B22" s="88"/>
      <c r="C22" s="88" t="s">
        <v>191</v>
      </c>
      <c r="E22" s="402">
        <v>85.241320600598655</v>
      </c>
      <c r="F22" s="402">
        <v>82.05559789765698</v>
      </c>
      <c r="G22" s="402">
        <v>86.031641849539554</v>
      </c>
      <c r="H22" s="451">
        <v>84.943526700710308</v>
      </c>
      <c r="I22" s="451">
        <v>84.35592095365169</v>
      </c>
      <c r="J22" s="659">
        <v>86.208422911413294</v>
      </c>
      <c r="K22" s="656"/>
      <c r="L22" s="1114">
        <v>81.023109109968019</v>
      </c>
      <c r="M22" s="1114">
        <v>87.195907399749856</v>
      </c>
      <c r="N22" s="372">
        <v>83.164558486273961</v>
      </c>
      <c r="O22" s="372">
        <v>88.776225922737083</v>
      </c>
      <c r="P22" s="450"/>
      <c r="Q22" s="402">
        <v>428</v>
      </c>
      <c r="R22" s="412">
        <v>108</v>
      </c>
      <c r="S22" s="412">
        <v>126</v>
      </c>
      <c r="T22" s="412">
        <v>1095</v>
      </c>
      <c r="U22" s="428">
        <v>906</v>
      </c>
      <c r="V22" s="428">
        <v>901</v>
      </c>
    </row>
    <row r="23" spans="2:22" ht="10.5">
      <c r="B23" s="88"/>
      <c r="C23" s="88" t="s">
        <v>222</v>
      </c>
      <c r="E23" s="402">
        <v>83.22968704521189</v>
      </c>
      <c r="F23" s="402" t="s">
        <v>231</v>
      </c>
      <c r="G23" s="402">
        <v>81.083517367870854</v>
      </c>
      <c r="H23" s="451">
        <v>76.686984781617966</v>
      </c>
      <c r="I23" s="451">
        <v>77.727718786890236</v>
      </c>
      <c r="J23" s="659">
        <v>85.614737566013972</v>
      </c>
      <c r="K23" s="656"/>
      <c r="L23" s="1114">
        <v>70.931957185179499</v>
      </c>
      <c r="M23" s="1114">
        <v>83.308574946244633</v>
      </c>
      <c r="N23" s="372">
        <v>80.388707351489614</v>
      </c>
      <c r="O23" s="372">
        <v>89.62781717309602</v>
      </c>
      <c r="P23" s="450"/>
      <c r="Q23" s="402">
        <v>179</v>
      </c>
      <c r="R23" s="412">
        <v>20</v>
      </c>
      <c r="S23" s="412">
        <v>55</v>
      </c>
      <c r="T23" s="412">
        <v>354</v>
      </c>
      <c r="U23" s="428">
        <v>330</v>
      </c>
      <c r="V23" s="428">
        <v>335</v>
      </c>
    </row>
    <row r="24" spans="2:22" ht="10.5">
      <c r="B24" s="88"/>
      <c r="C24" s="88" t="s">
        <v>192</v>
      </c>
      <c r="E24" s="402">
        <v>86.933000348851195</v>
      </c>
      <c r="F24" s="402" t="s">
        <v>231</v>
      </c>
      <c r="G24" s="402">
        <v>96.225794264686542</v>
      </c>
      <c r="H24" s="451">
        <v>80.056871821471788</v>
      </c>
      <c r="I24" s="451">
        <v>82.383034045883704</v>
      </c>
      <c r="J24" s="659">
        <v>82.713222284123162</v>
      </c>
      <c r="K24" s="656"/>
      <c r="L24" s="1114">
        <v>77.067227244930208</v>
      </c>
      <c r="M24" s="1114">
        <v>86.679614253356476</v>
      </c>
      <c r="N24" s="372">
        <v>77.206714040611885</v>
      </c>
      <c r="O24" s="372">
        <v>87.111513930694102</v>
      </c>
      <c r="P24" s="450"/>
      <c r="Q24" s="402">
        <v>150</v>
      </c>
      <c r="R24" s="412">
        <v>29</v>
      </c>
      <c r="S24" s="412">
        <v>41</v>
      </c>
      <c r="T24" s="412">
        <v>460</v>
      </c>
      <c r="U24" s="428">
        <v>460</v>
      </c>
      <c r="V24" s="428">
        <v>484</v>
      </c>
    </row>
    <row r="25" spans="2:22" ht="10.5">
      <c r="B25" s="88"/>
      <c r="C25" s="88" t="s">
        <v>193</v>
      </c>
      <c r="E25" s="402">
        <v>90.394134348569295</v>
      </c>
      <c r="F25" s="402" t="s">
        <v>231</v>
      </c>
      <c r="G25" s="402">
        <v>77.029164756625974</v>
      </c>
      <c r="H25" s="451">
        <v>81.222343347219834</v>
      </c>
      <c r="I25" s="451">
        <v>77.70384916456905</v>
      </c>
      <c r="J25" s="659">
        <v>77.887416583934936</v>
      </c>
      <c r="K25" s="656"/>
      <c r="L25" s="1114">
        <v>65.842752381057608</v>
      </c>
      <c r="M25" s="1114">
        <v>86.30299270641892</v>
      </c>
      <c r="N25" s="372">
        <v>67.05687264996449</v>
      </c>
      <c r="O25" s="372">
        <v>85.905663478387808</v>
      </c>
      <c r="P25" s="450"/>
      <c r="Q25" s="402">
        <v>41</v>
      </c>
      <c r="R25" s="412">
        <v>17</v>
      </c>
      <c r="S25" s="412">
        <v>32</v>
      </c>
      <c r="T25" s="412">
        <v>159</v>
      </c>
      <c r="U25" s="428">
        <v>120</v>
      </c>
      <c r="V25" s="428">
        <v>121</v>
      </c>
    </row>
    <row r="26" spans="2:22" ht="10.5">
      <c r="B26" s="88"/>
      <c r="C26" s="88"/>
      <c r="E26" s="402"/>
      <c r="F26" s="402"/>
      <c r="G26" s="402"/>
      <c r="H26" s="402"/>
      <c r="I26" s="451"/>
      <c r="J26" s="659"/>
      <c r="K26" s="656"/>
      <c r="L26" s="1114"/>
      <c r="M26" s="1114"/>
      <c r="N26" s="372"/>
      <c r="O26" s="372"/>
      <c r="P26" s="450"/>
      <c r="Q26" s="402"/>
      <c r="R26" s="402"/>
      <c r="S26" s="402"/>
      <c r="T26" s="402"/>
      <c r="U26" s="428"/>
      <c r="V26" s="428"/>
    </row>
    <row r="27" spans="2:22" ht="12.5">
      <c r="B27" s="88" t="s">
        <v>275</v>
      </c>
      <c r="C27" s="88" t="s">
        <v>338</v>
      </c>
      <c r="D27" s="20"/>
      <c r="E27" s="402">
        <v>77.995866426547465</v>
      </c>
      <c r="F27" s="402">
        <v>79.185794594373448</v>
      </c>
      <c r="G27" s="402">
        <v>77.907809100247789</v>
      </c>
      <c r="H27" s="402">
        <v>76.775136903436135</v>
      </c>
      <c r="I27" s="451">
        <v>79.39594203960057</v>
      </c>
      <c r="J27" s="659">
        <v>77.571979455652141</v>
      </c>
      <c r="K27" s="656"/>
      <c r="L27" s="1114">
        <v>76.848887257132077</v>
      </c>
      <c r="M27" s="1114">
        <v>81.729395589126028</v>
      </c>
      <c r="N27" s="372">
        <v>75.160547609641384</v>
      </c>
      <c r="O27" s="372">
        <v>79.8121870121782</v>
      </c>
      <c r="P27" s="450"/>
      <c r="Q27" s="412">
        <v>1995</v>
      </c>
      <c r="R27" s="412">
        <v>422</v>
      </c>
      <c r="S27" s="25">
        <v>431</v>
      </c>
      <c r="T27" s="412">
        <v>1530</v>
      </c>
      <c r="U27" s="428">
        <v>1525</v>
      </c>
      <c r="V27" s="428">
        <v>1754</v>
      </c>
    </row>
    <row r="28" spans="2:22" ht="10.5">
      <c r="C28" s="88" t="s">
        <v>337</v>
      </c>
      <c r="D28" s="20"/>
      <c r="E28" s="402">
        <v>83.029905010920245</v>
      </c>
      <c r="F28" s="402">
        <v>79.893945329969256</v>
      </c>
      <c r="G28" s="402">
        <v>80.438423755316563</v>
      </c>
      <c r="H28" s="451">
        <v>82.342817892275093</v>
      </c>
      <c r="I28" s="451">
        <v>83.274696969565468</v>
      </c>
      <c r="J28" s="659">
        <v>82.804762712589564</v>
      </c>
      <c r="K28" s="656"/>
      <c r="L28" s="1114">
        <v>81.978196314917341</v>
      </c>
      <c r="M28" s="1114">
        <v>84.495566747930013</v>
      </c>
      <c r="N28" s="372">
        <v>81.550224635686661</v>
      </c>
      <c r="O28" s="372">
        <v>83.990741818403492</v>
      </c>
      <c r="P28" s="450"/>
      <c r="Q28" s="412">
        <v>6653</v>
      </c>
      <c r="R28" s="412">
        <v>1574</v>
      </c>
      <c r="S28" s="25">
        <v>1481</v>
      </c>
      <c r="T28" s="412">
        <v>5522</v>
      </c>
      <c r="U28" s="428">
        <v>5809</v>
      </c>
      <c r="V28" s="428">
        <v>5934</v>
      </c>
    </row>
    <row r="29" spans="2:22" ht="10.5">
      <c r="B29" s="88"/>
      <c r="C29" s="88"/>
      <c r="E29" s="402"/>
      <c r="F29" s="402"/>
      <c r="G29" s="402"/>
      <c r="H29" s="451"/>
      <c r="I29" s="451"/>
      <c r="J29" s="659"/>
      <c r="K29" s="656"/>
      <c r="L29" s="1114"/>
      <c r="M29" s="1114"/>
      <c r="N29" s="372"/>
      <c r="O29" s="372"/>
      <c r="P29" s="450"/>
      <c r="Q29" s="412"/>
      <c r="R29" s="412"/>
      <c r="S29" s="450"/>
      <c r="T29" s="412"/>
      <c r="U29" s="428"/>
      <c r="V29" s="428"/>
    </row>
    <row r="30" spans="2:22" ht="10.5">
      <c r="B30" s="88"/>
      <c r="C30" s="88" t="s">
        <v>30</v>
      </c>
      <c r="D30" s="20"/>
      <c r="E30" s="402">
        <v>80.105379327476285</v>
      </c>
      <c r="F30" s="402">
        <v>68.356281012062837</v>
      </c>
      <c r="G30" s="402">
        <v>75.05942856208398</v>
      </c>
      <c r="H30" s="451">
        <v>79.043570000000003</v>
      </c>
      <c r="I30" s="451">
        <v>75.343338709617299</v>
      </c>
      <c r="J30" s="659">
        <v>74.383135579446844</v>
      </c>
      <c r="K30" s="656"/>
      <c r="L30" s="1114">
        <v>68.712863231885819</v>
      </c>
      <c r="M30" s="1114">
        <v>80.958062083585077</v>
      </c>
      <c r="N30" s="372">
        <v>68.606307242996792</v>
      </c>
      <c r="O30" s="372">
        <v>79.415892658962832</v>
      </c>
      <c r="P30" s="450"/>
      <c r="Q30" s="412">
        <v>462</v>
      </c>
      <c r="R30" s="412">
        <v>101</v>
      </c>
      <c r="S30" s="412">
        <v>154</v>
      </c>
      <c r="T30" s="412">
        <v>295</v>
      </c>
      <c r="U30" s="428">
        <v>299</v>
      </c>
      <c r="V30" s="428">
        <v>417</v>
      </c>
    </row>
    <row r="31" spans="2:22" ht="10.5">
      <c r="B31" s="88" t="s">
        <v>29</v>
      </c>
      <c r="C31" s="88" t="s">
        <v>31</v>
      </c>
      <c r="D31" s="20"/>
      <c r="E31" s="402">
        <v>79.861625983780243</v>
      </c>
      <c r="F31" s="402">
        <v>74.818822445795803</v>
      </c>
      <c r="G31" s="402">
        <v>73.960385980814465</v>
      </c>
      <c r="H31" s="451">
        <v>80.783590000000004</v>
      </c>
      <c r="I31" s="451">
        <v>83.576454172260497</v>
      </c>
      <c r="J31" s="659">
        <v>82.871825859223733</v>
      </c>
      <c r="K31" s="656"/>
      <c r="L31" s="1114">
        <v>80.480291277821763</v>
      </c>
      <c r="M31" s="1114">
        <v>86.265323576288182</v>
      </c>
      <c r="N31" s="372">
        <v>80.034805246992406</v>
      </c>
      <c r="O31" s="372">
        <v>85.379354900663884</v>
      </c>
      <c r="P31" s="450"/>
      <c r="Q31" s="412">
        <v>1245</v>
      </c>
      <c r="R31" s="412">
        <v>290</v>
      </c>
      <c r="S31" s="25">
        <v>328</v>
      </c>
      <c r="T31" s="412">
        <v>1073</v>
      </c>
      <c r="U31" s="428">
        <v>1039</v>
      </c>
      <c r="V31" s="428">
        <v>1164</v>
      </c>
    </row>
    <row r="32" spans="2:22" ht="10.5">
      <c r="B32" s="88"/>
      <c r="C32" s="88" t="s">
        <v>242</v>
      </c>
      <c r="D32" s="20"/>
      <c r="E32" s="402">
        <v>79.159665418964025</v>
      </c>
      <c r="F32" s="402">
        <v>77.191598305573336</v>
      </c>
      <c r="G32" s="402">
        <v>81.999048001077909</v>
      </c>
      <c r="H32" s="451">
        <v>75.517070000000004</v>
      </c>
      <c r="I32" s="451">
        <v>75.82938341917766</v>
      </c>
      <c r="J32" s="659">
        <v>71.055407448319187</v>
      </c>
      <c r="K32" s="656"/>
      <c r="L32" s="1114">
        <v>71.852624841264742</v>
      </c>
      <c r="M32" s="1114">
        <v>79.405331396218969</v>
      </c>
      <c r="N32" s="372">
        <v>66.902769203635984</v>
      </c>
      <c r="O32" s="372">
        <v>74.882631108564198</v>
      </c>
      <c r="P32" s="450"/>
      <c r="Q32" s="412">
        <v>936</v>
      </c>
      <c r="R32" s="412">
        <v>214</v>
      </c>
      <c r="S32" s="25">
        <v>273</v>
      </c>
      <c r="T32" s="412">
        <v>814</v>
      </c>
      <c r="U32" s="428">
        <v>880</v>
      </c>
      <c r="V32" s="428">
        <v>943</v>
      </c>
    </row>
    <row r="33" spans="2:22" ht="10.5">
      <c r="B33" s="88"/>
      <c r="C33" s="88" t="s">
        <v>33</v>
      </c>
      <c r="D33" s="20"/>
      <c r="E33" s="402">
        <v>79.87411553539178</v>
      </c>
      <c r="F33" s="402">
        <v>80.677141523703867</v>
      </c>
      <c r="G33" s="402">
        <v>75.956842533004604</v>
      </c>
      <c r="H33" s="451">
        <v>79.546329999999998</v>
      </c>
      <c r="I33" s="451">
        <v>82.762739810152439</v>
      </c>
      <c r="J33" s="659">
        <v>79.96598582312464</v>
      </c>
      <c r="K33" s="656"/>
      <c r="L33" s="1114">
        <v>78.718401578648326</v>
      </c>
      <c r="M33" s="1114">
        <v>86.173493049913048</v>
      </c>
      <c r="N33" s="372">
        <v>75.9674948220255</v>
      </c>
      <c r="O33" s="372">
        <v>83.444196606683519</v>
      </c>
      <c r="P33" s="450"/>
      <c r="Q33" s="412">
        <v>800</v>
      </c>
      <c r="R33" s="412">
        <v>175</v>
      </c>
      <c r="S33" s="25">
        <v>300</v>
      </c>
      <c r="T33" s="412">
        <v>731</v>
      </c>
      <c r="U33" s="428">
        <v>705</v>
      </c>
      <c r="V33" s="428">
        <v>806</v>
      </c>
    </row>
    <row r="34" spans="2:22" ht="12.5">
      <c r="B34" s="94"/>
      <c r="C34" s="88" t="s">
        <v>34</v>
      </c>
      <c r="D34" s="20"/>
      <c r="E34" s="402">
        <v>82.757409366006257</v>
      </c>
      <c r="F34" s="402">
        <v>78.809390382496588</v>
      </c>
      <c r="G34" s="402">
        <v>79.883939100823767</v>
      </c>
      <c r="H34" s="451">
        <v>79.380750000000006</v>
      </c>
      <c r="I34" s="451">
        <v>82.553916746308118</v>
      </c>
      <c r="J34" s="659">
        <v>80.703113104265327</v>
      </c>
      <c r="K34" s="656"/>
      <c r="L34" s="1114">
        <v>79.253344959275694</v>
      </c>
      <c r="M34" s="1114">
        <v>85.425961686982106</v>
      </c>
      <c r="N34" s="372">
        <v>77.551579027266897</v>
      </c>
      <c r="O34" s="372">
        <v>83.506302404322923</v>
      </c>
      <c r="P34" s="450"/>
      <c r="Q34" s="412">
        <v>922</v>
      </c>
      <c r="R34" s="412">
        <v>166</v>
      </c>
      <c r="S34" s="25">
        <v>324</v>
      </c>
      <c r="T34" s="412">
        <v>1091</v>
      </c>
      <c r="U34" s="428">
        <v>917</v>
      </c>
      <c r="V34" s="428">
        <v>1122</v>
      </c>
    </row>
    <row r="35" spans="2:22" ht="12.5">
      <c r="B35" s="94"/>
      <c r="C35" s="88" t="s">
        <v>35</v>
      </c>
      <c r="D35" s="20"/>
      <c r="E35" s="402">
        <v>82.245330937838034</v>
      </c>
      <c r="F35" s="402">
        <v>85.18406703174044</v>
      </c>
      <c r="G35" s="402">
        <v>79.323972195832809</v>
      </c>
      <c r="H35" s="451">
        <v>81.770179999999996</v>
      </c>
      <c r="I35" s="451">
        <v>83.41572748407566</v>
      </c>
      <c r="J35" s="659">
        <v>83.051665450799845</v>
      </c>
      <c r="K35" s="656"/>
      <c r="L35" s="1114">
        <v>80.294607325987059</v>
      </c>
      <c r="M35" s="1114">
        <v>86.127902749657352</v>
      </c>
      <c r="N35" s="372">
        <v>80.137299426612728</v>
      </c>
      <c r="O35" s="372">
        <v>85.615176770218611</v>
      </c>
      <c r="P35" s="450"/>
      <c r="Q35" s="412">
        <v>1208</v>
      </c>
      <c r="R35" s="412">
        <v>266</v>
      </c>
      <c r="S35" s="25">
        <v>354</v>
      </c>
      <c r="T35" s="412">
        <v>959</v>
      </c>
      <c r="U35" s="428">
        <v>972</v>
      </c>
      <c r="V35" s="428">
        <v>1069</v>
      </c>
    </row>
    <row r="36" spans="2:22" ht="10.5">
      <c r="B36" s="88"/>
      <c r="C36" s="88" t="s">
        <v>36</v>
      </c>
      <c r="D36" s="20"/>
      <c r="E36" s="402">
        <v>83.341367231117914</v>
      </c>
      <c r="F36" s="402">
        <v>80.028228142714426</v>
      </c>
      <c r="G36" s="402">
        <v>80.907693591144039</v>
      </c>
      <c r="H36" s="451">
        <v>83.814949999999996</v>
      </c>
      <c r="I36" s="451">
        <v>83.621935507927319</v>
      </c>
      <c r="J36" s="659">
        <v>83.314731313282635</v>
      </c>
      <c r="K36" s="656"/>
      <c r="L36" s="1114">
        <v>81.649537488897366</v>
      </c>
      <c r="M36" s="1114">
        <v>85.420186969510297</v>
      </c>
      <c r="N36" s="372">
        <v>81.430194184395674</v>
      </c>
      <c r="O36" s="372">
        <v>85.043146455638876</v>
      </c>
      <c r="P36" s="450"/>
      <c r="Q36" s="412">
        <v>1136</v>
      </c>
      <c r="R36" s="412">
        <v>248</v>
      </c>
      <c r="S36" s="25">
        <v>326</v>
      </c>
      <c r="T36" s="412">
        <v>2662</v>
      </c>
      <c r="U36" s="428">
        <v>2586</v>
      </c>
      <c r="V36" s="428">
        <v>2520</v>
      </c>
    </row>
    <row r="37" spans="2:22" ht="10.5">
      <c r="B37" s="88"/>
      <c r="C37" s="88" t="s">
        <v>37</v>
      </c>
      <c r="D37" s="20"/>
      <c r="E37" s="402">
        <v>82.790929432085377</v>
      </c>
      <c r="F37" s="402">
        <v>82.658569894889069</v>
      </c>
      <c r="G37" s="402">
        <v>84.441719118104729</v>
      </c>
      <c r="H37" s="451">
        <v>83.584928000000005</v>
      </c>
      <c r="I37" s="451">
        <v>84.937915963308271</v>
      </c>
      <c r="J37" s="659">
        <v>84.211842361155703</v>
      </c>
      <c r="K37" s="656"/>
      <c r="L37" s="1114">
        <v>82.393401983884061</v>
      </c>
      <c r="M37" s="1114">
        <v>87.171949120397031</v>
      </c>
      <c r="N37" s="372">
        <v>81.945550679090246</v>
      </c>
      <c r="O37" s="372">
        <v>86.241420348658394</v>
      </c>
      <c r="P37" s="450"/>
      <c r="Q37" s="412">
        <v>1768</v>
      </c>
      <c r="R37" s="412">
        <v>395</v>
      </c>
      <c r="S37" s="25">
        <v>562</v>
      </c>
      <c r="T37" s="412">
        <v>1561</v>
      </c>
      <c r="U37" s="428">
        <v>1461</v>
      </c>
      <c r="V37" s="428">
        <v>1511</v>
      </c>
    </row>
    <row r="38" spans="2:22" ht="10.5">
      <c r="B38" s="88"/>
      <c r="C38" s="88" t="s">
        <v>38</v>
      </c>
      <c r="D38" s="20"/>
      <c r="E38" s="402">
        <v>84.043242320884559</v>
      </c>
      <c r="F38" s="402">
        <v>83.58009951826179</v>
      </c>
      <c r="G38" s="402">
        <v>84.681047471234209</v>
      </c>
      <c r="H38" s="451">
        <v>84.364059999999995</v>
      </c>
      <c r="I38" s="451">
        <v>83.492885619341621</v>
      </c>
      <c r="J38" s="659">
        <v>83.780423891194403</v>
      </c>
      <c r="K38" s="656"/>
      <c r="L38" s="1114">
        <v>80.010062689262341</v>
      </c>
      <c r="M38" s="1114">
        <v>86.471502579599829</v>
      </c>
      <c r="N38" s="372">
        <v>80.340540121224151</v>
      </c>
      <c r="O38" s="372">
        <v>86.717924799537613</v>
      </c>
      <c r="P38" s="450"/>
      <c r="Q38" s="412">
        <v>1131</v>
      </c>
      <c r="R38" s="412">
        <v>266</v>
      </c>
      <c r="S38" s="25">
        <v>310</v>
      </c>
      <c r="T38" s="412">
        <v>777</v>
      </c>
      <c r="U38" s="428">
        <v>692</v>
      </c>
      <c r="V38" s="428">
        <v>792</v>
      </c>
    </row>
    <row r="39" spans="2:22" ht="10.5">
      <c r="B39" s="88"/>
      <c r="C39" s="88"/>
      <c r="D39" s="20"/>
      <c r="E39" s="402"/>
      <c r="F39" s="402"/>
      <c r="G39" s="402"/>
      <c r="H39" s="451"/>
      <c r="I39" s="451"/>
      <c r="J39" s="659"/>
      <c r="K39" s="656"/>
      <c r="L39" s="1114"/>
      <c r="M39" s="1114"/>
      <c r="N39" s="372"/>
      <c r="O39" s="372"/>
      <c r="P39" s="450"/>
      <c r="Q39" s="451"/>
      <c r="R39" s="451"/>
      <c r="S39" s="451"/>
      <c r="T39" s="451"/>
      <c r="U39" s="428"/>
      <c r="V39" s="428"/>
    </row>
    <row r="40" spans="2:22" ht="10.5">
      <c r="B40" s="125" t="s">
        <v>333</v>
      </c>
      <c r="C40" s="88" t="s">
        <v>120</v>
      </c>
      <c r="D40" s="20"/>
      <c r="E40" s="402">
        <v>81.02817002102033</v>
      </c>
      <c r="F40" s="402">
        <v>78.494078727278648</v>
      </c>
      <c r="G40" s="402">
        <v>79.349042236578242</v>
      </c>
      <c r="H40" s="451">
        <v>80.935375713865668</v>
      </c>
      <c r="I40" s="451">
        <v>81.596350905570148</v>
      </c>
      <c r="J40" s="659">
        <v>80.528264930559999</v>
      </c>
      <c r="K40" s="656"/>
      <c r="L40" s="1114">
        <v>80.456879236214633</v>
      </c>
      <c r="M40" s="1114">
        <v>82.683684088796909</v>
      </c>
      <c r="N40" s="372">
        <v>79.44794591362097</v>
      </c>
      <c r="O40" s="372">
        <v>81.56497376112452</v>
      </c>
      <c r="P40" s="450"/>
      <c r="Q40" s="451">
        <v>7412</v>
      </c>
      <c r="R40" s="451">
        <v>1640</v>
      </c>
      <c r="S40" s="451">
        <v>2291</v>
      </c>
      <c r="T40" s="451">
        <v>8801</v>
      </c>
      <c r="U40" s="428">
        <v>8466</v>
      </c>
      <c r="V40" s="428">
        <v>9087</v>
      </c>
    </row>
    <row r="41" spans="2:22" ht="10.5">
      <c r="B41" s="88"/>
      <c r="C41" s="88" t="s">
        <v>121</v>
      </c>
      <c r="D41" s="20"/>
      <c r="E41" s="402">
        <v>84.921802809159246</v>
      </c>
      <c r="F41" s="402">
        <v>85.176342945138629</v>
      </c>
      <c r="G41" s="402">
        <v>83.405911734637769</v>
      </c>
      <c r="H41" s="451">
        <v>83.109657960259355</v>
      </c>
      <c r="I41" s="451">
        <v>86.584104724158124</v>
      </c>
      <c r="J41" s="659">
        <v>84.751148497394411</v>
      </c>
      <c r="K41" s="656"/>
      <c r="L41" s="1114">
        <v>84.078186366582273</v>
      </c>
      <c r="M41" s="1114">
        <v>88.748399442882558</v>
      </c>
      <c r="N41" s="372">
        <v>82.116075621407404</v>
      </c>
      <c r="O41" s="372">
        <v>87.059148275838865</v>
      </c>
      <c r="P41" s="450"/>
      <c r="Q41" s="451">
        <v>2196</v>
      </c>
      <c r="R41" s="451">
        <v>481</v>
      </c>
      <c r="S41" s="451">
        <v>640</v>
      </c>
      <c r="T41" s="451">
        <v>1162</v>
      </c>
      <c r="U41" s="428">
        <v>1085</v>
      </c>
      <c r="V41" s="428">
        <v>1257</v>
      </c>
    </row>
    <row r="42" spans="2:22" ht="10.5">
      <c r="B42" s="88"/>
      <c r="C42" s="88"/>
      <c r="D42" s="20"/>
      <c r="E42" s="402"/>
      <c r="F42" s="402"/>
      <c r="G42" s="402"/>
      <c r="H42" s="451"/>
      <c r="I42" s="451"/>
      <c r="J42" s="659"/>
      <c r="K42" s="656"/>
      <c r="L42" s="1114"/>
      <c r="M42" s="1114"/>
      <c r="N42" s="372"/>
      <c r="O42" s="372"/>
      <c r="P42" s="450"/>
      <c r="Q42" s="451"/>
      <c r="R42" s="451"/>
      <c r="S42" s="451"/>
      <c r="T42" s="451"/>
      <c r="U42" s="428"/>
      <c r="V42" s="428"/>
    </row>
    <row r="43" spans="2:22" ht="10.5">
      <c r="B43" s="88" t="s">
        <v>122</v>
      </c>
      <c r="C43" s="39" t="s">
        <v>227</v>
      </c>
      <c r="D43" s="20"/>
      <c r="E43" s="402" t="s">
        <v>217</v>
      </c>
      <c r="F43" s="402" t="s">
        <v>217</v>
      </c>
      <c r="G43" s="402" t="s">
        <v>217</v>
      </c>
      <c r="H43" s="451">
        <v>72.817413931131298</v>
      </c>
      <c r="I43" s="451">
        <v>72.962026807974013</v>
      </c>
      <c r="J43" s="659">
        <v>72.374395187080438</v>
      </c>
      <c r="K43" s="656"/>
      <c r="L43" s="1114">
        <v>70.250057895832683</v>
      </c>
      <c r="M43" s="1114">
        <v>75.512949269657369</v>
      </c>
      <c r="N43" s="372">
        <v>69.851906419608312</v>
      </c>
      <c r="O43" s="372">
        <v>74.762083477712466</v>
      </c>
      <c r="P43" s="450"/>
      <c r="Q43" s="451" t="s">
        <v>217</v>
      </c>
      <c r="R43" s="451" t="s">
        <v>217</v>
      </c>
      <c r="S43" s="451" t="s">
        <v>217</v>
      </c>
      <c r="T43" s="451">
        <v>2608</v>
      </c>
      <c r="U43" s="428">
        <v>2302</v>
      </c>
      <c r="V43" s="428">
        <v>2553</v>
      </c>
    </row>
    <row r="44" spans="2:22" ht="10.5">
      <c r="B44" s="88"/>
      <c r="C44" s="39">
        <v>2</v>
      </c>
      <c r="D44" s="20"/>
      <c r="E44" s="402" t="s">
        <v>217</v>
      </c>
      <c r="F44" s="402" t="s">
        <v>217</v>
      </c>
      <c r="G44" s="402" t="s">
        <v>217</v>
      </c>
      <c r="H44" s="451">
        <v>80.53433420600733</v>
      </c>
      <c r="I44" s="451">
        <v>82.440743742623695</v>
      </c>
      <c r="J44" s="659">
        <v>79.668902781015774</v>
      </c>
      <c r="K44" s="656"/>
      <c r="L44" s="1114">
        <v>80.186363661082183</v>
      </c>
      <c r="M44" s="1114">
        <v>84.488241514361988</v>
      </c>
      <c r="N44" s="372">
        <v>77.421845077210634</v>
      </c>
      <c r="O44" s="372">
        <v>81.745055274716705</v>
      </c>
      <c r="P44" s="450"/>
      <c r="Q44" s="451" t="s">
        <v>217</v>
      </c>
      <c r="R44" s="451" t="s">
        <v>217</v>
      </c>
      <c r="S44" s="451" t="s">
        <v>217</v>
      </c>
      <c r="T44" s="451">
        <v>2425</v>
      </c>
      <c r="U44" s="428">
        <v>2176</v>
      </c>
      <c r="V44" s="428">
        <v>2225</v>
      </c>
    </row>
    <row r="45" spans="2:22" ht="10.5">
      <c r="B45" s="88"/>
      <c r="C45" s="39">
        <v>3</v>
      </c>
      <c r="D45" s="20"/>
      <c r="E45" s="402" t="s">
        <v>217</v>
      </c>
      <c r="F45" s="402" t="s">
        <v>217</v>
      </c>
      <c r="G45" s="402" t="s">
        <v>217</v>
      </c>
      <c r="H45" s="451">
        <v>81.163055541926383</v>
      </c>
      <c r="I45" s="451">
        <v>83.852374365334086</v>
      </c>
      <c r="J45" s="659">
        <v>84.259558301391678</v>
      </c>
      <c r="K45" s="656"/>
      <c r="L45" s="1114">
        <v>81.56904124564636</v>
      </c>
      <c r="M45" s="1114">
        <v>85.901726309724779</v>
      </c>
      <c r="N45" s="372">
        <v>82.154947200472932</v>
      </c>
      <c r="O45" s="372">
        <v>86.157776974412329</v>
      </c>
      <c r="P45" s="450"/>
      <c r="Q45" s="451" t="s">
        <v>217</v>
      </c>
      <c r="R45" s="451" t="s">
        <v>217</v>
      </c>
      <c r="S45" s="451" t="s">
        <v>217</v>
      </c>
      <c r="T45" s="451">
        <v>1995</v>
      </c>
      <c r="U45" s="428">
        <v>1913</v>
      </c>
      <c r="V45" s="428">
        <v>1976</v>
      </c>
    </row>
    <row r="46" spans="2:22" ht="10.5">
      <c r="B46" s="88"/>
      <c r="C46" s="39">
        <v>4</v>
      </c>
      <c r="D46" s="20"/>
      <c r="E46" s="402" t="s">
        <v>217</v>
      </c>
      <c r="F46" s="402" t="s">
        <v>217</v>
      </c>
      <c r="G46" s="402" t="s">
        <v>217</v>
      </c>
      <c r="H46" s="451">
        <v>83.892121358109662</v>
      </c>
      <c r="I46" s="451">
        <v>86.904002676557283</v>
      </c>
      <c r="J46" s="659">
        <v>84.062382802124077</v>
      </c>
      <c r="K46" s="656"/>
      <c r="L46" s="1114">
        <v>84.736610194812002</v>
      </c>
      <c r="M46" s="1114">
        <v>88.804290178020253</v>
      </c>
      <c r="N46" s="372">
        <v>81.921799854759428</v>
      </c>
      <c r="O46" s="372">
        <v>85.992843099657151</v>
      </c>
      <c r="P46" s="450"/>
      <c r="Q46" s="451" t="s">
        <v>217</v>
      </c>
      <c r="R46" s="451" t="s">
        <v>217</v>
      </c>
      <c r="S46" s="451" t="s">
        <v>217</v>
      </c>
      <c r="T46" s="451">
        <v>1444</v>
      </c>
      <c r="U46" s="428">
        <v>1524</v>
      </c>
      <c r="V46" s="428">
        <v>1814</v>
      </c>
    </row>
    <row r="47" spans="2:22" ht="10.5">
      <c r="B47" s="88"/>
      <c r="C47" s="39" t="s">
        <v>228</v>
      </c>
      <c r="D47" s="20"/>
      <c r="E47" s="402" t="s">
        <v>217</v>
      </c>
      <c r="F47" s="402" t="s">
        <v>217</v>
      </c>
      <c r="G47" s="402" t="s">
        <v>217</v>
      </c>
      <c r="H47" s="451">
        <v>89.003474990301129</v>
      </c>
      <c r="I47" s="451">
        <v>86.596790420087373</v>
      </c>
      <c r="J47" s="659">
        <v>86.248374431773442</v>
      </c>
      <c r="K47" s="656"/>
      <c r="L47" s="1114">
        <v>84.386187629197721</v>
      </c>
      <c r="M47" s="1114">
        <v>88.53693115866588</v>
      </c>
      <c r="N47" s="372">
        <v>84.024634586986622</v>
      </c>
      <c r="O47" s="372">
        <v>88.206022112406856</v>
      </c>
      <c r="P47" s="450"/>
      <c r="Q47" s="451" t="s">
        <v>217</v>
      </c>
      <c r="R47" s="451" t="s">
        <v>217</v>
      </c>
      <c r="S47" s="451" t="s">
        <v>217</v>
      </c>
      <c r="T47" s="451">
        <v>1491</v>
      </c>
      <c r="U47" s="428">
        <v>1636</v>
      </c>
      <c r="V47" s="428">
        <v>1776</v>
      </c>
    </row>
    <row r="48" spans="2:22" ht="10">
      <c r="B48" s="95"/>
      <c r="C48" s="92"/>
      <c r="D48" s="91"/>
      <c r="E48" s="51"/>
      <c r="F48" s="51"/>
      <c r="G48" s="51"/>
      <c r="H48" s="51"/>
      <c r="I48" s="51"/>
      <c r="J48" s="239"/>
      <c r="K48" s="239"/>
      <c r="L48" s="1115"/>
      <c r="M48" s="1115"/>
      <c r="N48" s="239"/>
      <c r="O48" s="239"/>
      <c r="P48" s="92"/>
      <c r="Q48" s="51"/>
      <c r="R48" s="51"/>
      <c r="S48" s="51"/>
      <c r="T48" s="92"/>
      <c r="U48" s="425"/>
      <c r="V48" s="543"/>
    </row>
    <row r="49" spans="2:21" ht="10">
      <c r="B49" s="205"/>
      <c r="C49" s="90"/>
      <c r="D49" s="206"/>
      <c r="E49" s="75"/>
      <c r="F49" s="75"/>
      <c r="G49" s="75"/>
      <c r="H49" s="75"/>
      <c r="I49" s="75"/>
      <c r="J49" s="75"/>
      <c r="K49" s="75"/>
      <c r="L49" s="1093"/>
      <c r="M49" s="1093"/>
      <c r="N49" s="75"/>
      <c r="O49" s="75"/>
      <c r="P49" s="90"/>
      <c r="Q49" s="75"/>
      <c r="R49" s="75"/>
      <c r="S49" s="75"/>
      <c r="T49" s="90"/>
      <c r="U49" s="426"/>
    </row>
    <row r="50" spans="2:21" ht="10">
      <c r="B50" s="37" t="s">
        <v>280</v>
      </c>
      <c r="C50" s="88"/>
    </row>
    <row r="51" spans="2:21" ht="10">
      <c r="B51" s="37" t="s">
        <v>531</v>
      </c>
      <c r="C51" s="88"/>
    </row>
    <row r="52" spans="2:21" ht="10">
      <c r="B52" s="125" t="s">
        <v>481</v>
      </c>
      <c r="C52" s="88"/>
    </row>
    <row r="53" spans="2:21" ht="10">
      <c r="B53" s="125" t="s">
        <v>259</v>
      </c>
      <c r="C53" s="160"/>
      <c r="D53" s="160"/>
      <c r="E53" s="160"/>
      <c r="F53" s="160"/>
      <c r="G53" s="160"/>
      <c r="H53" s="160"/>
      <c r="I53" s="160"/>
      <c r="J53" s="160"/>
      <c r="K53" s="160"/>
      <c r="L53" s="1116"/>
      <c r="M53" s="1116"/>
      <c r="N53" s="160"/>
      <c r="O53" s="160"/>
      <c r="P53" s="160"/>
      <c r="Q53" s="160"/>
      <c r="R53" s="160"/>
    </row>
    <row r="54" spans="2:21" ht="10">
      <c r="E54" s="96"/>
      <c r="F54" s="96"/>
      <c r="G54" s="96"/>
      <c r="H54" s="96"/>
      <c r="I54" s="96"/>
      <c r="J54" s="96"/>
      <c r="K54" s="96"/>
      <c r="L54" s="1117"/>
      <c r="M54" s="1117"/>
      <c r="N54" s="96"/>
      <c r="O54" s="96"/>
      <c r="P54" s="96"/>
      <c r="Q54" s="96"/>
    </row>
    <row r="55" spans="2:21" ht="10">
      <c r="E55" s="78"/>
      <c r="F55" s="78"/>
      <c r="G55" s="78"/>
      <c r="H55" s="78"/>
      <c r="I55" s="78"/>
      <c r="J55" s="78"/>
      <c r="K55" s="78"/>
      <c r="L55" s="1118"/>
      <c r="M55" s="1118"/>
      <c r="N55" s="78"/>
      <c r="O55" s="78"/>
      <c r="P55" s="78"/>
      <c r="Q55" s="78"/>
    </row>
    <row r="56" spans="2:21" ht="10">
      <c r="B56" s="160" t="s">
        <v>252</v>
      </c>
      <c r="E56" s="78"/>
      <c r="F56" s="78"/>
      <c r="G56" s="78"/>
      <c r="H56" s="78"/>
      <c r="I56" s="78"/>
      <c r="J56" s="78"/>
      <c r="K56" s="78"/>
      <c r="L56" s="1118"/>
      <c r="M56" s="1118"/>
      <c r="N56" s="78"/>
      <c r="O56" s="78"/>
      <c r="P56" s="78"/>
      <c r="Q56" s="78"/>
    </row>
    <row r="57" spans="2:21" ht="10">
      <c r="B57" s="160" t="s">
        <v>253</v>
      </c>
      <c r="E57" s="78"/>
      <c r="F57" s="78"/>
      <c r="G57" s="78"/>
      <c r="H57" s="78"/>
      <c r="I57" s="78"/>
      <c r="J57" s="78"/>
      <c r="K57" s="78"/>
      <c r="L57" s="1118"/>
      <c r="M57" s="1118"/>
      <c r="N57" s="78"/>
      <c r="O57" s="78"/>
      <c r="P57" s="78"/>
      <c r="Q57" s="78"/>
    </row>
    <row r="58" spans="2:21" ht="10">
      <c r="B58" s="160" t="s">
        <v>254</v>
      </c>
      <c r="E58" s="78"/>
      <c r="F58" s="78"/>
      <c r="G58" s="78"/>
      <c r="H58" s="78"/>
      <c r="I58" s="78"/>
      <c r="J58" s="78"/>
      <c r="K58" s="78"/>
      <c r="L58" s="1118"/>
      <c r="M58" s="1118"/>
      <c r="N58" s="78"/>
      <c r="O58" s="78"/>
      <c r="P58" s="78"/>
      <c r="Q58" s="78"/>
    </row>
    <row r="59" spans="2:21" ht="10">
      <c r="E59" s="78"/>
      <c r="F59" s="78"/>
      <c r="G59" s="78"/>
      <c r="H59" s="78"/>
      <c r="I59" s="78"/>
      <c r="J59" s="78"/>
      <c r="K59" s="78"/>
      <c r="L59" s="1118"/>
      <c r="M59" s="1118"/>
      <c r="N59" s="78"/>
      <c r="O59" s="78"/>
      <c r="P59" s="78"/>
      <c r="Q59" s="78"/>
    </row>
    <row r="60" spans="2:21" ht="10">
      <c r="E60" s="78"/>
      <c r="F60" s="78"/>
      <c r="G60" s="78"/>
      <c r="H60" s="78"/>
      <c r="I60" s="78"/>
      <c r="J60" s="78"/>
      <c r="K60" s="78"/>
      <c r="L60" s="1118"/>
      <c r="M60" s="1118"/>
      <c r="N60" s="78"/>
      <c r="O60" s="78"/>
      <c r="P60" s="78"/>
      <c r="Q60" s="78"/>
    </row>
    <row r="61" spans="2:21" ht="10">
      <c r="E61" s="97"/>
      <c r="F61" s="97"/>
      <c r="G61" s="97"/>
      <c r="H61" s="98"/>
      <c r="I61" s="98"/>
      <c r="J61" s="98"/>
      <c r="K61" s="98"/>
      <c r="L61" s="1106"/>
      <c r="M61" s="1106"/>
      <c r="N61" s="98"/>
      <c r="O61" s="98"/>
      <c r="P61" s="99"/>
      <c r="Q61" s="99"/>
    </row>
    <row r="62" spans="2:21" ht="10">
      <c r="E62" s="81"/>
      <c r="F62" s="81"/>
      <c r="G62" s="81"/>
      <c r="H62" s="81"/>
      <c r="I62" s="81"/>
      <c r="J62" s="81"/>
      <c r="K62" s="81"/>
      <c r="L62" s="1093"/>
      <c r="M62" s="1093"/>
      <c r="N62" s="81"/>
      <c r="O62" s="81"/>
      <c r="P62" s="81"/>
      <c r="Q62" s="81"/>
    </row>
    <row r="63" spans="2:21" ht="10">
      <c r="E63" s="91"/>
      <c r="F63" s="91"/>
      <c r="G63" s="91"/>
      <c r="H63" s="91"/>
      <c r="I63" s="91"/>
      <c r="J63" s="91"/>
      <c r="K63" s="91"/>
      <c r="L63" s="1119"/>
      <c r="M63" s="1119"/>
      <c r="N63" s="91"/>
      <c r="O63" s="91"/>
      <c r="P63" s="91"/>
      <c r="Q63" s="91"/>
    </row>
    <row r="64" spans="2:21" ht="10"/>
  </sheetData>
  <mergeCells count="3">
    <mergeCell ref="B6:B7"/>
    <mergeCell ref="Q6:V6"/>
    <mergeCell ref="E6:O6"/>
  </mergeCell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workbookViewId="0"/>
  </sheetViews>
  <sheetFormatPr defaultColWidth="8.7265625" defaultRowHeight="11.65" customHeight="1"/>
  <cols>
    <col min="1" max="1" width="2.7265625" style="60" customWidth="1"/>
    <col min="2" max="2" width="23.81640625" style="60" customWidth="1"/>
    <col min="3" max="3" width="1.7265625" style="60" customWidth="1"/>
    <col min="4" max="6" width="9.7265625" style="60" customWidth="1"/>
    <col min="7" max="7" width="9" style="60" customWidth="1"/>
    <col min="8" max="9" width="9.7265625" style="60" customWidth="1"/>
    <col min="10" max="10" width="3" style="60" customWidth="1"/>
    <col min="11" max="13" width="9.7265625" style="60" customWidth="1"/>
    <col min="14" max="16384" width="8.7265625" style="60"/>
  </cols>
  <sheetData>
    <row r="1" spans="1:14" ht="12" customHeight="1">
      <c r="A1" s="1120"/>
    </row>
    <row r="2" spans="1:14" ht="16">
      <c r="B2" s="375" t="s">
        <v>454</v>
      </c>
      <c r="L2" s="24"/>
      <c r="M2" s="24"/>
    </row>
    <row r="3" spans="1:14" ht="12.5">
      <c r="B3" s="379" t="s">
        <v>243</v>
      </c>
      <c r="L3" s="24"/>
      <c r="M3" s="24"/>
    </row>
    <row r="4" spans="1:14" ht="13">
      <c r="B4" s="376" t="s">
        <v>426</v>
      </c>
      <c r="L4" s="24"/>
      <c r="M4" s="24"/>
    </row>
    <row r="5" spans="1:14" ht="10.5">
      <c r="B5" s="47"/>
      <c r="C5" s="273"/>
      <c r="D5" s="1158"/>
      <c r="E5" s="1158"/>
      <c r="F5" s="1158"/>
      <c r="G5" s="1158"/>
      <c r="H5" s="273"/>
      <c r="I5" s="273"/>
      <c r="J5" s="273"/>
      <c r="K5" s="273"/>
      <c r="L5" s="273"/>
    </row>
    <row r="6" spans="1:14" ht="13.5" customHeight="1">
      <c r="B6" s="1159" t="s">
        <v>9</v>
      </c>
      <c r="C6" s="24"/>
      <c r="D6" s="1183" t="s">
        <v>460</v>
      </c>
      <c r="E6" s="1183"/>
      <c r="F6" s="1183"/>
      <c r="G6" s="1183"/>
      <c r="H6" s="1183"/>
      <c r="I6" s="588"/>
      <c r="J6" s="588"/>
      <c r="K6" s="273"/>
      <c r="L6" s="273"/>
      <c r="M6" s="544"/>
      <c r="N6" s="544"/>
    </row>
    <row r="7" spans="1:14" ht="38.25" customHeight="1">
      <c r="B7" s="1156"/>
      <c r="C7" s="24"/>
      <c r="D7" s="662" t="s">
        <v>40</v>
      </c>
      <c r="E7" s="662" t="s">
        <v>12</v>
      </c>
      <c r="F7" s="662" t="s">
        <v>13</v>
      </c>
      <c r="G7" s="827" t="s">
        <v>14</v>
      </c>
      <c r="H7" s="663" t="s">
        <v>248</v>
      </c>
      <c r="I7" s="663" t="s">
        <v>403</v>
      </c>
      <c r="J7" s="663"/>
      <c r="K7" s="665" t="s">
        <v>215</v>
      </c>
      <c r="L7" s="665" t="s">
        <v>216</v>
      </c>
      <c r="M7" s="665" t="s">
        <v>412</v>
      </c>
      <c r="N7" s="665" t="s">
        <v>413</v>
      </c>
    </row>
    <row r="8" spans="1:14" ht="12" customHeight="1">
      <c r="B8" s="23"/>
      <c r="C8" s="410"/>
      <c r="D8" s="460"/>
      <c r="E8" s="676"/>
      <c r="F8" s="676"/>
      <c r="G8" s="676"/>
      <c r="H8" s="460"/>
      <c r="I8" s="460"/>
      <c r="J8" s="460"/>
      <c r="K8" s="658"/>
      <c r="L8" s="658"/>
      <c r="M8" s="826"/>
      <c r="N8" s="826"/>
    </row>
    <row r="9" spans="1:14" ht="12" customHeight="1">
      <c r="B9" s="232" t="s">
        <v>49</v>
      </c>
      <c r="C9" s="78"/>
      <c r="D9" s="406">
        <v>35.964354999999998</v>
      </c>
      <c r="E9" s="406">
        <v>32.003371000000001</v>
      </c>
      <c r="F9" s="678">
        <v>33.559643511663737</v>
      </c>
      <c r="G9" s="678">
        <v>31.48752</v>
      </c>
      <c r="H9" s="828">
        <v>29.208026228260064</v>
      </c>
      <c r="I9" s="828">
        <v>29.737168077833271</v>
      </c>
      <c r="J9" s="826"/>
      <c r="K9" s="636">
        <v>28.029203248275991</v>
      </c>
      <c r="L9" s="636">
        <v>30.415474951596977</v>
      </c>
      <c r="M9" s="829">
        <v>28.671846012560913</v>
      </c>
      <c r="N9" s="829">
        <v>30.824966939026737</v>
      </c>
    </row>
    <row r="10" spans="1:14" ht="12" customHeight="1">
      <c r="B10" s="232" t="s">
        <v>50</v>
      </c>
      <c r="C10" s="78"/>
      <c r="D10" s="402">
        <v>43.569023000000001</v>
      </c>
      <c r="E10" s="406">
        <v>46.389538999999999</v>
      </c>
      <c r="F10" s="678">
        <v>46.80875486243982</v>
      </c>
      <c r="G10" s="678">
        <v>46.53895</v>
      </c>
      <c r="H10" s="828">
        <v>47.916994702826649</v>
      </c>
      <c r="I10" s="828">
        <v>45.879643806658891</v>
      </c>
      <c r="J10" s="826"/>
      <c r="K10" s="636">
        <v>46.654295875872315</v>
      </c>
      <c r="L10" s="636">
        <v>49.182360699790401</v>
      </c>
      <c r="M10" s="829">
        <v>44.731765422976821</v>
      </c>
      <c r="N10" s="829">
        <v>47.031911876567293</v>
      </c>
    </row>
    <row r="11" spans="1:14" ht="12" customHeight="1">
      <c r="B11" s="232" t="s">
        <v>462</v>
      </c>
      <c r="C11" s="78"/>
      <c r="D11" s="402">
        <v>12.972498999999999</v>
      </c>
      <c r="E11" s="406">
        <v>13.680453999999999</v>
      </c>
      <c r="F11" s="678">
        <v>12.778450897134691</v>
      </c>
      <c r="G11" s="678">
        <v>14.08249</v>
      </c>
      <c r="H11" s="828">
        <v>14.147943998416004</v>
      </c>
      <c r="I11" s="828">
        <v>15.324515783945387</v>
      </c>
      <c r="J11" s="826"/>
      <c r="K11" s="636">
        <v>13.30200555720706</v>
      </c>
      <c r="L11" s="636">
        <v>15.038348228835776</v>
      </c>
      <c r="M11" s="829">
        <v>14.487909276626249</v>
      </c>
      <c r="N11" s="829">
        <v>16.200279928538901</v>
      </c>
    </row>
    <row r="12" spans="1:14" ht="12" customHeight="1">
      <c r="B12" s="232" t="s">
        <v>51</v>
      </c>
      <c r="C12" s="78"/>
      <c r="D12" s="402">
        <v>5.6524130000000001</v>
      </c>
      <c r="E12" s="406">
        <v>5.7721039999999997</v>
      </c>
      <c r="F12" s="678">
        <v>5.000695040002582</v>
      </c>
      <c r="G12" s="678">
        <v>5.7376500000000004</v>
      </c>
      <c r="H12" s="828">
        <v>6.2199894721426352</v>
      </c>
      <c r="I12" s="828">
        <v>6.7117870692687154</v>
      </c>
      <c r="J12" s="826"/>
      <c r="K12" s="636">
        <v>5.664695767442308</v>
      </c>
      <c r="L12" s="636">
        <v>6.8257783639817715</v>
      </c>
      <c r="M12" s="829">
        <v>6.1502934393027262</v>
      </c>
      <c r="N12" s="829">
        <v>7.3205439307362949</v>
      </c>
    </row>
    <row r="13" spans="1:14" ht="12" customHeight="1">
      <c r="B13" s="232" t="s">
        <v>52</v>
      </c>
      <c r="C13" s="78"/>
      <c r="D13" s="402">
        <v>1.84171</v>
      </c>
      <c r="E13" s="406">
        <v>2.1545329999999998</v>
      </c>
      <c r="F13" s="678">
        <v>1.8524556887591817</v>
      </c>
      <c r="G13" s="678">
        <v>2.1533899999999999</v>
      </c>
      <c r="H13" s="828">
        <v>2.5070455983549436</v>
      </c>
      <c r="I13" s="828">
        <v>2.3468852622942342</v>
      </c>
      <c r="J13" s="826"/>
      <c r="K13" s="636">
        <v>2.1409743784974191</v>
      </c>
      <c r="L13" s="636">
        <v>2.9338324202053725</v>
      </c>
      <c r="M13" s="829">
        <v>2.024450143511666</v>
      </c>
      <c r="N13" s="829">
        <v>2.7192494641771052</v>
      </c>
    </row>
    <row r="14" spans="1:14" ht="12" customHeight="1">
      <c r="B14" s="232"/>
      <c r="C14" s="78"/>
      <c r="D14" s="402"/>
      <c r="E14" s="406"/>
      <c r="F14" s="659"/>
      <c r="G14" s="767"/>
      <c r="H14" s="826"/>
      <c r="I14" s="826"/>
      <c r="J14" s="826"/>
      <c r="K14" s="782"/>
      <c r="L14" s="782"/>
      <c r="M14" s="826"/>
      <c r="N14" s="826"/>
    </row>
    <row r="15" spans="1:14" ht="12" customHeight="1">
      <c r="B15" s="37" t="s">
        <v>53</v>
      </c>
      <c r="C15" s="80"/>
      <c r="D15" s="407">
        <v>79.533377000000002</v>
      </c>
      <c r="E15" s="407">
        <v>78.392909000000003</v>
      </c>
      <c r="F15" s="656">
        <v>80.368397999999999</v>
      </c>
      <c r="G15" s="407">
        <v>78.026470000000003</v>
      </c>
      <c r="H15" s="830">
        <v>77.12502093108651</v>
      </c>
      <c r="I15" s="830">
        <v>75.616811884491952</v>
      </c>
      <c r="J15" s="826"/>
      <c r="K15" s="831">
        <v>76.003093669974007</v>
      </c>
      <c r="L15" s="831">
        <v>78.209533400807857</v>
      </c>
      <c r="M15" s="832">
        <v>74.55172072844978</v>
      </c>
      <c r="N15" s="832">
        <v>76.651286724407768</v>
      </c>
    </row>
    <row r="16" spans="1:14" ht="12" customHeight="1">
      <c r="B16" s="37"/>
      <c r="C16" s="80"/>
      <c r="D16" s="407"/>
      <c r="E16" s="407"/>
      <c r="F16" s="656"/>
      <c r="G16" s="407"/>
      <c r="H16" s="830"/>
      <c r="I16" s="830"/>
      <c r="J16" s="830"/>
      <c r="K16" s="831"/>
      <c r="L16" s="831"/>
      <c r="M16" s="833"/>
      <c r="N16" s="833"/>
    </row>
    <row r="17" spans="2:14" ht="12" customHeight="1">
      <c r="B17" s="58" t="s">
        <v>17</v>
      </c>
      <c r="C17" s="24"/>
      <c r="D17" s="353">
        <v>10184</v>
      </c>
      <c r="E17" s="353">
        <v>2314</v>
      </c>
      <c r="F17" s="353">
        <v>3248</v>
      </c>
      <c r="G17" s="353">
        <v>10232</v>
      </c>
      <c r="H17" s="353">
        <v>9748</v>
      </c>
      <c r="I17" s="620">
        <v>10505</v>
      </c>
      <c r="J17" s="620"/>
      <c r="K17" s="834" t="s">
        <v>143</v>
      </c>
      <c r="L17" s="834" t="s">
        <v>143</v>
      </c>
      <c r="M17" s="834" t="s">
        <v>143</v>
      </c>
      <c r="N17" s="834" t="s">
        <v>143</v>
      </c>
    </row>
    <row r="18" spans="2:14" ht="10">
      <c r="B18" s="105"/>
      <c r="C18" s="410"/>
      <c r="D18" s="75"/>
      <c r="E18" s="75"/>
      <c r="F18" s="75"/>
      <c r="G18" s="75"/>
      <c r="H18" s="220"/>
      <c r="I18" s="220"/>
      <c r="J18" s="220"/>
      <c r="K18" s="24"/>
      <c r="L18" s="24"/>
    </row>
    <row r="19" spans="2:14" ht="10">
      <c r="B19" s="37" t="s">
        <v>256</v>
      </c>
      <c r="C19" s="24"/>
      <c r="L19" s="78"/>
      <c r="M19" s="75"/>
    </row>
    <row r="20" spans="2:14" ht="12">
      <c r="B20" s="33" t="s">
        <v>255</v>
      </c>
      <c r="H20" s="63"/>
      <c r="I20" s="63"/>
      <c r="J20" s="63"/>
      <c r="L20" s="78"/>
      <c r="M20" s="75"/>
    </row>
    <row r="21" spans="2:14" ht="10">
      <c r="B21" s="60" t="s">
        <v>554</v>
      </c>
      <c r="C21" s="24"/>
      <c r="D21" s="24"/>
      <c r="E21" s="81"/>
      <c r="F21" s="79"/>
      <c r="G21" s="79"/>
      <c r="H21" s="78"/>
      <c r="I21" s="78"/>
      <c r="J21" s="78"/>
      <c r="K21" s="75"/>
      <c r="L21" s="78"/>
      <c r="M21" s="75"/>
    </row>
    <row r="22" spans="2:14" ht="10">
      <c r="B22" s="24"/>
      <c r="C22" s="24"/>
      <c r="D22" s="24"/>
      <c r="E22" s="81"/>
      <c r="F22" s="79"/>
      <c r="G22" s="79"/>
      <c r="H22" s="78"/>
      <c r="I22" s="78"/>
      <c r="J22" s="78"/>
      <c r="K22" s="75"/>
      <c r="L22" s="78"/>
      <c r="M22" s="75"/>
    </row>
    <row r="23" spans="2:14" ht="10">
      <c r="B23" s="24"/>
      <c r="C23" s="24"/>
      <c r="D23" s="24"/>
      <c r="E23" s="81"/>
      <c r="F23" s="79"/>
      <c r="G23" s="79"/>
      <c r="H23" s="78"/>
      <c r="I23" s="78"/>
      <c r="J23" s="78"/>
      <c r="K23" s="75"/>
      <c r="L23" s="78"/>
      <c r="M23" s="75"/>
    </row>
    <row r="24" spans="2:14" ht="10">
      <c r="B24" s="160" t="s">
        <v>252</v>
      </c>
      <c r="C24" s="24"/>
      <c r="D24" s="24"/>
      <c r="E24" s="24"/>
      <c r="F24" s="24"/>
      <c r="G24" s="24"/>
      <c r="H24" s="24"/>
      <c r="I24" s="24"/>
      <c r="J24" s="24"/>
      <c r="K24" s="24"/>
      <c r="L24" s="78"/>
      <c r="M24" s="75"/>
    </row>
    <row r="25" spans="2:14" s="85" customFormat="1" ht="10.5">
      <c r="B25" s="160" t="s">
        <v>253</v>
      </c>
      <c r="C25" s="82"/>
      <c r="D25" s="82"/>
      <c r="E25" s="83"/>
      <c r="F25" s="73"/>
      <c r="G25" s="73"/>
      <c r="H25" s="80"/>
      <c r="I25" s="80"/>
      <c r="J25" s="80"/>
      <c r="K25" s="84"/>
      <c r="L25" s="80"/>
      <c r="M25" s="84"/>
    </row>
    <row r="26" spans="2:14" ht="10">
      <c r="B26" s="160" t="s">
        <v>254</v>
      </c>
      <c r="C26" s="24"/>
      <c r="D26" s="24"/>
      <c r="E26" s="24"/>
      <c r="F26" s="24"/>
      <c r="G26" s="24"/>
      <c r="H26" s="24"/>
      <c r="I26" s="24"/>
      <c r="J26" s="24"/>
      <c r="K26" s="24"/>
      <c r="L26" s="24"/>
      <c r="M26" s="24"/>
    </row>
    <row r="27" spans="2:14" ht="12">
      <c r="B27" s="86"/>
      <c r="C27" s="24"/>
      <c r="D27" s="24"/>
      <c r="E27" s="24"/>
      <c r="F27" s="24"/>
      <c r="G27" s="24"/>
      <c r="H27" s="24"/>
      <c r="I27" s="24"/>
      <c r="J27" s="24"/>
      <c r="K27" s="24"/>
      <c r="L27" s="24"/>
      <c r="M27" s="24"/>
    </row>
    <row r="28" spans="2:14" ht="12">
      <c r="B28" s="86"/>
      <c r="C28" s="24"/>
      <c r="D28" s="24"/>
      <c r="E28" s="24"/>
      <c r="F28" s="24"/>
      <c r="G28" s="24"/>
      <c r="H28" s="24"/>
      <c r="I28" s="24"/>
      <c r="J28" s="24"/>
      <c r="K28" s="24"/>
      <c r="L28" s="24"/>
      <c r="M28" s="24"/>
    </row>
    <row r="29" spans="2:14" ht="12">
      <c r="B29" s="87"/>
      <c r="C29" s="24"/>
      <c r="D29" s="24"/>
      <c r="E29" s="81"/>
      <c r="F29" s="79"/>
      <c r="G29" s="79"/>
      <c r="H29" s="78"/>
      <c r="I29" s="78"/>
      <c r="J29" s="78"/>
      <c r="K29" s="75"/>
      <c r="L29" s="24"/>
      <c r="M29" s="24"/>
    </row>
    <row r="30" spans="2:14" ht="10">
      <c r="E30" s="81"/>
      <c r="F30" s="79"/>
      <c r="G30" s="79"/>
      <c r="H30" s="78"/>
      <c r="I30" s="78"/>
      <c r="J30" s="78"/>
      <c r="K30" s="75"/>
    </row>
    <row r="31" spans="2:14" ht="10">
      <c r="E31" s="81"/>
      <c r="F31" s="79"/>
      <c r="G31" s="79"/>
      <c r="H31" s="78"/>
      <c r="I31" s="78"/>
      <c r="J31" s="78"/>
      <c r="K31" s="75"/>
    </row>
    <row r="32" spans="2:14" ht="22.5" customHeight="1">
      <c r="E32" s="81"/>
      <c r="F32" s="79"/>
      <c r="G32" s="79"/>
      <c r="H32" s="78"/>
      <c r="I32" s="78"/>
      <c r="J32" s="78"/>
      <c r="K32" s="75"/>
    </row>
    <row r="33" spans="5:11" ht="11.25" customHeight="1">
      <c r="E33" s="81"/>
      <c r="F33" s="79"/>
      <c r="G33" s="79"/>
      <c r="H33" s="78"/>
      <c r="I33" s="78"/>
      <c r="J33" s="78"/>
      <c r="K33" s="75"/>
    </row>
    <row r="34" spans="5:11" ht="11.25" customHeight="1">
      <c r="E34" s="81"/>
      <c r="F34" s="79"/>
      <c r="G34" s="79"/>
      <c r="H34" s="78"/>
      <c r="I34" s="78"/>
      <c r="J34" s="78"/>
      <c r="K34" s="75"/>
    </row>
    <row r="35" spans="5:11" ht="10">
      <c r="E35" s="81"/>
      <c r="F35" s="79"/>
      <c r="G35" s="79"/>
      <c r="H35" s="78"/>
      <c r="I35" s="78"/>
      <c r="J35" s="78"/>
      <c r="K35" s="75"/>
    </row>
    <row r="36" spans="5:11" ht="10">
      <c r="E36" s="81"/>
      <c r="F36" s="79"/>
      <c r="G36" s="79"/>
      <c r="H36" s="78"/>
      <c r="I36" s="78"/>
      <c r="J36" s="78"/>
      <c r="K36" s="75"/>
    </row>
    <row r="37" spans="5:11" ht="10">
      <c r="E37" s="81"/>
      <c r="F37" s="79"/>
      <c r="G37" s="79"/>
      <c r="H37" s="78"/>
      <c r="I37" s="78"/>
      <c r="J37" s="78"/>
      <c r="K37" s="75"/>
    </row>
    <row r="38" spans="5:11" ht="10">
      <c r="E38" s="81"/>
      <c r="F38" s="79"/>
      <c r="G38" s="79"/>
      <c r="H38" s="78"/>
      <c r="I38" s="78"/>
      <c r="J38" s="78"/>
      <c r="K38" s="75"/>
    </row>
    <row r="39" spans="5:11" ht="10">
      <c r="E39" s="81"/>
      <c r="F39" s="79"/>
      <c r="G39" s="79"/>
      <c r="H39" s="78"/>
      <c r="I39" s="78"/>
      <c r="J39" s="78"/>
      <c r="K39" s="75"/>
    </row>
  </sheetData>
  <mergeCells count="3">
    <mergeCell ref="D5:G5"/>
    <mergeCell ref="D6:H6"/>
    <mergeCell ref="B6:B7"/>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workbookViewId="0"/>
  </sheetViews>
  <sheetFormatPr defaultColWidth="9.1796875" defaultRowHeight="14"/>
  <cols>
    <col min="1" max="1" width="3.453125" style="42" customWidth="1"/>
    <col min="2" max="2" width="4.1796875" style="42" customWidth="1"/>
    <col min="3" max="3" width="101.7265625" style="42" customWidth="1"/>
    <col min="4" max="4" width="13" style="42" customWidth="1"/>
    <col min="5" max="16384" width="9.1796875" style="42"/>
  </cols>
  <sheetData>
    <row r="1" spans="2:4" ht="15.5">
      <c r="B1" s="1120"/>
    </row>
    <row r="2" spans="2:4" ht="100.15" customHeight="1"/>
    <row r="3" spans="2:4" ht="17.5" customHeight="1">
      <c r="C3" s="41" t="s">
        <v>185</v>
      </c>
    </row>
    <row r="4" spans="2:4" ht="17.5" customHeight="1"/>
    <row r="5" spans="2:4">
      <c r="C5" s="41" t="s">
        <v>543</v>
      </c>
    </row>
    <row r="6" spans="2:4">
      <c r="C6" s="41"/>
    </row>
    <row r="7" spans="2:4">
      <c r="B7" s="18" t="s">
        <v>71</v>
      </c>
      <c r="C7" s="42" t="s">
        <v>293</v>
      </c>
    </row>
    <row r="8" spans="2:4" ht="14.5">
      <c r="B8" s="18" t="s">
        <v>138</v>
      </c>
      <c r="C8" s="42" t="s">
        <v>545</v>
      </c>
      <c r="D8" s="363"/>
    </row>
    <row r="9" spans="2:4" ht="14.5">
      <c r="B9" s="18" t="s">
        <v>213</v>
      </c>
      <c r="C9" s="515" t="s">
        <v>340</v>
      </c>
    </row>
    <row r="10" spans="2:4" s="515" customFormat="1">
      <c r="B10" s="18" t="s">
        <v>470</v>
      </c>
      <c r="C10" s="515" t="s">
        <v>544</v>
      </c>
    </row>
    <row r="11" spans="2:4" s="515" customFormat="1" ht="14.5">
      <c r="B11" s="18" t="s">
        <v>471</v>
      </c>
      <c r="C11" s="42" t="s">
        <v>294</v>
      </c>
    </row>
    <row r="12" spans="2:4" s="515" customFormat="1">
      <c r="B12" s="18" t="s">
        <v>472</v>
      </c>
      <c r="C12" s="42" t="s">
        <v>546</v>
      </c>
    </row>
    <row r="13" spans="2:4" ht="14.5">
      <c r="B13" s="18" t="s">
        <v>473</v>
      </c>
      <c r="C13" s="42" t="s">
        <v>308</v>
      </c>
    </row>
    <row r="14" spans="2:4" s="515" customFormat="1">
      <c r="B14" s="18" t="s">
        <v>474</v>
      </c>
      <c r="C14" s="42" t="s">
        <v>196</v>
      </c>
    </row>
    <row r="15" spans="2:4" s="515" customFormat="1"/>
    <row r="16" spans="2:4">
      <c r="C16" s="41" t="s">
        <v>0</v>
      </c>
    </row>
    <row r="17" spans="2:9">
      <c r="C17" s="41"/>
    </row>
    <row r="18" spans="2:9" ht="14.5">
      <c r="B18" s="18" t="s">
        <v>72</v>
      </c>
      <c r="C18" s="42" t="s">
        <v>295</v>
      </c>
    </row>
    <row r="19" spans="2:9">
      <c r="B19" s="18" t="s">
        <v>73</v>
      </c>
      <c r="C19" s="42" t="s">
        <v>282</v>
      </c>
    </row>
    <row r="20" spans="2:9">
      <c r="B20" s="18" t="s">
        <v>74</v>
      </c>
      <c r="C20" s="42" t="s">
        <v>283</v>
      </c>
    </row>
    <row r="21" spans="2:9" ht="14.5" customHeight="1">
      <c r="B21" s="18" t="s">
        <v>75</v>
      </c>
      <c r="C21" s="42" t="s">
        <v>310</v>
      </c>
    </row>
    <row r="22" spans="2:9" ht="14.5" customHeight="1">
      <c r="B22" s="18" t="s">
        <v>76</v>
      </c>
      <c r="C22" s="42" t="s">
        <v>296</v>
      </c>
    </row>
    <row r="23" spans="2:9" ht="14.5">
      <c r="B23" s="18" t="s">
        <v>77</v>
      </c>
      <c r="C23" s="42" t="s">
        <v>297</v>
      </c>
    </row>
    <row r="24" spans="2:9">
      <c r="B24" s="18" t="s">
        <v>78</v>
      </c>
      <c r="C24" s="42" t="s">
        <v>292</v>
      </c>
    </row>
    <row r="25" spans="2:9" ht="14.5">
      <c r="B25" s="18" t="s">
        <v>79</v>
      </c>
      <c r="C25" s="42" t="s">
        <v>298</v>
      </c>
    </row>
    <row r="26" spans="2:9" ht="14.5">
      <c r="B26" s="18" t="s">
        <v>80</v>
      </c>
      <c r="C26" s="42" t="s">
        <v>214</v>
      </c>
      <c r="D26" s="363"/>
      <c r="E26" s="363"/>
      <c r="F26" s="363"/>
      <c r="G26" s="363"/>
      <c r="H26" s="363"/>
      <c r="I26" s="363"/>
    </row>
    <row r="27" spans="2:9" ht="14.5">
      <c r="B27" s="18" t="s">
        <v>184</v>
      </c>
      <c r="C27" s="42" t="s">
        <v>284</v>
      </c>
      <c r="D27" s="363"/>
      <c r="E27" s="363"/>
      <c r="F27" s="363"/>
      <c r="G27" s="363"/>
      <c r="H27" s="363"/>
      <c r="I27" s="363"/>
    </row>
    <row r="28" spans="2:9" ht="14.5">
      <c r="B28" s="18" t="s">
        <v>285</v>
      </c>
      <c r="C28" s="42" t="s">
        <v>287</v>
      </c>
      <c r="D28" s="363"/>
      <c r="E28" s="363"/>
      <c r="F28" s="363"/>
      <c r="G28" s="363"/>
      <c r="H28" s="363"/>
      <c r="I28" s="363"/>
    </row>
    <row r="30" spans="2:9">
      <c r="C30" s="41" t="s">
        <v>477</v>
      </c>
    </row>
    <row r="31" spans="2:9">
      <c r="C31" s="41"/>
    </row>
    <row r="32" spans="2:9" ht="14.5">
      <c r="B32" s="18" t="s">
        <v>81</v>
      </c>
      <c r="C32" s="42" t="s">
        <v>299</v>
      </c>
    </row>
    <row r="33" spans="1:3" ht="14.5">
      <c r="B33" s="18" t="s">
        <v>82</v>
      </c>
      <c r="C33" s="42" t="s">
        <v>300</v>
      </c>
    </row>
    <row r="34" spans="1:3" ht="14.5">
      <c r="B34" s="18" t="s">
        <v>83</v>
      </c>
      <c r="C34" s="42" t="s">
        <v>301</v>
      </c>
    </row>
    <row r="35" spans="1:3" ht="14.5">
      <c r="B35" s="18" t="s">
        <v>84</v>
      </c>
      <c r="C35" s="42" t="s">
        <v>302</v>
      </c>
    </row>
    <row r="36" spans="1:3">
      <c r="B36" s="18" t="s">
        <v>186</v>
      </c>
      <c r="C36" s="42" t="s">
        <v>330</v>
      </c>
    </row>
    <row r="37" spans="1:3" ht="14.5">
      <c r="B37" s="18" t="s">
        <v>187</v>
      </c>
      <c r="C37" s="42" t="s">
        <v>303</v>
      </c>
    </row>
    <row r="38" spans="1:3" s="515" customFormat="1">
      <c r="B38" s="18" t="s">
        <v>448</v>
      </c>
      <c r="C38" s="515" t="s">
        <v>475</v>
      </c>
    </row>
    <row r="39" spans="1:3" s="515" customFormat="1">
      <c r="B39" s="18" t="s">
        <v>449</v>
      </c>
      <c r="C39" s="515" t="s">
        <v>476</v>
      </c>
    </row>
    <row r="40" spans="1:3" s="515" customFormat="1" ht="14.5">
      <c r="A40" s="18"/>
      <c r="B40" s="18" t="s">
        <v>478</v>
      </c>
      <c r="C40" s="515" t="s">
        <v>307</v>
      </c>
    </row>
    <row r="41" spans="1:3" s="515" customFormat="1" ht="14.5">
      <c r="A41" s="18"/>
      <c r="B41" s="18" t="s">
        <v>479</v>
      </c>
      <c r="C41" s="515" t="s">
        <v>311</v>
      </c>
    </row>
    <row r="42" spans="1:3">
      <c r="C42" s="41"/>
    </row>
    <row r="43" spans="1:3">
      <c r="C43" s="41" t="s">
        <v>92</v>
      </c>
    </row>
    <row r="44" spans="1:3">
      <c r="C44" s="41"/>
    </row>
    <row r="45" spans="1:3" ht="14.5">
      <c r="B45" s="18" t="s">
        <v>85</v>
      </c>
      <c r="C45" s="42" t="s">
        <v>304</v>
      </c>
    </row>
    <row r="46" spans="1:3" ht="14.5">
      <c r="B46" s="18" t="s">
        <v>86</v>
      </c>
      <c r="C46" s="42" t="s">
        <v>305</v>
      </c>
    </row>
    <row r="47" spans="1:3" ht="14.5">
      <c r="B47" s="18" t="s">
        <v>87</v>
      </c>
      <c r="C47" s="42" t="s">
        <v>309</v>
      </c>
    </row>
    <row r="48" spans="1:3">
      <c r="B48" s="18" t="s">
        <v>88</v>
      </c>
      <c r="C48" s="42" t="s">
        <v>288</v>
      </c>
    </row>
    <row r="49" spans="2:3">
      <c r="B49" s="18" t="s">
        <v>89</v>
      </c>
      <c r="C49" s="42" t="s">
        <v>289</v>
      </c>
    </row>
    <row r="50" spans="2:3" ht="14.5">
      <c r="B50" s="18" t="s">
        <v>290</v>
      </c>
      <c r="C50" s="42" t="s">
        <v>306</v>
      </c>
    </row>
    <row r="51" spans="2:3">
      <c r="B51" s="18" t="s">
        <v>291</v>
      </c>
      <c r="C51" s="42" t="s">
        <v>195</v>
      </c>
    </row>
    <row r="52" spans="2:3">
      <c r="B52" s="18" t="s">
        <v>384</v>
      </c>
      <c r="C52" s="42" t="s">
        <v>490</v>
      </c>
    </row>
    <row r="53" spans="2:3">
      <c r="B53" s="18" t="s">
        <v>385</v>
      </c>
      <c r="C53" s="42" t="s">
        <v>489</v>
      </c>
    </row>
    <row r="54" spans="2:3">
      <c r="B54" s="18" t="s">
        <v>386</v>
      </c>
      <c r="C54" s="42" t="s">
        <v>488</v>
      </c>
    </row>
    <row r="56" spans="2:3">
      <c r="C56" s="42" t="s">
        <v>483</v>
      </c>
    </row>
    <row r="57" spans="2:3">
      <c r="C57" s="41"/>
    </row>
    <row r="58" spans="2:3">
      <c r="B58" s="18" t="s">
        <v>484</v>
      </c>
      <c r="C58" s="42" t="s">
        <v>485</v>
      </c>
    </row>
    <row r="59" spans="2:3">
      <c r="B59" s="18" t="s">
        <v>486</v>
      </c>
      <c r="C59" s="42" t="s">
        <v>487</v>
      </c>
    </row>
    <row r="60" spans="2:3">
      <c r="B60" s="18"/>
    </row>
    <row r="61" spans="2:3">
      <c r="B61" s="18"/>
    </row>
  </sheetData>
  <sortState ref="C9:C17">
    <sortCondition ref="C9"/>
  </sortState>
  <hyperlinks>
    <hyperlink ref="B7" location="'A1'!A1" display="A1"/>
    <hyperlink ref="B8" location="'A2'!A1" display="A2"/>
    <hyperlink ref="B9" location="'A3'!A1" display="A3"/>
    <hyperlink ref="B18" location="'B1'!A1" display="B1"/>
    <hyperlink ref="B19" location="'B2'!A1" display="B2"/>
    <hyperlink ref="B20" location="'B3'!A1" display="B3"/>
    <hyperlink ref="B21" location="'B4'!A1" display="B4"/>
    <hyperlink ref="B22" location="'B5'!A1" display="B5"/>
    <hyperlink ref="B23" location="'B6'!A1" display="B6"/>
    <hyperlink ref="B24" location="'B7'!A1" display="B7"/>
    <hyperlink ref="B25" location="'B8'!A1" display="B8"/>
    <hyperlink ref="B26" location="'B9'!A1" display="B9"/>
    <hyperlink ref="B27" location="'B10'!A1" display="B10"/>
    <hyperlink ref="B28" location="'B11'!A1" display="B11"/>
    <hyperlink ref="B32" location="'C1'!A1" display="C1"/>
    <hyperlink ref="B33" location="'C2'!A1" display="C2"/>
    <hyperlink ref="B34" location="'C3'!A1" display="C3"/>
    <hyperlink ref="B35" location="'C4'!A1" display="C4"/>
    <hyperlink ref="B36" location="'C5'!A1" display="C5"/>
    <hyperlink ref="B37" location="'C6'!A1" display="C6"/>
    <hyperlink ref="B45" location="'D1 '!A1" display="D1"/>
    <hyperlink ref="B46" location="'D2'!A1" display="D2"/>
    <hyperlink ref="B47" location="'D3'!A1" display="D3"/>
    <hyperlink ref="B48" location="'D4'!A1" display="D4"/>
    <hyperlink ref="B49" location="'D5'!A1" display="D5"/>
    <hyperlink ref="B50" location="'D6'!A1" display="D6"/>
    <hyperlink ref="B51" location="'D7'!A1" display="D7"/>
    <hyperlink ref="B52" location="'D8'!A1" display="D8"/>
    <hyperlink ref="B53" location="'D9'!A1" display="D9"/>
    <hyperlink ref="B54" location="'D10'!A1" display="D10"/>
    <hyperlink ref="B10:B14" location="'A3'!A1" display="A3"/>
    <hyperlink ref="B10" location="'A4'!A1" display="A4"/>
    <hyperlink ref="B11" location="'A5'!A1" display="A5"/>
    <hyperlink ref="B12" location="'A6'!A1" display="A6"/>
    <hyperlink ref="B13" location="'A7'!A1" display="A7"/>
    <hyperlink ref="B14" location="'A8'!A1" display="A8"/>
    <hyperlink ref="B40" location="'C9'!A1" display="C9"/>
    <hyperlink ref="B41" location="'C10'!A1" display="C10"/>
    <hyperlink ref="B58" location="'X1'!A1" display="X1"/>
    <hyperlink ref="B59" location="'X2'!A1" display="X2 "/>
  </hyperlinks>
  <pageMargins left="0.7" right="0.7" top="0.75" bottom="0.75" header="0.3" footer="0.3"/>
  <pageSetup paperSize="9"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zoomScaleNormal="100" workbookViewId="0"/>
  </sheetViews>
  <sheetFormatPr defaultColWidth="9.1796875" defaultRowHeight="14"/>
  <cols>
    <col min="1" max="1" width="2.7265625" style="515" customWidth="1"/>
    <col min="2" max="2" width="27" style="515" customWidth="1"/>
    <col min="3" max="3" width="19.26953125" style="272" customWidth="1"/>
    <col min="4" max="7" width="9.1796875" style="515"/>
    <col min="8" max="8" width="10.54296875" style="515" bestFit="1" customWidth="1"/>
    <col min="9" max="9" width="10.54296875" style="515" customWidth="1"/>
    <col min="10" max="10" width="2.81640625" style="515" customWidth="1"/>
    <col min="11" max="11" width="10.1796875" style="515" customWidth="1"/>
    <col min="12" max="12" width="10.54296875" style="515" bestFit="1" customWidth="1"/>
    <col min="13" max="14" width="10.54296875" style="515" customWidth="1"/>
    <col min="15" max="15" width="2.54296875" style="515" customWidth="1"/>
    <col min="16" max="19" width="9.1796875" style="515"/>
    <col min="20" max="20" width="9.1796875" style="435"/>
    <col min="21" max="21" width="9.1796875" style="465" customWidth="1"/>
    <col min="22" max="16384" width="9.1796875" style="515"/>
  </cols>
  <sheetData>
    <row r="1" spans="1:21" ht="12" customHeight="1">
      <c r="A1" s="1120"/>
    </row>
    <row r="2" spans="1:21" ht="16">
      <c r="B2" s="375" t="s">
        <v>567</v>
      </c>
    </row>
    <row r="3" spans="1:21">
      <c r="B3" s="379" t="s">
        <v>243</v>
      </c>
    </row>
    <row r="4" spans="1:21">
      <c r="B4" s="376" t="s">
        <v>426</v>
      </c>
    </row>
    <row r="5" spans="1:21">
      <c r="B5" s="66"/>
      <c r="C5" s="133"/>
      <c r="D5" s="531"/>
      <c r="E5" s="531"/>
      <c r="F5" s="531"/>
      <c r="G5" s="531"/>
      <c r="H5" s="531"/>
      <c r="I5" s="531"/>
      <c r="J5" s="531"/>
      <c r="K5" s="531"/>
      <c r="L5" s="531"/>
      <c r="M5" s="531"/>
      <c r="N5" s="531"/>
      <c r="O5" s="531"/>
      <c r="P5" s="531"/>
      <c r="Q5" s="531"/>
      <c r="R5" s="531"/>
      <c r="S5" s="531"/>
      <c r="T5" s="545"/>
    </row>
    <row r="6" spans="1:21" ht="18.75" customHeight="1">
      <c r="B6" s="1177" t="s">
        <v>9</v>
      </c>
      <c r="C6" s="132"/>
      <c r="D6" s="1180" t="s">
        <v>568</v>
      </c>
      <c r="E6" s="1180"/>
      <c r="F6" s="1180"/>
      <c r="G6" s="1180"/>
      <c r="H6" s="1180"/>
      <c r="I6" s="1180"/>
      <c r="J6" s="1180"/>
      <c r="K6" s="1180"/>
      <c r="L6" s="1180"/>
      <c r="M6" s="1180"/>
      <c r="N6" s="1180"/>
      <c r="O6" s="68"/>
      <c r="P6" s="1184" t="s">
        <v>17</v>
      </c>
      <c r="Q6" s="1184"/>
      <c r="R6" s="1184"/>
      <c r="S6" s="1184"/>
      <c r="T6" s="1184"/>
      <c r="U6" s="1184"/>
    </row>
    <row r="7" spans="1:21" ht="41.25" customHeight="1">
      <c r="B7" s="1167"/>
      <c r="C7" s="132"/>
      <c r="D7" s="788" t="s">
        <v>40</v>
      </c>
      <c r="E7" s="788" t="s">
        <v>12</v>
      </c>
      <c r="F7" s="788" t="s">
        <v>13</v>
      </c>
      <c r="G7" s="788" t="s">
        <v>14</v>
      </c>
      <c r="H7" s="770" t="s">
        <v>257</v>
      </c>
      <c r="I7" s="770" t="s">
        <v>403</v>
      </c>
      <c r="J7" s="835"/>
      <c r="K7" s="786" t="s">
        <v>215</v>
      </c>
      <c r="L7" s="786" t="s">
        <v>216</v>
      </c>
      <c r="M7" s="836" t="s">
        <v>412</v>
      </c>
      <c r="N7" s="836" t="s">
        <v>411</v>
      </c>
      <c r="O7" s="787"/>
      <c r="P7" s="788" t="s">
        <v>40</v>
      </c>
      <c r="Q7" s="788" t="s">
        <v>12</v>
      </c>
      <c r="R7" s="788" t="s">
        <v>13</v>
      </c>
      <c r="S7" s="788" t="s">
        <v>14</v>
      </c>
      <c r="T7" s="837" t="s">
        <v>93</v>
      </c>
      <c r="U7" s="838" t="s">
        <v>403</v>
      </c>
    </row>
    <row r="8" spans="1:21" ht="11.25" customHeight="1">
      <c r="B8" s="29"/>
      <c r="C8" s="134"/>
      <c r="D8" s="790"/>
      <c r="E8" s="790"/>
      <c r="F8" s="790"/>
      <c r="G8" s="459"/>
      <c r="H8" s="459"/>
      <c r="I8" s="459"/>
      <c r="J8" s="459"/>
      <c r="K8" s="791"/>
      <c r="L8" s="791"/>
      <c r="M8" s="459"/>
      <c r="N8" s="459"/>
      <c r="O8" s="787"/>
      <c r="P8" s="285"/>
      <c r="Q8" s="285"/>
      <c r="R8" s="285"/>
      <c r="S8" s="446"/>
      <c r="T8" s="839"/>
      <c r="U8" s="734"/>
    </row>
    <row r="9" spans="1:21" ht="11.25" customHeight="1">
      <c r="B9" s="129"/>
      <c r="C9" s="129" t="s">
        <v>182</v>
      </c>
      <c r="D9" s="840">
        <v>79.533377467028615</v>
      </c>
      <c r="E9" s="840">
        <v>78.392909133739991</v>
      </c>
      <c r="F9" s="840">
        <v>80.368397999999999</v>
      </c>
      <c r="G9" s="841">
        <v>78.026470000000003</v>
      </c>
      <c r="H9" s="841">
        <v>77.12502093108651</v>
      </c>
      <c r="I9" s="841">
        <v>75.616811884491952</v>
      </c>
      <c r="J9" s="841"/>
      <c r="K9" s="842">
        <v>76.003093669974007</v>
      </c>
      <c r="L9" s="842">
        <v>78.209533400807857</v>
      </c>
      <c r="M9" s="445">
        <v>74.55172072844978</v>
      </c>
      <c r="N9" s="445">
        <v>76.651286724407768</v>
      </c>
      <c r="O9" s="843"/>
      <c r="P9" s="445">
        <v>10184</v>
      </c>
      <c r="Q9" s="445">
        <v>2314</v>
      </c>
      <c r="R9" s="445">
        <v>3248</v>
      </c>
      <c r="S9" s="457">
        <v>10232</v>
      </c>
      <c r="T9" s="457">
        <v>9748</v>
      </c>
      <c r="U9" s="723">
        <v>10505</v>
      </c>
    </row>
    <row r="10" spans="1:21" ht="11.25" customHeight="1">
      <c r="B10" s="52"/>
      <c r="C10" s="52"/>
      <c r="D10" s="790"/>
      <c r="E10" s="790"/>
      <c r="F10" s="790"/>
      <c r="G10" s="459"/>
      <c r="H10" s="459"/>
      <c r="I10" s="841"/>
      <c r="J10" s="841"/>
      <c r="K10" s="791"/>
      <c r="L10" s="791"/>
      <c r="M10" s="445"/>
      <c r="N10" s="445"/>
      <c r="O10" s="787"/>
      <c r="P10" s="285"/>
      <c r="Q10" s="285"/>
      <c r="R10" s="285"/>
      <c r="S10" s="446"/>
      <c r="T10" s="458"/>
      <c r="U10" s="615"/>
    </row>
    <row r="11" spans="1:21" ht="11.25" customHeight="1">
      <c r="B11" s="160" t="s">
        <v>537</v>
      </c>
      <c r="C11" s="135" t="s">
        <v>491</v>
      </c>
      <c r="D11" s="790">
        <v>79.178478065762178</v>
      </c>
      <c r="E11" s="790">
        <v>77.861233008474855</v>
      </c>
      <c r="F11" s="790">
        <v>79.825672457020545</v>
      </c>
      <c r="G11" s="459">
        <v>77.572700355467617</v>
      </c>
      <c r="H11" s="844">
        <v>76.359900813832255</v>
      </c>
      <c r="I11" s="459">
        <v>74.15795104853801</v>
      </c>
      <c r="J11" s="841"/>
      <c r="K11" s="845">
        <v>74.761499007926062</v>
      </c>
      <c r="L11" s="845">
        <v>77.887014611617928</v>
      </c>
      <c r="M11" s="285">
        <v>72.617902115791964</v>
      </c>
      <c r="N11" s="285">
        <v>75.640438626261329</v>
      </c>
      <c r="O11" s="787"/>
      <c r="P11" s="285">
        <v>4761</v>
      </c>
      <c r="Q11" s="285">
        <v>1102</v>
      </c>
      <c r="R11" s="285">
        <v>1492</v>
      </c>
      <c r="S11" s="285">
        <v>4651</v>
      </c>
      <c r="T11" s="285">
        <v>4447</v>
      </c>
      <c r="U11" s="615">
        <v>4721</v>
      </c>
    </row>
    <row r="12" spans="1:21" ht="11.25" customHeight="1">
      <c r="B12" s="160"/>
      <c r="C12" s="135" t="s">
        <v>492</v>
      </c>
      <c r="D12" s="790">
        <v>79.846137664112305</v>
      </c>
      <c r="E12" s="790">
        <v>78.897622967089532</v>
      </c>
      <c r="F12" s="790">
        <v>80.983123819568036</v>
      </c>
      <c r="G12" s="459">
        <v>78.438147019705667</v>
      </c>
      <c r="H12" s="844">
        <v>77.935611251735509</v>
      </c>
      <c r="I12" s="459">
        <v>77.046333023822427</v>
      </c>
      <c r="J12" s="841"/>
      <c r="K12" s="845">
        <v>76.571868497027367</v>
      </c>
      <c r="L12" s="845">
        <v>79.24149164100082</v>
      </c>
      <c r="M12" s="285">
        <v>75.801546751940137</v>
      </c>
      <c r="N12" s="285">
        <v>78.245463535279512</v>
      </c>
      <c r="O12" s="787"/>
      <c r="P12" s="285">
        <v>5413</v>
      </c>
      <c r="Q12" s="285">
        <v>1212</v>
      </c>
      <c r="R12" s="285">
        <v>1745</v>
      </c>
      <c r="S12" s="285">
        <v>5483</v>
      </c>
      <c r="T12" s="285">
        <v>5232</v>
      </c>
      <c r="U12" s="615">
        <v>5660</v>
      </c>
    </row>
    <row r="13" spans="1:21" ht="11.25" customHeight="1">
      <c r="B13" s="32"/>
      <c r="C13" s="32"/>
      <c r="D13" s="790"/>
      <c r="E13" s="790"/>
      <c r="F13" s="790"/>
      <c r="G13" s="459"/>
      <c r="H13" s="459"/>
      <c r="I13" s="459"/>
      <c r="J13" s="841"/>
      <c r="K13" s="791"/>
      <c r="L13" s="791"/>
      <c r="M13" s="285"/>
      <c r="N13" s="285"/>
      <c r="O13" s="459"/>
      <c r="P13" s="459"/>
      <c r="Q13" s="459"/>
      <c r="R13" s="459"/>
      <c r="S13" s="285"/>
      <c r="T13" s="285"/>
      <c r="U13" s="615"/>
    </row>
    <row r="14" spans="1:21" ht="11.25" customHeight="1">
      <c r="B14" s="32" t="s">
        <v>20</v>
      </c>
      <c r="C14" s="32" t="s">
        <v>21</v>
      </c>
      <c r="D14" s="790">
        <v>72.495213819633591</v>
      </c>
      <c r="E14" s="790">
        <v>66.733750055414674</v>
      </c>
      <c r="F14" s="790">
        <v>72.196539941958008</v>
      </c>
      <c r="G14" s="459">
        <v>69.028934695462254</v>
      </c>
      <c r="H14" s="459">
        <v>68.680267718119509</v>
      </c>
      <c r="I14" s="459">
        <v>64.957081875094573</v>
      </c>
      <c r="J14" s="841"/>
      <c r="K14" s="791">
        <v>64.88636820638844</v>
      </c>
      <c r="L14" s="791">
        <v>72.239625289306673</v>
      </c>
      <c r="M14" s="285">
        <v>61.329527389939308</v>
      </c>
      <c r="N14" s="285">
        <v>68.419572264521491</v>
      </c>
      <c r="O14" s="459"/>
      <c r="P14" s="459">
        <v>463</v>
      </c>
      <c r="Q14" s="459">
        <v>196</v>
      </c>
      <c r="R14" s="459">
        <v>257</v>
      </c>
      <c r="S14" s="285">
        <v>958</v>
      </c>
      <c r="T14" s="285">
        <v>947</v>
      </c>
      <c r="U14" s="615">
        <v>993</v>
      </c>
    </row>
    <row r="15" spans="1:21" ht="11.25" customHeight="1">
      <c r="B15" s="32"/>
      <c r="C15" s="32" t="s">
        <v>22</v>
      </c>
      <c r="D15" s="790">
        <v>75.548161016140298</v>
      </c>
      <c r="E15" s="790">
        <v>71.133105008182469</v>
      </c>
      <c r="F15" s="790">
        <v>75.731798496498598</v>
      </c>
      <c r="G15" s="459">
        <v>75.212494496961767</v>
      </c>
      <c r="H15" s="459">
        <v>73.695770643653987</v>
      </c>
      <c r="I15" s="459">
        <v>72.134246313346125</v>
      </c>
      <c r="J15" s="841"/>
      <c r="K15" s="791">
        <v>70.81151516054895</v>
      </c>
      <c r="L15" s="791">
        <v>76.390045910715784</v>
      </c>
      <c r="M15" s="285">
        <v>69.362485125159111</v>
      </c>
      <c r="N15" s="285">
        <v>74.746544131275627</v>
      </c>
      <c r="O15" s="459"/>
      <c r="P15" s="459">
        <v>1281</v>
      </c>
      <c r="Q15" s="459">
        <v>334</v>
      </c>
      <c r="R15" s="459">
        <v>401</v>
      </c>
      <c r="S15" s="285">
        <v>1557</v>
      </c>
      <c r="T15" s="285">
        <v>1583</v>
      </c>
      <c r="U15" s="615">
        <v>1672</v>
      </c>
    </row>
    <row r="16" spans="1:21" ht="11.25" customHeight="1">
      <c r="B16" s="32"/>
      <c r="C16" s="32" t="s">
        <v>23</v>
      </c>
      <c r="D16" s="790">
        <v>78.400193986218667</v>
      </c>
      <c r="E16" s="790">
        <v>78.181072424957136</v>
      </c>
      <c r="F16" s="790">
        <v>81.238332760557981</v>
      </c>
      <c r="G16" s="459">
        <v>78.126293694562605</v>
      </c>
      <c r="H16" s="459">
        <v>76.214750237038302</v>
      </c>
      <c r="I16" s="459">
        <v>76.628893825928259</v>
      </c>
      <c r="J16" s="841"/>
      <c r="K16" s="791">
        <v>74.00784585672568</v>
      </c>
      <c r="L16" s="791">
        <v>78.289243480486988</v>
      </c>
      <c r="M16" s="285">
        <v>74.663588886223124</v>
      </c>
      <c r="N16" s="285">
        <v>78.48568040341199</v>
      </c>
      <c r="O16" s="459"/>
      <c r="P16" s="459">
        <v>2585</v>
      </c>
      <c r="Q16" s="459">
        <v>577</v>
      </c>
      <c r="R16" s="459">
        <v>716</v>
      </c>
      <c r="S16" s="285">
        <v>2583</v>
      </c>
      <c r="T16" s="285">
        <v>2381</v>
      </c>
      <c r="U16" s="615">
        <v>2677</v>
      </c>
    </row>
    <row r="17" spans="2:21" ht="11.25" customHeight="1">
      <c r="B17" s="32"/>
      <c r="C17" s="32" t="s">
        <v>24</v>
      </c>
      <c r="D17" s="790">
        <v>81.747687261732978</v>
      </c>
      <c r="E17" s="790">
        <v>81.692876655139685</v>
      </c>
      <c r="F17" s="790">
        <v>82.601209242285307</v>
      </c>
      <c r="G17" s="459">
        <v>78.268838833542688</v>
      </c>
      <c r="H17" s="459">
        <v>79.0779489252659</v>
      </c>
      <c r="I17" s="459">
        <v>76.640609770241397</v>
      </c>
      <c r="J17" s="841"/>
      <c r="K17" s="791">
        <v>77.069694337672175</v>
      </c>
      <c r="L17" s="791">
        <v>80.953785268864593</v>
      </c>
      <c r="M17" s="285">
        <v>74.650076196748756</v>
      </c>
      <c r="N17" s="285">
        <v>78.519817014698901</v>
      </c>
      <c r="O17" s="459"/>
      <c r="P17" s="459">
        <v>2864</v>
      </c>
      <c r="Q17" s="459">
        <v>608</v>
      </c>
      <c r="R17" s="459">
        <v>889</v>
      </c>
      <c r="S17" s="285">
        <v>2526</v>
      </c>
      <c r="T17" s="285">
        <v>2454</v>
      </c>
      <c r="U17" s="615">
        <v>2516</v>
      </c>
    </row>
    <row r="18" spans="2:21" ht="11.25" customHeight="1">
      <c r="B18" s="32"/>
      <c r="C18" s="32" t="s">
        <v>25</v>
      </c>
      <c r="D18" s="790">
        <v>87.263018063037222</v>
      </c>
      <c r="E18" s="790">
        <v>89.737007336281664</v>
      </c>
      <c r="F18" s="790">
        <v>83.496823684793</v>
      </c>
      <c r="G18" s="459">
        <v>83.899146658198944</v>
      </c>
      <c r="H18" s="459">
        <v>84.44183766613304</v>
      </c>
      <c r="I18" s="459">
        <v>80.633023486902886</v>
      </c>
      <c r="J18" s="841"/>
      <c r="K18" s="791">
        <v>82.118148541935525</v>
      </c>
      <c r="L18" s="791">
        <v>86.513163187959421</v>
      </c>
      <c r="M18" s="285">
        <v>78.350365634292459</v>
      </c>
      <c r="N18" s="285">
        <v>82.728061874249363</v>
      </c>
      <c r="O18" s="459"/>
      <c r="P18" s="459">
        <v>1850</v>
      </c>
      <c r="Q18" s="459">
        <v>375</v>
      </c>
      <c r="R18" s="459">
        <v>609</v>
      </c>
      <c r="S18" s="285">
        <v>1626</v>
      </c>
      <c r="T18" s="285">
        <v>1493</v>
      </c>
      <c r="U18" s="615">
        <v>1672</v>
      </c>
    </row>
    <row r="19" spans="2:21" ht="11.25" customHeight="1">
      <c r="B19" s="32"/>
      <c r="C19" s="32" t="s">
        <v>26</v>
      </c>
      <c r="D19" s="790">
        <v>86.853331781149507</v>
      </c>
      <c r="E19" s="790">
        <v>88.94424887525939</v>
      </c>
      <c r="F19" s="790">
        <v>88.314502019331755</v>
      </c>
      <c r="G19" s="459">
        <v>87.728454809874137</v>
      </c>
      <c r="H19" s="459">
        <v>84.461757996005744</v>
      </c>
      <c r="I19" s="459">
        <v>85.099311961522318</v>
      </c>
      <c r="J19" s="841"/>
      <c r="K19" s="791">
        <v>81.224953101899729</v>
      </c>
      <c r="L19" s="791">
        <v>87.228282870472313</v>
      </c>
      <c r="M19" s="285">
        <v>82.343887199295011</v>
      </c>
      <c r="N19" s="285">
        <v>87.490052314741789</v>
      </c>
      <c r="O19" s="459"/>
      <c r="P19" s="459">
        <v>1086</v>
      </c>
      <c r="Q19" s="459">
        <v>209</v>
      </c>
      <c r="R19" s="459">
        <v>359</v>
      </c>
      <c r="S19" s="285">
        <v>933</v>
      </c>
      <c r="T19" s="285">
        <v>844</v>
      </c>
      <c r="U19" s="615">
        <v>910</v>
      </c>
    </row>
    <row r="20" spans="2:21" ht="11.25" customHeight="1">
      <c r="B20" s="32"/>
      <c r="C20" s="32"/>
      <c r="D20" s="790"/>
      <c r="E20" s="790"/>
      <c r="F20" s="790"/>
      <c r="G20" s="459"/>
      <c r="H20" s="459"/>
      <c r="I20" s="459"/>
      <c r="J20" s="841"/>
      <c r="K20" s="791"/>
      <c r="L20" s="791"/>
      <c r="M20" s="285"/>
      <c r="N20" s="285"/>
      <c r="O20" s="787"/>
      <c r="P20" s="285"/>
      <c r="Q20" s="285"/>
      <c r="R20" s="285"/>
      <c r="S20" s="285"/>
      <c r="T20" s="285"/>
      <c r="U20" s="615"/>
    </row>
    <row r="21" spans="2:21" ht="11.25" customHeight="1">
      <c r="B21" s="32" t="s">
        <v>27</v>
      </c>
      <c r="C21" s="32" t="s">
        <v>28</v>
      </c>
      <c r="D21" s="790">
        <v>80.364175655300073</v>
      </c>
      <c r="E21" s="790">
        <v>80.314314985062879</v>
      </c>
      <c r="F21" s="790">
        <v>80.810056591557839</v>
      </c>
      <c r="G21" s="459">
        <v>79.088028593445131</v>
      </c>
      <c r="H21" s="459">
        <v>78.253271351916112</v>
      </c>
      <c r="I21" s="459">
        <v>76.242912516764193</v>
      </c>
      <c r="J21" s="841"/>
      <c r="K21" s="791">
        <v>77.035511193283497</v>
      </c>
      <c r="L21" s="791">
        <v>79.423704332405578</v>
      </c>
      <c r="M21" s="285">
        <v>75.081025843021109</v>
      </c>
      <c r="N21" s="285">
        <v>77.366955284139593</v>
      </c>
      <c r="O21" s="787"/>
      <c r="P21" s="285">
        <v>9252</v>
      </c>
      <c r="Q21" s="285">
        <v>2096</v>
      </c>
      <c r="R21" s="285">
        <v>2957</v>
      </c>
      <c r="S21" s="285">
        <v>8007</v>
      </c>
      <c r="T21" s="285">
        <v>7746</v>
      </c>
      <c r="U21" s="615">
        <v>8471</v>
      </c>
    </row>
    <row r="22" spans="2:21" ht="11.25" customHeight="1">
      <c r="B22" s="32"/>
      <c r="C22" s="32" t="s">
        <v>191</v>
      </c>
      <c r="D22" s="790">
        <v>73.650439700013536</v>
      </c>
      <c r="E22" s="790">
        <v>69.914687374846608</v>
      </c>
      <c r="F22" s="790">
        <v>82.728838257640334</v>
      </c>
      <c r="G22" s="459">
        <v>72.180719224901296</v>
      </c>
      <c r="H22" s="459">
        <v>71.186853313627907</v>
      </c>
      <c r="I22" s="459">
        <v>72.874755763451418</v>
      </c>
      <c r="J22" s="841"/>
      <c r="K22" s="791">
        <v>67.116751330407865</v>
      </c>
      <c r="L22" s="791">
        <v>74.941270417810571</v>
      </c>
      <c r="M22" s="285">
        <v>69.089465571344292</v>
      </c>
      <c r="N22" s="285">
        <v>76.355142480690049</v>
      </c>
      <c r="O22" s="787"/>
      <c r="P22" s="285">
        <v>442</v>
      </c>
      <c r="Q22" s="285">
        <v>114</v>
      </c>
      <c r="R22" s="285">
        <v>132</v>
      </c>
      <c r="S22" s="285">
        <v>1108</v>
      </c>
      <c r="T22" s="285">
        <v>911</v>
      </c>
      <c r="U22" s="615">
        <v>904</v>
      </c>
    </row>
    <row r="23" spans="2:21" ht="11.25" customHeight="1">
      <c r="B23" s="32"/>
      <c r="C23" s="32" t="s">
        <v>190</v>
      </c>
      <c r="D23" s="790">
        <v>80.059875936397347</v>
      </c>
      <c r="E23" s="790" t="s">
        <v>231</v>
      </c>
      <c r="F23" s="790">
        <v>79.284769451596588</v>
      </c>
      <c r="G23" s="459">
        <v>72.658473527037287</v>
      </c>
      <c r="H23" s="459">
        <v>71.805202991232349</v>
      </c>
      <c r="I23" s="459">
        <v>70.812004752534477</v>
      </c>
      <c r="J23" s="841"/>
      <c r="K23" s="791">
        <v>64.860601141919048</v>
      </c>
      <c r="L23" s="791">
        <v>77.846122774397699</v>
      </c>
      <c r="M23" s="285">
        <v>64.65390093002253</v>
      </c>
      <c r="N23" s="285">
        <v>76.290663977297342</v>
      </c>
      <c r="O23" s="787"/>
      <c r="P23" s="285">
        <v>184</v>
      </c>
      <c r="Q23" s="285">
        <v>21</v>
      </c>
      <c r="R23" s="285">
        <v>56</v>
      </c>
      <c r="S23" s="285">
        <v>358</v>
      </c>
      <c r="T23" s="285">
        <v>332</v>
      </c>
      <c r="U23" s="615">
        <v>341</v>
      </c>
    </row>
    <row r="24" spans="2:21" ht="11.25" customHeight="1">
      <c r="B24" s="160"/>
      <c r="C24" s="32" t="s">
        <v>192</v>
      </c>
      <c r="D24" s="790">
        <v>73.183473318710242</v>
      </c>
      <c r="E24" s="790">
        <v>49.138055816642897</v>
      </c>
      <c r="F24" s="790">
        <v>67.352319229984559</v>
      </c>
      <c r="G24" s="459">
        <v>71.729216225801522</v>
      </c>
      <c r="H24" s="459">
        <v>62.715228202042617</v>
      </c>
      <c r="I24" s="459">
        <v>71.279227067523166</v>
      </c>
      <c r="J24" s="841"/>
      <c r="K24" s="791">
        <v>56.014516559351293</v>
      </c>
      <c r="L24" s="791">
        <v>68.960802016490391</v>
      </c>
      <c r="M24" s="285">
        <v>65.766919898312167</v>
      </c>
      <c r="N24" s="285">
        <v>76.224803148102083</v>
      </c>
      <c r="O24" s="787"/>
      <c r="P24" s="285">
        <v>162</v>
      </c>
      <c r="Q24" s="285">
        <v>31</v>
      </c>
      <c r="R24" s="285">
        <v>45</v>
      </c>
      <c r="S24" s="285">
        <v>465</v>
      </c>
      <c r="T24" s="285">
        <v>464</v>
      </c>
      <c r="U24" s="615">
        <v>485</v>
      </c>
    </row>
    <row r="25" spans="2:21" ht="11.25" customHeight="1">
      <c r="B25" s="160"/>
      <c r="C25" s="32" t="s">
        <v>193</v>
      </c>
      <c r="D25" s="790">
        <v>73.550452937444632</v>
      </c>
      <c r="E25" s="790" t="s">
        <v>231</v>
      </c>
      <c r="F25" s="790">
        <v>79.827948295605353</v>
      </c>
      <c r="G25" s="459">
        <v>70.727238691383548</v>
      </c>
      <c r="H25" s="459">
        <v>72.734964291496965</v>
      </c>
      <c r="I25" s="459">
        <v>67.100290840582531</v>
      </c>
      <c r="J25" s="841"/>
      <c r="K25" s="791">
        <v>62.607180229734084</v>
      </c>
      <c r="L25" s="791">
        <v>80.954136972245209</v>
      </c>
      <c r="M25" s="285">
        <v>54.368676047571974</v>
      </c>
      <c r="N25" s="285">
        <v>77.734406052913343</v>
      </c>
      <c r="O25" s="787"/>
      <c r="P25" s="285">
        <v>42</v>
      </c>
      <c r="Q25" s="285">
        <v>16</v>
      </c>
      <c r="R25" s="285">
        <v>32</v>
      </c>
      <c r="S25" s="285">
        <v>163</v>
      </c>
      <c r="T25" s="285">
        <v>120</v>
      </c>
      <c r="U25" s="615">
        <v>123</v>
      </c>
    </row>
    <row r="26" spans="2:21" ht="11.25" customHeight="1">
      <c r="B26" s="160"/>
      <c r="D26" s="790"/>
      <c r="E26" s="402"/>
      <c r="F26" s="402"/>
      <c r="G26" s="402"/>
      <c r="H26" s="459"/>
      <c r="I26" s="459"/>
      <c r="J26" s="841"/>
      <c r="K26" s="791"/>
      <c r="L26" s="791"/>
      <c r="M26" s="285"/>
      <c r="N26" s="285"/>
      <c r="O26" s="787"/>
      <c r="P26" s="285"/>
      <c r="Q26" s="285"/>
      <c r="R26" s="285"/>
      <c r="S26" s="285"/>
      <c r="T26" s="285"/>
      <c r="U26" s="615"/>
    </row>
    <row r="27" spans="2:21" ht="11.25" customHeight="1">
      <c r="B27" s="76" t="s">
        <v>540</v>
      </c>
      <c r="C27" s="88" t="s">
        <v>338</v>
      </c>
      <c r="D27" s="402">
        <v>75.565453432646933</v>
      </c>
      <c r="E27" s="402">
        <v>78.132263249005092</v>
      </c>
      <c r="F27" s="402">
        <v>74.737768253788573</v>
      </c>
      <c r="G27" s="402">
        <v>73.133462697278446</v>
      </c>
      <c r="H27" s="402">
        <v>72.049686267798165</v>
      </c>
      <c r="I27" s="459">
        <v>70.142153309533526</v>
      </c>
      <c r="J27" s="841"/>
      <c r="K27" s="636">
        <v>69.209576925965905</v>
      </c>
      <c r="L27" s="636">
        <v>74.723500340567853</v>
      </c>
      <c r="M27" s="285">
        <v>67.586166043037409</v>
      </c>
      <c r="N27" s="285">
        <v>72.578364012788768</v>
      </c>
      <c r="O27" s="450"/>
      <c r="P27" s="412">
        <v>2136</v>
      </c>
      <c r="Q27" s="25">
        <v>471</v>
      </c>
      <c r="R27" s="25">
        <v>499</v>
      </c>
      <c r="S27" s="285">
        <v>1584</v>
      </c>
      <c r="T27" s="285">
        <v>1571</v>
      </c>
      <c r="U27" s="615">
        <v>1802</v>
      </c>
    </row>
    <row r="28" spans="2:21" ht="11.25" customHeight="1">
      <c r="B28" s="160"/>
      <c r="C28" s="88" t="s">
        <v>337</v>
      </c>
      <c r="D28" s="402">
        <v>80.985844607207099</v>
      </c>
      <c r="E28" s="402">
        <v>79.000631869351196</v>
      </c>
      <c r="F28" s="402">
        <v>82.690551786309584</v>
      </c>
      <c r="G28" s="402">
        <v>78.840572988631095</v>
      </c>
      <c r="H28" s="402">
        <v>78.829171633869535</v>
      </c>
      <c r="I28" s="459">
        <v>76.781662265241081</v>
      </c>
      <c r="J28" s="841"/>
      <c r="K28" s="636">
        <v>77.439264755830095</v>
      </c>
      <c r="L28" s="636">
        <v>80.155393220296261</v>
      </c>
      <c r="M28" s="285">
        <v>75.375825789941359</v>
      </c>
      <c r="N28" s="285">
        <v>78.130524154060168</v>
      </c>
      <c r="O28" s="450"/>
      <c r="P28" s="412">
        <v>7030</v>
      </c>
      <c r="Q28" s="25">
        <v>1710</v>
      </c>
      <c r="R28" s="25">
        <v>1707</v>
      </c>
      <c r="S28" s="285">
        <v>5698</v>
      </c>
      <c r="T28" s="285">
        <v>5918</v>
      </c>
      <c r="U28" s="615">
        <v>6024</v>
      </c>
    </row>
    <row r="29" spans="2:21" ht="11.25" customHeight="1">
      <c r="B29" s="160"/>
      <c r="C29" s="160"/>
      <c r="D29" s="402"/>
      <c r="E29" s="402"/>
      <c r="F29" s="402"/>
      <c r="G29" s="402"/>
      <c r="H29" s="459"/>
      <c r="I29" s="459"/>
      <c r="J29" s="841"/>
      <c r="K29" s="791"/>
      <c r="L29" s="791"/>
      <c r="M29" s="285"/>
      <c r="N29" s="285"/>
      <c r="O29" s="787"/>
      <c r="P29" s="285"/>
      <c r="Q29" s="285"/>
      <c r="R29" s="285"/>
      <c r="S29" s="285"/>
      <c r="T29" s="285"/>
      <c r="U29" s="615"/>
    </row>
    <row r="30" spans="2:21" ht="11.25" customHeight="1">
      <c r="B30" s="160" t="s">
        <v>29</v>
      </c>
      <c r="C30" s="160" t="s">
        <v>30</v>
      </c>
      <c r="D30" s="402">
        <v>77.758584843619246</v>
      </c>
      <c r="E30" s="402">
        <v>64.822020803059715</v>
      </c>
      <c r="F30" s="402">
        <v>73.760188292483861</v>
      </c>
      <c r="G30" s="402">
        <v>74.607279803300116</v>
      </c>
      <c r="H30" s="459">
        <v>79.040671129359509</v>
      </c>
      <c r="I30" s="459">
        <v>68.909959728185555</v>
      </c>
      <c r="J30" s="841"/>
      <c r="K30" s="846">
        <v>72.71865950617385</v>
      </c>
      <c r="L30" s="846">
        <v>84.215657123826986</v>
      </c>
      <c r="M30" s="285">
        <v>62.654053857005522</v>
      </c>
      <c r="N30" s="285">
        <v>74.543702127313267</v>
      </c>
      <c r="O30" s="450"/>
      <c r="P30" s="412">
        <v>493</v>
      </c>
      <c r="Q30" s="25">
        <v>117</v>
      </c>
      <c r="R30" s="25">
        <v>170</v>
      </c>
      <c r="S30" s="285">
        <v>301</v>
      </c>
      <c r="T30" s="285">
        <v>302</v>
      </c>
      <c r="U30" s="615">
        <v>424</v>
      </c>
    </row>
    <row r="31" spans="2:21" ht="11.25" customHeight="1">
      <c r="B31" s="160"/>
      <c r="C31" s="160" t="s">
        <v>31</v>
      </c>
      <c r="D31" s="402">
        <v>76.394030320802841</v>
      </c>
      <c r="E31" s="402">
        <v>70.997964203553579</v>
      </c>
      <c r="F31" s="402">
        <v>71.857071155752578</v>
      </c>
      <c r="G31" s="402">
        <v>76.935706757665685</v>
      </c>
      <c r="H31" s="459">
        <v>72.574906185540783</v>
      </c>
      <c r="I31" s="459">
        <v>75.144934610372488</v>
      </c>
      <c r="J31" s="841"/>
      <c r="K31" s="846">
        <v>69.022297336509325</v>
      </c>
      <c r="L31" s="846">
        <v>75.862569799531869</v>
      </c>
      <c r="M31" s="285">
        <v>71.972182362285082</v>
      </c>
      <c r="N31" s="285">
        <v>78.067976220858739</v>
      </c>
      <c r="O31" s="450"/>
      <c r="P31" s="412">
        <v>1332</v>
      </c>
      <c r="Q31" s="25">
        <v>320</v>
      </c>
      <c r="R31" s="25">
        <v>373</v>
      </c>
      <c r="S31" s="285">
        <v>1109</v>
      </c>
      <c r="T31" s="285">
        <v>1064</v>
      </c>
      <c r="U31" s="615">
        <v>1178</v>
      </c>
    </row>
    <row r="32" spans="2:21" ht="11.25" customHeight="1">
      <c r="B32" s="160"/>
      <c r="C32" s="160" t="s">
        <v>32</v>
      </c>
      <c r="D32" s="402">
        <v>77.740161713710393</v>
      </c>
      <c r="E32" s="402">
        <v>77.716679590964588</v>
      </c>
      <c r="F32" s="402">
        <v>78.052012200907441</v>
      </c>
      <c r="G32" s="402">
        <v>74.014840004031583</v>
      </c>
      <c r="H32" s="459">
        <v>71.353474072926318</v>
      </c>
      <c r="I32" s="459">
        <v>70.464709603714894</v>
      </c>
      <c r="J32" s="841"/>
      <c r="K32" s="846">
        <v>66.938772508276159</v>
      </c>
      <c r="L32" s="846">
        <v>75.395357849452566</v>
      </c>
      <c r="M32" s="285">
        <v>66.382792960132861</v>
      </c>
      <c r="N32" s="285">
        <v>74.243295715810703</v>
      </c>
      <c r="O32" s="450"/>
      <c r="P32" s="412">
        <v>998</v>
      </c>
      <c r="Q32" s="25">
        <v>236</v>
      </c>
      <c r="R32" s="25">
        <v>305</v>
      </c>
      <c r="S32" s="285">
        <v>840</v>
      </c>
      <c r="T32" s="285">
        <v>902</v>
      </c>
      <c r="U32" s="615">
        <v>959</v>
      </c>
    </row>
    <row r="33" spans="2:21" ht="11.25" customHeight="1">
      <c r="B33" s="160"/>
      <c r="C33" s="160" t="s">
        <v>33</v>
      </c>
      <c r="D33" s="402">
        <v>77.483574839938143</v>
      </c>
      <c r="E33" s="402">
        <v>81.689753503428548</v>
      </c>
      <c r="F33" s="402">
        <v>75.921240143819773</v>
      </c>
      <c r="G33" s="402">
        <v>77.262688439966013</v>
      </c>
      <c r="H33" s="459">
        <v>77.277022759479209</v>
      </c>
      <c r="I33" s="459">
        <v>76.911116647764587</v>
      </c>
      <c r="J33" s="841"/>
      <c r="K33" s="846">
        <v>73.040490344734536</v>
      </c>
      <c r="L33" s="846">
        <v>81.020799311579438</v>
      </c>
      <c r="M33" s="285">
        <v>72.9165559951484</v>
      </c>
      <c r="N33" s="285">
        <v>80.474282660244796</v>
      </c>
      <c r="O33" s="450"/>
      <c r="P33" s="412">
        <v>837</v>
      </c>
      <c r="Q33" s="25">
        <v>187</v>
      </c>
      <c r="R33" s="25">
        <v>329</v>
      </c>
      <c r="S33" s="285">
        <v>754</v>
      </c>
      <c r="T33" s="285">
        <v>712</v>
      </c>
      <c r="U33" s="615">
        <v>823</v>
      </c>
    </row>
    <row r="34" spans="2:21" ht="11.25" customHeight="1">
      <c r="B34" s="160"/>
      <c r="C34" s="39" t="s">
        <v>34</v>
      </c>
      <c r="D34" s="402">
        <v>81.068709448807681</v>
      </c>
      <c r="E34" s="402">
        <v>79.327316042736058</v>
      </c>
      <c r="F34" s="402">
        <v>78.956362739090835</v>
      </c>
      <c r="G34" s="402">
        <v>76.833328813026796</v>
      </c>
      <c r="H34" s="459">
        <v>75.695303683999654</v>
      </c>
      <c r="I34" s="459">
        <v>71.662601913799989</v>
      </c>
      <c r="J34" s="841"/>
      <c r="K34" s="846">
        <v>71.58253180410739</v>
      </c>
      <c r="L34" s="846">
        <v>79.384272386915072</v>
      </c>
      <c r="M34" s="285">
        <v>68.247097017519152</v>
      </c>
      <c r="N34" s="285">
        <v>74.846126466725096</v>
      </c>
      <c r="O34" s="450"/>
      <c r="P34" s="412">
        <v>970</v>
      </c>
      <c r="Q34" s="25">
        <v>186</v>
      </c>
      <c r="R34" s="25">
        <v>345</v>
      </c>
      <c r="S34" s="285">
        <v>1107</v>
      </c>
      <c r="T34" s="285">
        <v>933</v>
      </c>
      <c r="U34" s="615">
        <v>1137</v>
      </c>
    </row>
    <row r="35" spans="2:21" ht="11.25" customHeight="1">
      <c r="B35" s="160"/>
      <c r="C35" s="39" t="s">
        <v>35</v>
      </c>
      <c r="D35" s="402">
        <v>82.121837830250982</v>
      </c>
      <c r="E35" s="402">
        <v>82.690811706655182</v>
      </c>
      <c r="F35" s="402">
        <v>84.617160556695225</v>
      </c>
      <c r="G35" s="402">
        <v>81.842049253500775</v>
      </c>
      <c r="H35" s="459">
        <v>78.395858526040286</v>
      </c>
      <c r="I35" s="459">
        <v>75.956533695533679</v>
      </c>
      <c r="J35" s="841"/>
      <c r="K35" s="846">
        <v>75.000732487091554</v>
      </c>
      <c r="L35" s="846">
        <v>81.443974368681481</v>
      </c>
      <c r="M35" s="285">
        <v>72.473997763726445</v>
      </c>
      <c r="N35" s="285">
        <v>79.125372706264102</v>
      </c>
      <c r="O35" s="450"/>
      <c r="P35" s="412">
        <v>1279</v>
      </c>
      <c r="Q35" s="25">
        <v>283</v>
      </c>
      <c r="R35" s="25">
        <v>412</v>
      </c>
      <c r="S35" s="285">
        <v>983</v>
      </c>
      <c r="T35" s="285">
        <v>995</v>
      </c>
      <c r="U35" s="615">
        <v>1083</v>
      </c>
    </row>
    <row r="36" spans="2:21" ht="11.25" customHeight="1">
      <c r="B36" s="160"/>
      <c r="C36" s="39" t="s">
        <v>36</v>
      </c>
      <c r="D36" s="402">
        <v>74.131778465517669</v>
      </c>
      <c r="E36" s="402">
        <v>76.176509291588062</v>
      </c>
      <c r="F36" s="402">
        <v>79.024268544290194</v>
      </c>
      <c r="G36" s="402">
        <v>75.652258295539497</v>
      </c>
      <c r="H36" s="459">
        <v>74.2257551199597</v>
      </c>
      <c r="I36" s="459">
        <v>72.722150761309109</v>
      </c>
      <c r="J36" s="841"/>
      <c r="K36" s="846">
        <v>72.054004782672536</v>
      </c>
      <c r="L36" s="846">
        <v>76.284282797715861</v>
      </c>
      <c r="M36" s="285">
        <v>70.426501632436882</v>
      </c>
      <c r="N36" s="285">
        <v>74.903102343685603</v>
      </c>
      <c r="O36" s="450"/>
      <c r="P36" s="412">
        <v>1184</v>
      </c>
      <c r="Q36" s="25">
        <v>262</v>
      </c>
      <c r="R36" s="25">
        <v>339</v>
      </c>
      <c r="S36" s="285">
        <v>2716</v>
      </c>
      <c r="T36" s="285">
        <v>2619</v>
      </c>
      <c r="U36" s="615">
        <v>2542</v>
      </c>
    </row>
    <row r="37" spans="2:21" ht="11.25" customHeight="1">
      <c r="B37" s="160"/>
      <c r="C37" s="160" t="s">
        <v>37</v>
      </c>
      <c r="D37" s="402">
        <v>82.728131009184025</v>
      </c>
      <c r="E37" s="402">
        <v>81.474832884294798</v>
      </c>
      <c r="F37" s="402">
        <v>89.179207133289935</v>
      </c>
      <c r="G37" s="402">
        <v>78.986438329840169</v>
      </c>
      <c r="H37" s="459">
        <v>81.510305598727371</v>
      </c>
      <c r="I37" s="459">
        <v>80.669821354861597</v>
      </c>
      <c r="J37" s="841"/>
      <c r="K37" s="846">
        <v>78.931312711414733</v>
      </c>
      <c r="L37" s="846">
        <v>83.838247131339529</v>
      </c>
      <c r="M37" s="285">
        <v>78.204446621776071</v>
      </c>
      <c r="N37" s="285">
        <v>82.917243570658314</v>
      </c>
      <c r="O37" s="450"/>
      <c r="P37" s="412">
        <v>1898</v>
      </c>
      <c r="Q37" s="25">
        <v>425</v>
      </c>
      <c r="R37" s="25">
        <v>614</v>
      </c>
      <c r="S37" s="285">
        <v>1618</v>
      </c>
      <c r="T37" s="285">
        <v>1505</v>
      </c>
      <c r="U37" s="615">
        <v>1548</v>
      </c>
    </row>
    <row r="38" spans="2:21" ht="11.25" customHeight="1">
      <c r="B38" s="160"/>
      <c r="C38" s="160" t="s">
        <v>38</v>
      </c>
      <c r="D38" s="402">
        <v>86.647793727321627</v>
      </c>
      <c r="E38" s="402">
        <v>85.169846579415179</v>
      </c>
      <c r="F38" s="402">
        <v>85.276011734256812</v>
      </c>
      <c r="G38" s="402">
        <v>84.796767011951502</v>
      </c>
      <c r="H38" s="459">
        <v>84.762214140407707</v>
      </c>
      <c r="I38" s="459">
        <v>83.244792151541532</v>
      </c>
      <c r="J38" s="841"/>
      <c r="K38" s="846">
        <v>80.920998816994782</v>
      </c>
      <c r="L38" s="846">
        <v>87.945276216474937</v>
      </c>
      <c r="M38" s="285">
        <v>79.727949518724785</v>
      </c>
      <c r="N38" s="285">
        <v>86.256693975109826</v>
      </c>
      <c r="O38" s="450"/>
      <c r="P38" s="412">
        <v>1193</v>
      </c>
      <c r="Q38" s="25">
        <v>298</v>
      </c>
      <c r="R38" s="25">
        <v>361</v>
      </c>
      <c r="S38" s="285">
        <v>804</v>
      </c>
      <c r="T38" s="285">
        <v>716</v>
      </c>
      <c r="U38" s="615">
        <v>811</v>
      </c>
    </row>
    <row r="39" spans="2:21" ht="11.25" customHeight="1">
      <c r="B39" s="63"/>
      <c r="C39" s="63"/>
      <c r="D39" s="402"/>
      <c r="E39" s="402"/>
      <c r="F39" s="402"/>
      <c r="G39" s="402"/>
      <c r="H39" s="402"/>
      <c r="I39" s="459"/>
      <c r="J39" s="841"/>
      <c r="K39" s="636"/>
      <c r="L39" s="636"/>
      <c r="M39" s="285"/>
      <c r="N39" s="285"/>
      <c r="O39" s="450"/>
      <c r="P39" s="412"/>
      <c r="Q39" s="25"/>
      <c r="R39" s="25"/>
      <c r="S39" s="285"/>
      <c r="T39" s="285"/>
      <c r="U39" s="615"/>
    </row>
    <row r="40" spans="2:21" ht="11.25" customHeight="1">
      <c r="B40" s="125" t="s">
        <v>333</v>
      </c>
      <c r="C40" s="64" t="s">
        <v>120</v>
      </c>
      <c r="D40" s="402">
        <v>77.351111450092745</v>
      </c>
      <c r="E40" s="402">
        <v>75.925620744445453</v>
      </c>
      <c r="F40" s="402">
        <v>77.868697551651707</v>
      </c>
      <c r="G40" s="402">
        <v>76.185597256146124</v>
      </c>
      <c r="H40" s="402">
        <v>75.366007067244155</v>
      </c>
      <c r="I40" s="459">
        <v>73.998632176049469</v>
      </c>
      <c r="J40" s="841"/>
      <c r="K40" s="636">
        <v>74.124377967502468</v>
      </c>
      <c r="L40" s="636">
        <v>76.566892034405683</v>
      </c>
      <c r="M40" s="285">
        <v>72.817032384014254</v>
      </c>
      <c r="N40" s="285">
        <v>75.146400470128</v>
      </c>
      <c r="O40" s="450"/>
      <c r="P40" s="412">
        <v>7868</v>
      </c>
      <c r="Q40" s="25">
        <v>1781</v>
      </c>
      <c r="R40" s="25">
        <v>2507</v>
      </c>
      <c r="S40" s="285">
        <v>9014</v>
      </c>
      <c r="T40" s="285">
        <v>8628</v>
      </c>
      <c r="U40" s="615">
        <v>9215</v>
      </c>
    </row>
    <row r="41" spans="2:21" ht="11.25" customHeight="1">
      <c r="B41" s="64"/>
      <c r="C41" s="64" t="s">
        <v>121</v>
      </c>
      <c r="D41" s="402">
        <v>88.220593294278913</v>
      </c>
      <c r="E41" s="402">
        <v>88.059831454522978</v>
      </c>
      <c r="F41" s="402">
        <v>91.049714669271978</v>
      </c>
      <c r="G41" s="402">
        <v>86.166416400562369</v>
      </c>
      <c r="H41" s="402">
        <v>85.310517921281971</v>
      </c>
      <c r="I41" s="459">
        <v>83.510691739240983</v>
      </c>
      <c r="J41" s="841"/>
      <c r="K41" s="636">
        <v>82.460479136467967</v>
      </c>
      <c r="L41" s="636">
        <v>87.766154069936277</v>
      </c>
      <c r="M41" s="285">
        <v>80.859480743249662</v>
      </c>
      <c r="N41" s="285">
        <v>85.858898006936698</v>
      </c>
      <c r="O41" s="450"/>
      <c r="P41" s="412">
        <v>2316</v>
      </c>
      <c r="Q41" s="25">
        <v>533</v>
      </c>
      <c r="R41" s="25">
        <v>741</v>
      </c>
      <c r="S41" s="285">
        <v>1218</v>
      </c>
      <c r="T41" s="285">
        <v>1120</v>
      </c>
      <c r="U41" s="615">
        <v>1290</v>
      </c>
    </row>
    <row r="42" spans="2:21" ht="11.25" customHeight="1">
      <c r="B42" s="64"/>
      <c r="C42" s="64"/>
      <c r="D42" s="402"/>
      <c r="E42" s="402"/>
      <c r="F42" s="402"/>
      <c r="G42" s="402"/>
      <c r="H42" s="402"/>
      <c r="I42" s="459"/>
      <c r="J42" s="841"/>
      <c r="K42" s="636"/>
      <c r="L42" s="636"/>
      <c r="M42" s="285"/>
      <c r="N42" s="285"/>
      <c r="O42" s="450"/>
      <c r="P42" s="412"/>
      <c r="Q42" s="25"/>
      <c r="R42" s="25"/>
      <c r="S42" s="285"/>
      <c r="T42" s="285"/>
      <c r="U42" s="615"/>
    </row>
    <row r="43" spans="2:21" ht="11.25" customHeight="1">
      <c r="B43" s="64" t="s">
        <v>122</v>
      </c>
      <c r="C43" s="64" t="s">
        <v>223</v>
      </c>
      <c r="D43" s="402" t="s">
        <v>217</v>
      </c>
      <c r="E43" s="402" t="s">
        <v>217</v>
      </c>
      <c r="F43" s="402" t="s">
        <v>217</v>
      </c>
      <c r="G43" s="402">
        <v>60.868890705190239</v>
      </c>
      <c r="H43" s="402">
        <v>60.112990489607441</v>
      </c>
      <c r="I43" s="459">
        <v>58.069675335203428</v>
      </c>
      <c r="J43" s="841"/>
      <c r="K43" s="636">
        <v>57.339092659835579</v>
      </c>
      <c r="L43" s="636">
        <v>62.823465484543703</v>
      </c>
      <c r="M43" s="285">
        <v>55.416939092044657</v>
      </c>
      <c r="N43" s="285">
        <v>60.676573482423748</v>
      </c>
      <c r="O43" s="450"/>
      <c r="P43" s="412" t="s">
        <v>217</v>
      </c>
      <c r="Q43" s="412" t="s">
        <v>217</v>
      </c>
      <c r="R43" s="412" t="s">
        <v>217</v>
      </c>
      <c r="S43" s="285">
        <v>2648</v>
      </c>
      <c r="T43" s="285">
        <v>2329</v>
      </c>
      <c r="U43" s="615">
        <v>2581</v>
      </c>
    </row>
    <row r="44" spans="2:21" ht="11.25" customHeight="1">
      <c r="B44" s="64"/>
      <c r="C44" s="64">
        <v>2</v>
      </c>
      <c r="D44" s="402" t="s">
        <v>217</v>
      </c>
      <c r="E44" s="402" t="s">
        <v>217</v>
      </c>
      <c r="F44" s="402" t="s">
        <v>217</v>
      </c>
      <c r="G44" s="402">
        <v>74.136895568718288</v>
      </c>
      <c r="H44" s="402">
        <v>72.887897031805522</v>
      </c>
      <c r="I44" s="459">
        <v>71.698229582526892</v>
      </c>
      <c r="J44" s="841"/>
      <c r="K44" s="636">
        <v>70.377214839557638</v>
      </c>
      <c r="L44" s="636">
        <v>75.260588386280247</v>
      </c>
      <c r="M44" s="285">
        <v>69.328984076002371</v>
      </c>
      <c r="N44" s="285">
        <v>73.953217127115607</v>
      </c>
      <c r="O44" s="450"/>
      <c r="P44" s="412" t="s">
        <v>217</v>
      </c>
      <c r="Q44" s="412" t="s">
        <v>217</v>
      </c>
      <c r="R44" s="412" t="s">
        <v>217</v>
      </c>
      <c r="S44" s="285">
        <v>2494</v>
      </c>
      <c r="T44" s="285">
        <v>2201</v>
      </c>
      <c r="U44" s="615">
        <v>2255</v>
      </c>
    </row>
    <row r="45" spans="2:21" ht="11.25" customHeight="1">
      <c r="B45" s="64"/>
      <c r="C45" s="64">
        <v>3</v>
      </c>
      <c r="D45" s="402" t="s">
        <v>217</v>
      </c>
      <c r="E45" s="402" t="s">
        <v>217</v>
      </c>
      <c r="F45" s="402" t="s">
        <v>217</v>
      </c>
      <c r="G45" s="402">
        <v>80.25637482234599</v>
      </c>
      <c r="H45" s="402">
        <v>80.170038672996597</v>
      </c>
      <c r="I45" s="459">
        <v>79.161733531978356</v>
      </c>
      <c r="J45" s="841"/>
      <c r="K45" s="636">
        <v>77.590442890881206</v>
      </c>
      <c r="L45" s="636">
        <v>82.519591578847709</v>
      </c>
      <c r="M45" s="285">
        <v>76.773063501277733</v>
      </c>
      <c r="N45" s="285">
        <v>81.364380217336802</v>
      </c>
      <c r="O45" s="450"/>
      <c r="P45" s="412" t="s">
        <v>217</v>
      </c>
      <c r="Q45" s="412" t="s">
        <v>217</v>
      </c>
      <c r="R45" s="412" t="s">
        <v>217</v>
      </c>
      <c r="S45" s="285">
        <v>2050</v>
      </c>
      <c r="T45" s="285">
        <v>1953</v>
      </c>
      <c r="U45" s="615">
        <v>2014</v>
      </c>
    </row>
    <row r="46" spans="2:21" ht="11.25" customHeight="1">
      <c r="B46" s="64"/>
      <c r="C46" s="64">
        <v>4</v>
      </c>
      <c r="D46" s="402" t="s">
        <v>217</v>
      </c>
      <c r="E46" s="402" t="s">
        <v>217</v>
      </c>
      <c r="F46" s="402" t="s">
        <v>217</v>
      </c>
      <c r="G46" s="402">
        <v>86.460561907808597</v>
      </c>
      <c r="H46" s="402">
        <v>84.741940615050211</v>
      </c>
      <c r="I46" s="459">
        <v>81.746855546178637</v>
      </c>
      <c r="J46" s="841"/>
      <c r="K46" s="636">
        <v>82.082527752592483</v>
      </c>
      <c r="L46" s="636">
        <v>87.068812881079964</v>
      </c>
      <c r="M46" s="285">
        <v>79.374810166151164</v>
      </c>
      <c r="N46" s="285">
        <v>83.901427607544036</v>
      </c>
      <c r="O46" s="450"/>
      <c r="P46" s="412" t="s">
        <v>217</v>
      </c>
      <c r="Q46" s="412" t="s">
        <v>217</v>
      </c>
      <c r="R46" s="412" t="s">
        <v>217</v>
      </c>
      <c r="S46" s="285">
        <v>1488</v>
      </c>
      <c r="T46" s="285">
        <v>1578</v>
      </c>
      <c r="U46" s="615">
        <v>1840</v>
      </c>
    </row>
    <row r="47" spans="2:21" ht="11.25" customHeight="1">
      <c r="B47" s="64"/>
      <c r="C47" s="64" t="s">
        <v>224</v>
      </c>
      <c r="D47" s="847" t="s">
        <v>217</v>
      </c>
      <c r="E47" s="847" t="s">
        <v>217</v>
      </c>
      <c r="F47" s="847" t="s">
        <v>217</v>
      </c>
      <c r="G47" s="402">
        <v>89.376501875932121</v>
      </c>
      <c r="H47" s="402">
        <v>87.832638781846427</v>
      </c>
      <c r="I47" s="459">
        <v>87.967030672955985</v>
      </c>
      <c r="J47" s="841"/>
      <c r="K47" s="636">
        <v>85.581335117967285</v>
      </c>
      <c r="L47" s="636">
        <v>89.774428284141038</v>
      </c>
      <c r="M47" s="285">
        <v>85.874252527020388</v>
      </c>
      <c r="N47" s="285">
        <v>89.786632284651702</v>
      </c>
      <c r="O47" s="787"/>
      <c r="P47" s="285" t="s">
        <v>217</v>
      </c>
      <c r="Q47" s="285" t="s">
        <v>217</v>
      </c>
      <c r="R47" s="285" t="s">
        <v>217</v>
      </c>
      <c r="S47" s="285">
        <v>1552</v>
      </c>
      <c r="T47" s="285">
        <v>1687</v>
      </c>
      <c r="U47" s="615">
        <v>1815</v>
      </c>
    </row>
    <row r="48" spans="2:21" ht="11.25" customHeight="1">
      <c r="B48" s="130"/>
      <c r="C48" s="130"/>
      <c r="D48" s="35"/>
      <c r="E48" s="35"/>
      <c r="F48" s="35"/>
      <c r="G48" s="72"/>
      <c r="H48" s="72"/>
      <c r="I48" s="479"/>
      <c r="J48" s="479"/>
      <c r="K48" s="72"/>
      <c r="L48" s="72"/>
      <c r="M48" s="479"/>
      <c r="N48" s="479"/>
      <c r="O48" s="200"/>
      <c r="P48" s="36"/>
      <c r="Q48" s="36"/>
      <c r="R48" s="36"/>
      <c r="S48" s="421"/>
      <c r="T48" s="427"/>
      <c r="U48" s="577"/>
    </row>
    <row r="50" spans="2:2">
      <c r="B50" s="37" t="s">
        <v>218</v>
      </c>
    </row>
    <row r="51" spans="2:2">
      <c r="B51" s="60" t="s">
        <v>318</v>
      </c>
    </row>
    <row r="52" spans="2:2">
      <c r="B52" s="60" t="s">
        <v>541</v>
      </c>
    </row>
    <row r="53" spans="2:2">
      <c r="B53" s="125" t="s">
        <v>534</v>
      </c>
    </row>
    <row r="54" spans="2:2">
      <c r="B54" s="125" t="s">
        <v>535</v>
      </c>
    </row>
    <row r="55" spans="2:2">
      <c r="B55" s="60"/>
    </row>
    <row r="56" spans="2:2">
      <c r="B56" s="160" t="s">
        <v>252</v>
      </c>
    </row>
    <row r="57" spans="2:2">
      <c r="B57" s="160" t="s">
        <v>253</v>
      </c>
    </row>
    <row r="58" spans="2:2">
      <c r="B58" s="160" t="s">
        <v>254</v>
      </c>
    </row>
  </sheetData>
  <mergeCells count="3">
    <mergeCell ref="B6:B7"/>
    <mergeCell ref="P6:U6"/>
    <mergeCell ref="D6:N6"/>
  </mergeCell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
  <sheetViews>
    <sheetView workbookViewId="0"/>
  </sheetViews>
  <sheetFormatPr defaultColWidth="8.7265625" defaultRowHeight="11.65" customHeight="1"/>
  <cols>
    <col min="1" max="1" width="2.7265625" style="160" customWidth="1"/>
    <col min="2" max="2" width="17.7265625" style="160" customWidth="1"/>
    <col min="3" max="3" width="1.7265625" style="160" customWidth="1"/>
    <col min="4" max="7" width="9.7265625" style="160" customWidth="1"/>
    <col min="8" max="9" width="8.54296875" style="160" customWidth="1"/>
    <col min="10" max="10" width="1.7265625" style="160" customWidth="1"/>
    <col min="11" max="12" width="8.54296875" style="160" customWidth="1"/>
    <col min="13" max="21" width="9.7265625" style="160" customWidth="1"/>
    <col min="22" max="16384" width="8.7265625" style="160"/>
  </cols>
  <sheetData>
    <row r="1" spans="1:21" ht="12" customHeight="1">
      <c r="A1" s="1120"/>
    </row>
    <row r="2" spans="1:21" ht="16">
      <c r="B2" s="364" t="s">
        <v>281</v>
      </c>
      <c r="C2" s="46"/>
      <c r="D2" s="46"/>
      <c r="E2" s="46"/>
      <c r="F2" s="46"/>
      <c r="G2" s="46"/>
      <c r="H2" s="46"/>
      <c r="I2" s="46"/>
      <c r="J2" s="46"/>
      <c r="K2" s="46"/>
      <c r="L2" s="46"/>
      <c r="M2" s="46"/>
      <c r="N2" s="46"/>
    </row>
    <row r="3" spans="1:21" ht="12.5">
      <c r="B3" s="365" t="s">
        <v>243</v>
      </c>
      <c r="C3" s="46"/>
      <c r="D3" s="46"/>
      <c r="E3" s="46"/>
      <c r="F3" s="46"/>
      <c r="G3" s="46"/>
      <c r="H3" s="46"/>
      <c r="I3" s="46"/>
      <c r="J3" s="46"/>
      <c r="K3" s="46"/>
      <c r="L3" s="46"/>
      <c r="M3" s="46"/>
      <c r="N3" s="46"/>
    </row>
    <row r="4" spans="1:21" ht="13">
      <c r="B4" s="386" t="s">
        <v>426</v>
      </c>
      <c r="C4" s="46"/>
      <c r="D4" s="46"/>
      <c r="E4" s="46"/>
      <c r="F4" s="46"/>
      <c r="G4" s="46"/>
      <c r="H4" s="46"/>
      <c r="I4" s="46"/>
      <c r="J4" s="46"/>
      <c r="K4" s="46"/>
      <c r="L4" s="46"/>
      <c r="M4" s="46"/>
      <c r="N4" s="46"/>
    </row>
    <row r="5" spans="1:21" ht="10">
      <c r="B5" s="47"/>
      <c r="C5" s="47"/>
      <c r="D5" s="100"/>
      <c r="E5" s="100"/>
      <c r="F5" s="100"/>
      <c r="G5" s="100"/>
      <c r="H5" s="201"/>
      <c r="I5" s="480"/>
      <c r="J5" s="480"/>
      <c r="K5" s="480"/>
      <c r="L5" s="480"/>
      <c r="M5" s="201"/>
      <c r="N5" s="201"/>
      <c r="O5" s="100"/>
      <c r="P5" s="101"/>
      <c r="U5" s="25"/>
    </row>
    <row r="6" spans="1:21" ht="33" customHeight="1">
      <c r="B6" s="27" t="s">
        <v>9</v>
      </c>
      <c r="C6" s="23"/>
      <c r="D6" s="1182" t="s">
        <v>63</v>
      </c>
      <c r="E6" s="1182"/>
      <c r="F6" s="1182"/>
      <c r="G6" s="1182"/>
      <c r="H6" s="1182"/>
      <c r="I6" s="1182"/>
      <c r="J6" s="1182"/>
      <c r="K6" s="1182"/>
      <c r="L6" s="1182"/>
      <c r="M6" s="1182"/>
      <c r="N6" s="1182"/>
      <c r="O6" s="23"/>
      <c r="P6" s="23"/>
    </row>
    <row r="7" spans="1:21" ht="33" customHeight="1">
      <c r="B7" s="591"/>
      <c r="C7" s="131"/>
      <c r="D7" s="662" t="s">
        <v>40</v>
      </c>
      <c r="E7" s="662" t="s">
        <v>12</v>
      </c>
      <c r="F7" s="662" t="s">
        <v>13</v>
      </c>
      <c r="G7" s="662" t="s">
        <v>14</v>
      </c>
      <c r="H7" s="662" t="s">
        <v>93</v>
      </c>
      <c r="I7" s="757" t="s">
        <v>403</v>
      </c>
      <c r="J7" s="757"/>
      <c r="K7" s="848" t="s">
        <v>216</v>
      </c>
      <c r="L7" s="848" t="s">
        <v>215</v>
      </c>
      <c r="M7" s="836" t="s">
        <v>412</v>
      </c>
      <c r="N7" s="836" t="s">
        <v>413</v>
      </c>
    </row>
    <row r="8" spans="1:21" ht="10">
      <c r="B8" s="532"/>
      <c r="C8" s="131"/>
      <c r="D8" s="827"/>
      <c r="E8" s="827"/>
      <c r="F8" s="673"/>
      <c r="G8" s="673"/>
      <c r="H8" s="673"/>
      <c r="I8" s="673"/>
      <c r="J8" s="673"/>
      <c r="K8" s="849"/>
      <c r="L8" s="849"/>
      <c r="M8" s="673"/>
      <c r="N8" s="673"/>
    </row>
    <row r="9" spans="1:21" ht="10">
      <c r="B9" s="232" t="s">
        <v>64</v>
      </c>
      <c r="C9" s="102"/>
      <c r="D9" s="459">
        <v>12.004441</v>
      </c>
      <c r="E9" s="678">
        <v>12.641466861464467</v>
      </c>
      <c r="F9" s="678">
        <v>14.618445288887241</v>
      </c>
      <c r="G9" s="679">
        <v>14.52277</v>
      </c>
      <c r="H9" s="679">
        <v>14.259405280285545</v>
      </c>
      <c r="I9" s="679">
        <v>13.631749807443278</v>
      </c>
      <c r="J9" s="679"/>
      <c r="K9" s="850">
        <v>13.354791501197221</v>
      </c>
      <c r="L9" s="850">
        <v>15.214535120294457</v>
      </c>
      <c r="M9" s="679">
        <v>12.812672188850332</v>
      </c>
      <c r="N9" s="679">
        <v>14.49448390399049</v>
      </c>
    </row>
    <row r="10" spans="1:21" ht="10">
      <c r="B10" s="232" t="s">
        <v>65</v>
      </c>
      <c r="C10" s="102"/>
      <c r="D10" s="459">
        <v>19.811738999999999</v>
      </c>
      <c r="E10" s="678">
        <v>20.872855349449914</v>
      </c>
      <c r="F10" s="678">
        <v>20.54570337644029</v>
      </c>
      <c r="G10" s="679">
        <v>21.517690000000002</v>
      </c>
      <c r="H10" s="679">
        <v>23.728827979275533</v>
      </c>
      <c r="I10" s="679">
        <v>25.776632537467119</v>
      </c>
      <c r="J10" s="679"/>
      <c r="K10" s="850">
        <v>22.584806620736487</v>
      </c>
      <c r="L10" s="850">
        <v>24.91215093107223</v>
      </c>
      <c r="M10" s="679">
        <v>24.671931072131851</v>
      </c>
      <c r="N10" s="679">
        <v>26.913125377863452</v>
      </c>
    </row>
    <row r="11" spans="1:21" ht="10.5">
      <c r="B11" s="37" t="s">
        <v>463</v>
      </c>
      <c r="C11" s="22"/>
      <c r="D11" s="459">
        <v>68.183819999999997</v>
      </c>
      <c r="E11" s="678">
        <v>66.485677789085599</v>
      </c>
      <c r="F11" s="678">
        <v>64.835851334672469</v>
      </c>
      <c r="G11" s="679">
        <v>63.959539999999997</v>
      </c>
      <c r="H11" s="679">
        <v>62.011766740439086</v>
      </c>
      <c r="I11" s="679">
        <v>60.591617655089777</v>
      </c>
      <c r="J11" s="679"/>
      <c r="K11" s="850">
        <v>60.705474918173067</v>
      </c>
      <c r="L11" s="850">
        <v>63.300885536463547</v>
      </c>
      <c r="M11" s="679">
        <v>59.363390579547726</v>
      </c>
      <c r="N11" s="679">
        <v>61.806606133637828</v>
      </c>
    </row>
    <row r="12" spans="1:21" ht="10.5">
      <c r="B12" s="37"/>
      <c r="C12" s="22"/>
      <c r="D12" s="459"/>
      <c r="E12" s="678"/>
      <c r="F12" s="678"/>
      <c r="G12" s="679"/>
      <c r="H12" s="679"/>
      <c r="I12" s="679"/>
      <c r="J12" s="679"/>
      <c r="K12" s="679"/>
      <c r="L12" s="679"/>
      <c r="M12" s="679"/>
      <c r="N12" s="679"/>
    </row>
    <row r="13" spans="1:21" ht="10">
      <c r="B13" s="105" t="s">
        <v>17</v>
      </c>
      <c r="C13" s="103"/>
      <c r="D13" s="372">
        <v>9489</v>
      </c>
      <c r="E13" s="372">
        <v>2120</v>
      </c>
      <c r="F13" s="372">
        <v>3007</v>
      </c>
      <c r="G13" s="372">
        <v>9391</v>
      </c>
      <c r="H13" s="372">
        <v>9380</v>
      </c>
      <c r="I13" s="372">
        <f>[2]Sheet1!$F$80</f>
        <v>9777</v>
      </c>
      <c r="J13" s="372"/>
      <c r="K13" s="369" t="s">
        <v>143</v>
      </c>
      <c r="L13" s="369" t="s">
        <v>143</v>
      </c>
      <c r="M13" s="372" t="s">
        <v>143</v>
      </c>
      <c r="N13" s="372" t="s">
        <v>143</v>
      </c>
    </row>
    <row r="14" spans="1:21" ht="10">
      <c r="B14" s="390"/>
      <c r="C14" s="351"/>
      <c r="D14" s="620"/>
      <c r="E14" s="620"/>
      <c r="F14" s="620"/>
      <c r="G14" s="620"/>
      <c r="H14" s="620"/>
      <c r="I14" s="620"/>
      <c r="J14" s="620"/>
      <c r="K14" s="851"/>
      <c r="L14" s="851"/>
      <c r="M14" s="620"/>
      <c r="N14" s="620"/>
      <c r="O14" s="23"/>
    </row>
    <row r="15" spans="1:21" ht="10">
      <c r="B15" s="105"/>
      <c r="C15" s="103"/>
      <c r="D15" s="75"/>
      <c r="E15" s="75"/>
      <c r="F15" s="75"/>
      <c r="G15" s="75"/>
      <c r="H15" s="75"/>
      <c r="I15" s="75"/>
      <c r="J15" s="75"/>
      <c r="K15" s="75"/>
      <c r="L15" s="75"/>
      <c r="M15" s="23"/>
      <c r="N15" s="23"/>
    </row>
    <row r="16" spans="1:21" ht="10">
      <c r="B16" s="37" t="s">
        <v>464</v>
      </c>
    </row>
    <row r="17" spans="2:29" ht="10"/>
    <row r="18" spans="2:29" ht="10"/>
    <row r="19" spans="2:29" ht="10">
      <c r="B19" s="160" t="s">
        <v>252</v>
      </c>
    </row>
    <row r="20" spans="2:29" ht="10">
      <c r="B20" s="160" t="s">
        <v>253</v>
      </c>
    </row>
    <row r="21" spans="2:29" ht="10">
      <c r="B21" s="160" t="s">
        <v>254</v>
      </c>
      <c r="AC21" s="23"/>
    </row>
    <row r="22" spans="2:29" ht="10"/>
    <row r="23" spans="2:29" ht="10">
      <c r="Q23" s="52"/>
      <c r="R23" s="52"/>
      <c r="S23" s="32"/>
      <c r="T23" s="32"/>
    </row>
    <row r="24" spans="2:29" ht="10">
      <c r="Q24" s="104"/>
      <c r="R24" s="104"/>
      <c r="S24" s="32"/>
      <c r="T24" s="32"/>
    </row>
    <row r="25" spans="2:29" ht="10">
      <c r="Q25" s="104"/>
      <c r="R25" s="104"/>
      <c r="S25" s="32"/>
      <c r="T25" s="32"/>
    </row>
    <row r="26" spans="2:29" ht="10">
      <c r="Q26" s="104"/>
      <c r="R26" s="104"/>
      <c r="S26" s="32"/>
      <c r="T26" s="32"/>
    </row>
    <row r="27" spans="2:29" ht="10">
      <c r="P27" s="32"/>
      <c r="Q27" s="104"/>
      <c r="R27" s="104"/>
      <c r="S27" s="32"/>
      <c r="T27" s="32"/>
    </row>
    <row r="28" spans="2:29" ht="10">
      <c r="P28" s="32"/>
      <c r="Q28" s="104"/>
      <c r="R28" s="104"/>
      <c r="S28" s="32"/>
      <c r="T28" s="32"/>
    </row>
    <row r="29" spans="2:29" ht="10">
      <c r="P29" s="32"/>
      <c r="Q29" s="104"/>
      <c r="R29" s="104"/>
      <c r="S29" s="32"/>
      <c r="T29" s="32"/>
    </row>
    <row r="30" spans="2:29" ht="10"/>
    <row r="31" spans="2:29" ht="10"/>
    <row r="32" spans="2:29" ht="10"/>
  </sheetData>
  <mergeCells count="1">
    <mergeCell ref="D6:N6"/>
  </mergeCell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sheetViews>
  <sheetFormatPr defaultColWidth="8.7265625" defaultRowHeight="11.65" customHeight="1"/>
  <cols>
    <col min="1" max="1" width="2.7265625" style="160" customWidth="1"/>
    <col min="2" max="2" width="13.453125" style="160" customWidth="1"/>
    <col min="3" max="3" width="1.7265625" style="160" customWidth="1"/>
    <col min="4" max="9" width="9.7265625" style="160" customWidth="1"/>
    <col min="10" max="10" width="2.81640625" style="160" customWidth="1"/>
    <col min="11" max="23" width="9.7265625" style="160" customWidth="1"/>
    <col min="24" max="16384" width="8.7265625" style="160"/>
  </cols>
  <sheetData>
    <row r="1" spans="1:15" ht="12" customHeight="1">
      <c r="A1" s="1120"/>
    </row>
    <row r="2" spans="1:15" ht="16">
      <c r="B2" s="375" t="s">
        <v>455</v>
      </c>
      <c r="C2" s="54"/>
      <c r="D2" s="54"/>
      <c r="E2" s="54"/>
      <c r="F2" s="54"/>
      <c r="G2" s="54"/>
      <c r="H2" s="54"/>
      <c r="I2" s="54"/>
      <c r="J2" s="54"/>
      <c r="K2" s="54"/>
      <c r="L2" s="54"/>
      <c r="M2" s="54"/>
      <c r="N2" s="54"/>
      <c r="O2" s="54"/>
    </row>
    <row r="3" spans="1:15" ht="12.5">
      <c r="B3" s="379" t="s">
        <v>243</v>
      </c>
      <c r="C3" s="54"/>
      <c r="D3" s="54"/>
      <c r="E3" s="54"/>
      <c r="F3" s="54"/>
      <c r="G3" s="54"/>
      <c r="H3" s="54"/>
      <c r="I3" s="54"/>
      <c r="J3" s="54"/>
      <c r="K3" s="54"/>
      <c r="L3" s="54"/>
      <c r="M3" s="54"/>
      <c r="N3" s="54"/>
      <c r="O3" s="54"/>
    </row>
    <row r="4" spans="1:15" ht="13">
      <c r="B4" s="376" t="s">
        <v>426</v>
      </c>
      <c r="C4" s="54"/>
      <c r="D4" s="54"/>
      <c r="E4" s="54"/>
      <c r="F4" s="54"/>
      <c r="G4" s="54"/>
      <c r="H4" s="54"/>
      <c r="I4" s="54"/>
      <c r="J4" s="54"/>
      <c r="K4" s="54"/>
      <c r="L4" s="54"/>
      <c r="M4" s="54"/>
      <c r="N4" s="54"/>
      <c r="O4" s="54"/>
    </row>
    <row r="5" spans="1:15" ht="10.5">
      <c r="B5" s="47"/>
      <c r="D5" s="1172"/>
      <c r="E5" s="1172"/>
      <c r="F5" s="1172"/>
      <c r="G5" s="1172"/>
      <c r="H5" s="591"/>
      <c r="I5" s="592"/>
      <c r="J5" s="592"/>
      <c r="K5" s="47"/>
      <c r="L5" s="47"/>
      <c r="M5" s="592"/>
      <c r="N5" s="592"/>
    </row>
    <row r="6" spans="1:15" ht="33" customHeight="1">
      <c r="B6" s="160" t="s">
        <v>9</v>
      </c>
      <c r="C6" s="960"/>
      <c r="D6" s="1185" t="s">
        <v>10</v>
      </c>
      <c r="E6" s="1185"/>
      <c r="F6" s="1185"/>
      <c r="G6" s="1185"/>
      <c r="H6" s="1185"/>
      <c r="I6" s="1185"/>
      <c r="J6" s="1185"/>
      <c r="K6" s="1185"/>
      <c r="L6" s="1185"/>
      <c r="M6" s="1185"/>
      <c r="N6" s="1185"/>
    </row>
    <row r="7" spans="1:15" ht="33" customHeight="1">
      <c r="B7" s="47"/>
      <c r="C7" s="273"/>
      <c r="D7" s="662" t="s">
        <v>11</v>
      </c>
      <c r="E7" s="662" t="s">
        <v>12</v>
      </c>
      <c r="F7" s="662" t="s">
        <v>13</v>
      </c>
      <c r="G7" s="662" t="s">
        <v>14</v>
      </c>
      <c r="H7" s="662" t="s">
        <v>93</v>
      </c>
      <c r="I7" s="757" t="s">
        <v>403</v>
      </c>
      <c r="J7" s="664"/>
      <c r="K7" s="848" t="s">
        <v>215</v>
      </c>
      <c r="L7" s="848" t="s">
        <v>216</v>
      </c>
      <c r="M7" s="899" t="s">
        <v>412</v>
      </c>
      <c r="N7" s="899" t="s">
        <v>413</v>
      </c>
      <c r="O7" s="40"/>
    </row>
    <row r="8" spans="1:15" ht="10">
      <c r="B8" s="23"/>
      <c r="C8" s="24"/>
      <c r="D8" s="673"/>
      <c r="E8" s="673"/>
      <c r="F8" s="673"/>
      <c r="G8" s="673"/>
      <c r="H8" s="673"/>
      <c r="I8" s="673"/>
      <c r="J8" s="673"/>
      <c r="K8" s="849"/>
      <c r="L8" s="849"/>
      <c r="M8" s="849"/>
      <c r="N8" s="849"/>
      <c r="O8" s="40"/>
    </row>
    <row r="9" spans="1:15" ht="10">
      <c r="B9" s="232" t="s">
        <v>5</v>
      </c>
      <c r="C9" s="55"/>
      <c r="D9" s="402">
        <v>15.255617000000001</v>
      </c>
      <c r="E9" s="402">
        <v>12.471753</v>
      </c>
      <c r="F9" s="678">
        <v>13.789833050459881</v>
      </c>
      <c r="G9" s="679">
        <v>13.037190000000001</v>
      </c>
      <c r="H9" s="402">
        <v>12.587397500017008</v>
      </c>
      <c r="I9" s="402">
        <v>12.639474299998533</v>
      </c>
      <c r="J9" s="402"/>
      <c r="K9" s="636">
        <v>11.766481559344763</v>
      </c>
      <c r="L9" s="636">
        <v>13.456851595705094</v>
      </c>
      <c r="M9" s="636">
        <v>11.873057185887866</v>
      </c>
      <c r="N9" s="636">
        <v>13.447814994080195</v>
      </c>
      <c r="O9" s="117"/>
    </row>
    <row r="10" spans="1:15" ht="10">
      <c r="B10" s="232" t="s">
        <v>6</v>
      </c>
      <c r="C10" s="55"/>
      <c r="D10" s="402">
        <v>44.671494000000003</v>
      </c>
      <c r="E10" s="402">
        <v>44.522247999999998</v>
      </c>
      <c r="F10" s="678">
        <v>49.230069573273575</v>
      </c>
      <c r="G10" s="679">
        <v>44.44755</v>
      </c>
      <c r="H10" s="402">
        <v>46.479237247458975</v>
      </c>
      <c r="I10" s="402">
        <v>45.717849882304911</v>
      </c>
      <c r="J10" s="402"/>
      <c r="K10" s="636">
        <v>45.20106214912046</v>
      </c>
      <c r="L10" s="636">
        <v>47.762053653138878</v>
      </c>
      <c r="M10" s="636">
        <v>44.540704935368488</v>
      </c>
      <c r="N10" s="636">
        <v>46.899796327617409</v>
      </c>
      <c r="O10" s="117"/>
    </row>
    <row r="11" spans="1:15" ht="10">
      <c r="B11" s="37" t="s">
        <v>7</v>
      </c>
      <c r="C11" s="24"/>
      <c r="D11" s="402">
        <v>28.350511000000001</v>
      </c>
      <c r="E11" s="402">
        <v>29.792017999999999</v>
      </c>
      <c r="F11" s="678">
        <v>25.029054271873068</v>
      </c>
      <c r="G11" s="679">
        <v>30.550329999999999</v>
      </c>
      <c r="H11" s="402">
        <v>28.67707196847488</v>
      </c>
      <c r="I11" s="402">
        <v>29.609766161841407</v>
      </c>
      <c r="J11" s="402"/>
      <c r="K11" s="636">
        <v>27.549869171560758</v>
      </c>
      <c r="L11" s="636">
        <v>29.831404520083961</v>
      </c>
      <c r="M11" s="636">
        <v>28.549025146835515</v>
      </c>
      <c r="N11" s="636">
        <v>30.692989024258075</v>
      </c>
      <c r="O11" s="117"/>
    </row>
    <row r="12" spans="1:15" ht="10.5" customHeight="1">
      <c r="B12" s="232" t="s">
        <v>8</v>
      </c>
      <c r="C12" s="24"/>
      <c r="D12" s="402">
        <v>11.722379</v>
      </c>
      <c r="E12" s="402">
        <v>13.213982</v>
      </c>
      <c r="F12" s="678">
        <v>11.951043104393467</v>
      </c>
      <c r="G12" s="679">
        <v>11.964919999999999</v>
      </c>
      <c r="H12" s="402">
        <v>12.256293284049327</v>
      </c>
      <c r="I12" s="402">
        <v>12.03290965585577</v>
      </c>
      <c r="J12" s="402"/>
      <c r="K12" s="636">
        <v>11.424218822732215</v>
      </c>
      <c r="L12" s="636">
        <v>13.139980897439097</v>
      </c>
      <c r="M12" s="636">
        <v>11.262284203081812</v>
      </c>
      <c r="N12" s="636">
        <v>12.848630409528511</v>
      </c>
      <c r="O12" s="117"/>
    </row>
    <row r="13" spans="1:15" ht="10">
      <c r="B13" s="232"/>
      <c r="C13" s="24"/>
      <c r="D13" s="450"/>
      <c r="E13" s="450"/>
      <c r="F13" s="679"/>
      <c r="G13" s="679"/>
      <c r="H13" s="402"/>
      <c r="I13" s="402"/>
      <c r="J13" s="402"/>
      <c r="K13" s="636"/>
      <c r="L13" s="636"/>
      <c r="M13" s="636"/>
      <c r="N13" s="636"/>
      <c r="O13" s="117"/>
    </row>
    <row r="14" spans="1:15" ht="10">
      <c r="B14" s="37" t="s">
        <v>220</v>
      </c>
      <c r="C14" s="24"/>
      <c r="D14" s="402">
        <v>59.927109999999999</v>
      </c>
      <c r="E14" s="402">
        <v>56.994</v>
      </c>
      <c r="F14" s="679">
        <v>63.019902999999999</v>
      </c>
      <c r="G14" s="679">
        <v>57.361190000000001</v>
      </c>
      <c r="H14" s="402">
        <v>59.066634747475824</v>
      </c>
      <c r="I14" s="402">
        <v>58.357324182303337</v>
      </c>
      <c r="J14" s="402"/>
      <c r="K14" s="636">
        <v>57.751879147072792</v>
      </c>
      <c r="L14" s="636">
        <v>60.368552711037935</v>
      </c>
      <c r="M14" s="636">
        <v>57.136100170083118</v>
      </c>
      <c r="N14" s="636">
        <v>59.568375845527491</v>
      </c>
      <c r="O14" s="117"/>
    </row>
    <row r="15" spans="1:15" ht="10">
      <c r="B15" s="37" t="s">
        <v>221</v>
      </c>
      <c r="C15" s="24"/>
      <c r="D15" s="402">
        <v>40.072890000000001</v>
      </c>
      <c r="E15" s="402">
        <v>43.006</v>
      </c>
      <c r="F15" s="679">
        <v>36.980097000000001</v>
      </c>
      <c r="G15" s="679">
        <v>42.423870000000001</v>
      </c>
      <c r="H15" s="402">
        <v>40.933365252524233</v>
      </c>
      <c r="I15" s="402">
        <v>41.642675817697118</v>
      </c>
      <c r="J15" s="402"/>
      <c r="K15" s="636">
        <v>39.631447288962121</v>
      </c>
      <c r="L15" s="636">
        <v>42.248120852927258</v>
      </c>
      <c r="M15" s="636">
        <v>40.431624154472964</v>
      </c>
      <c r="N15" s="636">
        <v>42.863899829917344</v>
      </c>
      <c r="O15" s="117"/>
    </row>
    <row r="16" spans="1:15" ht="10">
      <c r="B16" s="37"/>
      <c r="C16" s="24"/>
      <c r="D16" s="402"/>
      <c r="E16" s="402"/>
      <c r="F16" s="679"/>
      <c r="G16" s="679"/>
      <c r="H16" s="402"/>
      <c r="I16" s="402"/>
      <c r="J16" s="402"/>
      <c r="K16" s="852"/>
      <c r="L16" s="852"/>
      <c r="M16" s="402"/>
      <c r="N16" s="402"/>
      <c r="O16" s="117"/>
    </row>
    <row r="17" spans="2:15" ht="10">
      <c r="B17" s="58" t="s">
        <v>17</v>
      </c>
      <c r="C17" s="59"/>
      <c r="D17" s="353">
        <v>9639</v>
      </c>
      <c r="E17" s="353">
        <v>2119</v>
      </c>
      <c r="F17" s="353">
        <v>3041</v>
      </c>
      <c r="G17" s="353">
        <v>9920</v>
      </c>
      <c r="H17" s="354">
        <v>10018</v>
      </c>
      <c r="I17" s="478">
        <v>10448</v>
      </c>
      <c r="J17" s="478"/>
      <c r="K17" s="853" t="s">
        <v>143</v>
      </c>
      <c r="L17" s="853" t="s">
        <v>143</v>
      </c>
      <c r="M17" s="478" t="s">
        <v>143</v>
      </c>
      <c r="N17" s="478" t="s">
        <v>143</v>
      </c>
    </row>
    <row r="18" spans="2:15" ht="10">
      <c r="B18" s="105"/>
      <c r="C18" s="404"/>
      <c r="D18" s="75"/>
      <c r="E18" s="75"/>
      <c r="F18" s="75"/>
      <c r="G18" s="75"/>
      <c r="H18" s="186"/>
      <c r="I18" s="186"/>
      <c r="J18" s="186"/>
      <c r="K18" s="532"/>
      <c r="L18" s="532"/>
      <c r="M18" s="186"/>
      <c r="N18" s="186"/>
    </row>
    <row r="19" spans="2:15" ht="10">
      <c r="B19" s="37" t="s">
        <v>218</v>
      </c>
      <c r="C19" s="60"/>
      <c r="D19" s="60"/>
      <c r="E19" s="60"/>
      <c r="F19" s="60"/>
      <c r="G19" s="60"/>
      <c r="H19" s="60"/>
      <c r="I19" s="60"/>
      <c r="J19" s="60"/>
      <c r="K19" s="60"/>
      <c r="L19" s="60"/>
      <c r="M19" s="60"/>
      <c r="N19" s="60"/>
      <c r="O19" s="60"/>
    </row>
    <row r="20" spans="2:15" s="60" customFormat="1" ht="10">
      <c r="B20" s="160"/>
    </row>
    <row r="21" spans="2:15" ht="10">
      <c r="B21" s="160" t="s">
        <v>252</v>
      </c>
    </row>
    <row r="22" spans="2:15" ht="10">
      <c r="B22" s="160" t="s">
        <v>253</v>
      </c>
    </row>
    <row r="23" spans="2:15" ht="10">
      <c r="B23" s="160" t="s">
        <v>254</v>
      </c>
    </row>
  </sheetData>
  <mergeCells count="2">
    <mergeCell ref="D5:G5"/>
    <mergeCell ref="D6:N6"/>
  </mergeCell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heetViews>
  <sheetFormatPr defaultColWidth="8.7265625" defaultRowHeight="11.65" customHeight="1"/>
  <cols>
    <col min="1" max="1" width="2.7265625" style="160" customWidth="1"/>
    <col min="2" max="2" width="26.54296875" style="160" customWidth="1"/>
    <col min="3" max="6" width="9.7265625" style="160" customWidth="1"/>
    <col min="7" max="8" width="8.7265625" style="160"/>
    <col min="9" max="9" width="2.26953125" style="160" customWidth="1"/>
    <col min="10" max="16384" width="8.7265625" style="160"/>
  </cols>
  <sheetData>
    <row r="1" spans="1:13" ht="12" customHeight="1">
      <c r="A1" s="1120"/>
    </row>
    <row r="2" spans="1:13" ht="16">
      <c r="B2" s="375" t="s">
        <v>286</v>
      </c>
    </row>
    <row r="3" spans="1:13" ht="14">
      <c r="B3" s="377" t="s">
        <v>243</v>
      </c>
    </row>
    <row r="4" spans="1:13" ht="13">
      <c r="B4" s="386" t="s">
        <v>426</v>
      </c>
    </row>
    <row r="5" spans="1:13" ht="10">
      <c r="C5" s="23"/>
      <c r="D5" s="23"/>
      <c r="E5" s="23"/>
      <c r="F5" s="106"/>
      <c r="G5" s="23"/>
      <c r="H5" s="23"/>
      <c r="I5" s="23"/>
      <c r="L5" s="23"/>
      <c r="M5" s="23"/>
    </row>
    <row r="6" spans="1:13" ht="10.5">
      <c r="C6" s="1158"/>
      <c r="D6" s="1158"/>
      <c r="E6" s="1158"/>
      <c r="F6" s="1158"/>
      <c r="G6" s="23"/>
      <c r="H6" s="23"/>
      <c r="I6" s="23"/>
      <c r="J6" s="23"/>
      <c r="K6" s="238"/>
      <c r="L6" s="23"/>
      <c r="M6" s="23"/>
    </row>
    <row r="7" spans="1:13" ht="16" customHeight="1">
      <c r="B7" s="1159" t="s">
        <v>9</v>
      </c>
      <c r="C7" s="1186" t="s">
        <v>66</v>
      </c>
      <c r="D7" s="1186"/>
      <c r="E7" s="1186"/>
      <c r="F7" s="1186"/>
      <c r="G7" s="1186"/>
      <c r="H7" s="1186"/>
      <c r="I7" s="1186"/>
      <c r="J7" s="1186"/>
      <c r="K7" s="1186"/>
      <c r="L7" s="1186"/>
      <c r="M7" s="1186"/>
    </row>
    <row r="8" spans="1:13" ht="30">
      <c r="B8" s="1156"/>
      <c r="C8" s="599" t="s">
        <v>11</v>
      </c>
      <c r="D8" s="599" t="s">
        <v>12</v>
      </c>
      <c r="E8" s="599" t="s">
        <v>13</v>
      </c>
      <c r="F8" s="296" t="s">
        <v>14</v>
      </c>
      <c r="G8" s="296" t="s">
        <v>93</v>
      </c>
      <c r="H8" s="587" t="s">
        <v>403</v>
      </c>
      <c r="I8" s="489"/>
      <c r="J8" s="389" t="s">
        <v>215</v>
      </c>
      <c r="K8" s="389" t="s">
        <v>216</v>
      </c>
      <c r="L8" s="1011" t="s">
        <v>412</v>
      </c>
      <c r="M8" s="1011" t="s">
        <v>413</v>
      </c>
    </row>
    <row r="9" spans="1:13" ht="10">
      <c r="B9" s="604"/>
      <c r="C9" s="532"/>
      <c r="D9" s="532"/>
      <c r="E9" s="532"/>
      <c r="F9" s="102"/>
      <c r="G9" s="102"/>
      <c r="H9" s="102"/>
      <c r="I9" s="102"/>
      <c r="J9" s="1012"/>
      <c r="K9" s="1012"/>
      <c r="L9" s="208"/>
      <c r="M9" s="208"/>
    </row>
    <row r="10" spans="1:13" ht="10">
      <c r="B10" s="232" t="s">
        <v>67</v>
      </c>
      <c r="C10" s="854">
        <v>47.667769593657802</v>
      </c>
      <c r="D10" s="854">
        <v>43.798409947772477</v>
      </c>
      <c r="E10" s="854">
        <v>43.301582451938906</v>
      </c>
      <c r="F10" s="678">
        <v>42.005249999999997</v>
      </c>
      <c r="G10" s="678">
        <v>41.129241719658445</v>
      </c>
      <c r="H10" s="678">
        <v>39.9218028966649</v>
      </c>
      <c r="I10" s="678"/>
      <c r="J10" s="855">
        <v>39.879560513294962</v>
      </c>
      <c r="K10" s="855">
        <v>42.390471647693673</v>
      </c>
      <c r="L10" s="855">
        <v>38.744862121297238</v>
      </c>
      <c r="M10" s="855">
        <v>41.110501091657383</v>
      </c>
    </row>
    <row r="11" spans="1:13" ht="10">
      <c r="B11" s="232" t="s">
        <v>68</v>
      </c>
      <c r="C11" s="854">
        <v>29.871656017763691</v>
      </c>
      <c r="D11" s="854">
        <v>31.509494343757911</v>
      </c>
      <c r="E11" s="854">
        <v>32.527121524997263</v>
      </c>
      <c r="F11" s="678">
        <v>32.292810000000003</v>
      </c>
      <c r="G11" s="678">
        <v>32.97386793073283</v>
      </c>
      <c r="H11" s="678">
        <v>33.687063783695848</v>
      </c>
      <c r="I11" s="678"/>
      <c r="J11" s="855">
        <v>31.80660319433828</v>
      </c>
      <c r="K11" s="855">
        <v>34.162509944067999</v>
      </c>
      <c r="L11" s="855">
        <v>32.602403465691452</v>
      </c>
      <c r="M11" s="855">
        <v>34.789183253594636</v>
      </c>
    </row>
    <row r="12" spans="1:13" ht="10">
      <c r="B12" s="232" t="s">
        <v>69</v>
      </c>
      <c r="C12" s="854">
        <v>19.847583962872747</v>
      </c>
      <c r="D12" s="854">
        <v>21.209798194855729</v>
      </c>
      <c r="E12" s="854">
        <v>20.80087144920568</v>
      </c>
      <c r="F12" s="678">
        <v>21.825099999999999</v>
      </c>
      <c r="G12" s="678">
        <v>22.204008866014355</v>
      </c>
      <c r="H12" s="678">
        <v>22.53915335946645</v>
      </c>
      <c r="I12" s="678"/>
      <c r="J12" s="855">
        <v>21.17360136425329</v>
      </c>
      <c r="K12" s="855">
        <v>23.269758079709042</v>
      </c>
      <c r="L12" s="855">
        <v>21.551665843868509</v>
      </c>
      <c r="M12" s="855">
        <v>23.558299508315407</v>
      </c>
    </row>
    <row r="13" spans="1:13" ht="10">
      <c r="B13" s="232" t="s">
        <v>70</v>
      </c>
      <c r="C13" s="854">
        <v>2.6129904257057479</v>
      </c>
      <c r="D13" s="854">
        <v>3.482297513613887</v>
      </c>
      <c r="E13" s="854">
        <v>3.370424573858148</v>
      </c>
      <c r="F13" s="678">
        <v>3.8768400000000001</v>
      </c>
      <c r="G13" s="678">
        <v>3.6928814835946726</v>
      </c>
      <c r="H13" s="678">
        <v>3.8519799601733165</v>
      </c>
      <c r="I13" s="678"/>
      <c r="J13" s="855">
        <v>3.2232474280160774</v>
      </c>
      <c r="K13" s="855">
        <v>4.2279528232159187</v>
      </c>
      <c r="L13" s="855">
        <v>3.4120277025927002</v>
      </c>
      <c r="M13" s="855">
        <v>4.3461077986276555</v>
      </c>
    </row>
    <row r="14" spans="1:13" ht="10">
      <c r="B14" s="232"/>
      <c r="C14" s="854"/>
      <c r="D14" s="854"/>
      <c r="E14" s="854"/>
      <c r="F14" s="678"/>
      <c r="G14" s="678"/>
      <c r="H14" s="678"/>
      <c r="I14" s="678"/>
      <c r="J14" s="856"/>
      <c r="K14" s="856"/>
      <c r="L14" s="678"/>
      <c r="M14" s="678"/>
    </row>
    <row r="15" spans="1:13" ht="10">
      <c r="B15" s="58" t="s">
        <v>17</v>
      </c>
      <c r="C15" s="447">
        <v>9827</v>
      </c>
      <c r="D15" s="447">
        <v>2228</v>
      </c>
      <c r="E15" s="447">
        <v>3125</v>
      </c>
      <c r="F15" s="353">
        <v>10028</v>
      </c>
      <c r="G15" s="353">
        <v>10052</v>
      </c>
      <c r="H15" s="620">
        <v>10475</v>
      </c>
      <c r="I15" s="620"/>
      <c r="J15" s="851" t="s">
        <v>143</v>
      </c>
      <c r="K15" s="851" t="s">
        <v>143</v>
      </c>
      <c r="L15" s="620" t="s">
        <v>143</v>
      </c>
      <c r="M15" s="620" t="s">
        <v>143</v>
      </c>
    </row>
    <row r="16" spans="1:13" ht="10">
      <c r="C16" s="27"/>
      <c r="D16" s="27"/>
      <c r="E16" s="27"/>
    </row>
    <row r="17" spans="2:2" ht="11.65" customHeight="1">
      <c r="B17" s="37" t="s">
        <v>218</v>
      </c>
    </row>
    <row r="19" spans="2:2" ht="11.65" customHeight="1">
      <c r="B19" s="160" t="s">
        <v>252</v>
      </c>
    </row>
    <row r="20" spans="2:2" ht="11.65" customHeight="1">
      <c r="B20" s="160" t="s">
        <v>253</v>
      </c>
    </row>
    <row r="21" spans="2:2" ht="11.65" customHeight="1">
      <c r="B21" s="160" t="s">
        <v>254</v>
      </c>
    </row>
  </sheetData>
  <mergeCells count="3">
    <mergeCell ref="C6:F6"/>
    <mergeCell ref="B7:B8"/>
    <mergeCell ref="C7:M7"/>
  </mergeCells>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
  <sheetViews>
    <sheetView zoomScaleNormal="100" workbookViewId="0"/>
  </sheetViews>
  <sheetFormatPr defaultColWidth="8.7265625" defaultRowHeight="10"/>
  <cols>
    <col min="1" max="1" width="2.7265625" style="160" customWidth="1"/>
    <col min="2" max="2" width="25.1796875" style="160" customWidth="1"/>
    <col min="3" max="3" width="20.26953125" style="160" customWidth="1"/>
    <col min="4" max="4" width="1.7265625" style="160" customWidth="1"/>
    <col min="5" max="5" width="0.1796875" style="160" customWidth="1"/>
    <col min="6" max="11" width="9.7265625" style="160" customWidth="1"/>
    <col min="12" max="12" width="2.453125" style="160" customWidth="1"/>
    <col min="13" max="16" width="9.7265625" style="204" customWidth="1"/>
    <col min="17" max="17" width="3" style="160" customWidth="1"/>
    <col min="18" max="23" width="9.7265625" style="160" customWidth="1"/>
    <col min="24" max="24" width="9.81640625" style="160" customWidth="1"/>
    <col min="25" max="16384" width="8.7265625" style="160"/>
  </cols>
  <sheetData>
    <row r="1" spans="1:24" ht="12" customHeight="1">
      <c r="A1" s="1120"/>
    </row>
    <row r="2" spans="1:24" ht="17.149999999999999" customHeight="1">
      <c r="B2" s="41" t="s">
        <v>465</v>
      </c>
      <c r="C2" s="53"/>
      <c r="E2" s="53"/>
      <c r="F2" s="53"/>
      <c r="G2" s="53"/>
    </row>
    <row r="3" spans="1:24" ht="12" customHeight="1">
      <c r="B3" s="360" t="s">
        <v>243</v>
      </c>
      <c r="C3" s="53"/>
      <c r="E3" s="53"/>
      <c r="F3" s="53"/>
      <c r="G3" s="53"/>
    </row>
    <row r="4" spans="1:24" ht="12" customHeight="1">
      <c r="B4" s="386" t="s">
        <v>426</v>
      </c>
      <c r="C4" s="53"/>
      <c r="E4" s="53"/>
      <c r="F4" s="53"/>
      <c r="G4" s="53"/>
    </row>
    <row r="5" spans="1:24" ht="12" customHeight="1">
      <c r="B5" s="47"/>
      <c r="C5" s="47"/>
      <c r="D5" s="238"/>
      <c r="E5" s="23"/>
      <c r="F5" s="595"/>
      <c r="G5" s="595"/>
      <c r="H5" s="595"/>
      <c r="I5" s="595"/>
      <c r="J5" s="595"/>
      <c r="K5" s="595"/>
      <c r="L5" s="595"/>
      <c r="M5" s="1013"/>
      <c r="N5" s="1013"/>
      <c r="O5" s="1013"/>
      <c r="P5" s="1013"/>
      <c r="Q5" s="238"/>
      <c r="R5" s="238"/>
      <c r="S5" s="238"/>
      <c r="T5" s="238"/>
      <c r="U5" s="238"/>
      <c r="V5" s="238"/>
      <c r="W5" s="23"/>
      <c r="X5" s="23"/>
    </row>
    <row r="6" spans="1:24" ht="18.75" customHeight="1">
      <c r="B6" s="1159" t="s">
        <v>9</v>
      </c>
      <c r="C6" s="23"/>
      <c r="D6" s="23"/>
      <c r="E6" s="537"/>
      <c r="F6" s="1187" t="s">
        <v>261</v>
      </c>
      <c r="G6" s="1187"/>
      <c r="H6" s="1187"/>
      <c r="I6" s="1187"/>
      <c r="J6" s="1187"/>
      <c r="K6" s="1187"/>
      <c r="L6" s="1187"/>
      <c r="M6" s="1187"/>
      <c r="N6" s="1187"/>
      <c r="O6" s="1187"/>
      <c r="P6" s="1187"/>
      <c r="Q6" s="213"/>
      <c r="R6" s="1170" t="s">
        <v>17</v>
      </c>
      <c r="S6" s="1170"/>
      <c r="T6" s="1170"/>
      <c r="U6" s="1170"/>
      <c r="V6" s="1170"/>
      <c r="W6" s="546"/>
      <c r="X6" s="23"/>
    </row>
    <row r="7" spans="1:24" ht="36" customHeight="1">
      <c r="B7" s="1156"/>
      <c r="C7" s="47"/>
      <c r="D7" s="961"/>
      <c r="E7" s="23"/>
      <c r="F7" s="663" t="s">
        <v>11</v>
      </c>
      <c r="G7" s="663" t="s">
        <v>12</v>
      </c>
      <c r="H7" s="663" t="s">
        <v>13</v>
      </c>
      <c r="I7" s="663" t="s">
        <v>14</v>
      </c>
      <c r="J7" s="663" t="s">
        <v>93</v>
      </c>
      <c r="K7" s="663" t="s">
        <v>403</v>
      </c>
      <c r="L7" s="674"/>
      <c r="M7" s="665" t="s">
        <v>215</v>
      </c>
      <c r="N7" s="665" t="s">
        <v>216</v>
      </c>
      <c r="O7" s="665" t="s">
        <v>412</v>
      </c>
      <c r="P7" s="665" t="s">
        <v>413</v>
      </c>
      <c r="Q7" s="866"/>
      <c r="R7" s="757" t="s">
        <v>11</v>
      </c>
      <c r="S7" s="757" t="s">
        <v>12</v>
      </c>
      <c r="T7" s="757" t="s">
        <v>13</v>
      </c>
      <c r="U7" s="757" t="s">
        <v>14</v>
      </c>
      <c r="V7" s="757" t="s">
        <v>93</v>
      </c>
      <c r="W7" s="867" t="s">
        <v>403</v>
      </c>
      <c r="X7" s="23"/>
    </row>
    <row r="8" spans="1:24" ht="12" customHeight="1">
      <c r="B8" s="23"/>
      <c r="C8" s="23"/>
      <c r="D8" s="102"/>
      <c r="E8" s="23"/>
      <c r="F8" s="102"/>
      <c r="G8" s="102"/>
      <c r="H8" s="102"/>
      <c r="I8" s="102"/>
      <c r="J8" s="102"/>
      <c r="K8" s="102"/>
      <c r="L8" s="102"/>
      <c r="M8" s="198"/>
      <c r="N8" s="198"/>
      <c r="O8" s="208"/>
      <c r="P8" s="208"/>
      <c r="Q8" s="23"/>
      <c r="R8" s="23"/>
      <c r="S8" s="23"/>
      <c r="T8" s="23"/>
      <c r="U8" s="23"/>
      <c r="V8" s="23"/>
      <c r="W8" s="124"/>
      <c r="X8" s="23"/>
    </row>
    <row r="9" spans="1:24" s="53" customFormat="1" ht="11.25" customHeight="1">
      <c r="B9" s="22"/>
      <c r="C9" s="22" t="s">
        <v>182</v>
      </c>
      <c r="D9" s="147"/>
      <c r="E9" s="22"/>
      <c r="F9" s="857">
        <v>38.560886000000004</v>
      </c>
      <c r="G9" s="857">
        <v>35.365065000000001</v>
      </c>
      <c r="H9" s="857">
        <v>33.334913</v>
      </c>
      <c r="I9" s="857">
        <v>41.122822999999997</v>
      </c>
      <c r="J9" s="858">
        <v>37.827439740194073</v>
      </c>
      <c r="K9" s="859">
        <v>34.350741648311157</v>
      </c>
      <c r="L9" s="859"/>
      <c r="M9" s="860">
        <v>36.636858436578734</v>
      </c>
      <c r="N9" s="860">
        <v>39.032877321696006</v>
      </c>
      <c r="O9" s="860">
        <v>33.274380186061492</v>
      </c>
      <c r="P9" s="860">
        <v>35.443426520375468</v>
      </c>
      <c r="Q9" s="861"/>
      <c r="R9" s="400">
        <v>10215</v>
      </c>
      <c r="S9" s="400">
        <v>2323</v>
      </c>
      <c r="T9" s="400">
        <v>3256</v>
      </c>
      <c r="U9" s="400">
        <v>10256</v>
      </c>
      <c r="V9" s="400">
        <v>10217</v>
      </c>
      <c r="W9" s="400">
        <v>10627</v>
      </c>
      <c r="X9" s="22"/>
    </row>
    <row r="10" spans="1:24" ht="11.25" customHeight="1">
      <c r="B10" s="23"/>
      <c r="C10" s="23"/>
      <c r="D10" s="102"/>
      <c r="E10" s="23"/>
      <c r="F10" s="460"/>
      <c r="G10" s="460"/>
      <c r="H10" s="460"/>
      <c r="I10" s="460"/>
      <c r="J10" s="406"/>
      <c r="K10" s="859"/>
      <c r="L10" s="859"/>
      <c r="M10" s="862"/>
      <c r="N10" s="862"/>
      <c r="O10" s="860"/>
      <c r="P10" s="860"/>
      <c r="Q10" s="369"/>
      <c r="R10" s="207"/>
      <c r="S10" s="207"/>
      <c r="T10" s="207"/>
      <c r="U10" s="207"/>
      <c r="V10" s="207"/>
      <c r="W10" s="207"/>
      <c r="X10" s="23"/>
    </row>
    <row r="11" spans="1:24" ht="11.25" customHeight="1">
      <c r="B11" s="160" t="s">
        <v>537</v>
      </c>
      <c r="C11" s="135" t="s">
        <v>491</v>
      </c>
      <c r="D11" s="93"/>
      <c r="E11" s="23"/>
      <c r="F11" s="402">
        <v>39.075496000000001</v>
      </c>
      <c r="G11" s="402">
        <v>35.683382999999999</v>
      </c>
      <c r="H11" s="402">
        <v>32.874772</v>
      </c>
      <c r="I11" s="406">
        <v>40.366900000000001</v>
      </c>
      <c r="J11" s="406">
        <v>37.792022713882339</v>
      </c>
      <c r="K11" s="817">
        <v>33.731071841695076</v>
      </c>
      <c r="L11" s="817"/>
      <c r="M11" s="818">
        <v>36.123802117539526</v>
      </c>
      <c r="N11" s="818">
        <v>39.489655318358572</v>
      </c>
      <c r="O11" s="818">
        <v>32.215736665444986</v>
      </c>
      <c r="P11" s="818">
        <v>35.280585515442233</v>
      </c>
      <c r="Q11" s="450"/>
      <c r="R11" s="207">
        <v>4777</v>
      </c>
      <c r="S11" s="207">
        <v>1107</v>
      </c>
      <c r="T11" s="207">
        <v>1495</v>
      </c>
      <c r="U11" s="207">
        <v>4659</v>
      </c>
      <c r="V11" s="401">
        <v>4650</v>
      </c>
      <c r="W11" s="207">
        <v>4777</v>
      </c>
    </row>
    <row r="12" spans="1:24" ht="11.25" customHeight="1">
      <c r="C12" s="135" t="s">
        <v>492</v>
      </c>
      <c r="D12" s="93"/>
      <c r="E12" s="23"/>
      <c r="F12" s="402">
        <v>38.121827000000003</v>
      </c>
      <c r="G12" s="402">
        <v>35.061619999999998</v>
      </c>
      <c r="H12" s="402">
        <v>33.802008000000001</v>
      </c>
      <c r="I12" s="406">
        <v>42.235300000000002</v>
      </c>
      <c r="J12" s="406">
        <v>38.123204645536681</v>
      </c>
      <c r="K12" s="817">
        <v>35.044684771683663</v>
      </c>
      <c r="L12" s="817"/>
      <c r="M12" s="818">
        <v>36.604034737566337</v>
      </c>
      <c r="N12" s="818">
        <v>39.665974970763635</v>
      </c>
      <c r="O12" s="818">
        <v>33.65649962754528</v>
      </c>
      <c r="P12" s="818">
        <v>36.45866152120071</v>
      </c>
      <c r="Q12" s="450"/>
      <c r="R12" s="207">
        <v>5428</v>
      </c>
      <c r="S12" s="207">
        <v>1216</v>
      </c>
      <c r="T12" s="207">
        <v>1750</v>
      </c>
      <c r="U12" s="207">
        <v>5498</v>
      </c>
      <c r="V12" s="401">
        <v>5476</v>
      </c>
      <c r="W12" s="207">
        <v>5718</v>
      </c>
    </row>
    <row r="13" spans="1:24" ht="11.25" customHeight="1">
      <c r="C13" s="23"/>
      <c r="D13" s="102"/>
      <c r="E13" s="23"/>
      <c r="F13" s="402"/>
      <c r="G13" s="402"/>
      <c r="H13" s="402"/>
      <c r="I13" s="816"/>
      <c r="J13" s="406"/>
      <c r="K13" s="817"/>
      <c r="L13" s="817"/>
      <c r="M13" s="818"/>
      <c r="N13" s="818"/>
      <c r="O13" s="818"/>
      <c r="P13" s="818"/>
      <c r="Q13" s="450"/>
      <c r="R13" s="207"/>
      <c r="S13" s="207"/>
      <c r="T13" s="207"/>
      <c r="U13" s="207"/>
      <c r="V13" s="401"/>
      <c r="W13" s="207"/>
    </row>
    <row r="14" spans="1:24" ht="11.25" customHeight="1">
      <c r="B14" s="160" t="s">
        <v>20</v>
      </c>
      <c r="C14" s="32" t="s">
        <v>21</v>
      </c>
      <c r="D14" s="93"/>
      <c r="E14" s="23"/>
      <c r="F14" s="402">
        <v>31.922375090302495</v>
      </c>
      <c r="G14" s="402">
        <v>28.979553951055891</v>
      </c>
      <c r="H14" s="402">
        <v>31.106673993484868</v>
      </c>
      <c r="I14" s="402">
        <v>40.996770158285457</v>
      </c>
      <c r="J14" s="406">
        <v>36.682120718095199</v>
      </c>
      <c r="K14" s="817">
        <v>33.011423987470813</v>
      </c>
      <c r="L14" s="817"/>
      <c r="M14" s="818">
        <v>33.007573612708775</v>
      </c>
      <c r="N14" s="818">
        <v>40.518322990547482</v>
      </c>
      <c r="O14" s="818">
        <v>29.714667953324771</v>
      </c>
      <c r="P14" s="818">
        <v>36.484082030127396</v>
      </c>
      <c r="Q14" s="450"/>
      <c r="R14" s="207">
        <v>465</v>
      </c>
      <c r="S14" s="207">
        <v>197</v>
      </c>
      <c r="T14" s="207">
        <v>257</v>
      </c>
      <c r="U14" s="207">
        <v>959</v>
      </c>
      <c r="V14" s="401">
        <v>965</v>
      </c>
      <c r="W14" s="207">
        <v>996</v>
      </c>
    </row>
    <row r="15" spans="1:24" ht="11.25" customHeight="1">
      <c r="C15" s="32" t="s">
        <v>22</v>
      </c>
      <c r="D15" s="93"/>
      <c r="E15" s="23"/>
      <c r="F15" s="402">
        <v>34.057629833987605</v>
      </c>
      <c r="G15" s="402">
        <v>29.72635754756346</v>
      </c>
      <c r="H15" s="402">
        <v>35.187610112844972</v>
      </c>
      <c r="I15" s="402">
        <v>40.124929045979513</v>
      </c>
      <c r="J15" s="406">
        <v>39.86641899001102</v>
      </c>
      <c r="K15" s="817">
        <v>33.874093475647591</v>
      </c>
      <c r="L15" s="817"/>
      <c r="M15" s="818">
        <v>36.95501000406761</v>
      </c>
      <c r="N15" s="818">
        <v>42.85129599044766</v>
      </c>
      <c r="O15" s="818">
        <v>31.238540909369057</v>
      </c>
      <c r="P15" s="818">
        <v>36.613604430079292</v>
      </c>
      <c r="Q15" s="450"/>
      <c r="R15" s="207">
        <v>1283</v>
      </c>
      <c r="S15" s="207">
        <v>337</v>
      </c>
      <c r="T15" s="207">
        <v>403</v>
      </c>
      <c r="U15" s="207">
        <v>1559</v>
      </c>
      <c r="V15" s="401">
        <v>1634</v>
      </c>
      <c r="W15" s="207">
        <v>1683</v>
      </c>
    </row>
    <row r="16" spans="1:24" ht="11.25" customHeight="1">
      <c r="C16" s="32" t="s">
        <v>23</v>
      </c>
      <c r="D16" s="93"/>
      <c r="E16" s="23"/>
      <c r="F16" s="402">
        <v>39.94470177106286</v>
      </c>
      <c r="G16" s="402">
        <v>36.002705400928392</v>
      </c>
      <c r="H16" s="402">
        <v>36.022786866462035</v>
      </c>
      <c r="I16" s="402">
        <v>45.022101794941499</v>
      </c>
      <c r="J16" s="406">
        <v>39.562583371522564</v>
      </c>
      <c r="K16" s="817">
        <v>36.648242466049766</v>
      </c>
      <c r="L16" s="817"/>
      <c r="M16" s="818">
        <v>37.284186503724356</v>
      </c>
      <c r="N16" s="818">
        <v>41.887220147091355</v>
      </c>
      <c r="O16" s="818">
        <v>34.622328947397094</v>
      </c>
      <c r="P16" s="818">
        <v>38.722488316156088</v>
      </c>
      <c r="Q16" s="450"/>
      <c r="R16" s="207">
        <v>2586</v>
      </c>
      <c r="S16" s="207">
        <v>580</v>
      </c>
      <c r="T16" s="207">
        <v>717</v>
      </c>
      <c r="U16" s="207">
        <v>2589</v>
      </c>
      <c r="V16" s="401">
        <v>2466</v>
      </c>
      <c r="W16" s="207">
        <v>2696</v>
      </c>
    </row>
    <row r="17" spans="2:23" ht="11.25" customHeight="1">
      <c r="C17" s="32" t="s">
        <v>24</v>
      </c>
      <c r="D17" s="93"/>
      <c r="E17" s="23"/>
      <c r="F17" s="402">
        <v>42.304277534686364</v>
      </c>
      <c r="G17" s="402">
        <v>38.383134329503669</v>
      </c>
      <c r="H17" s="402">
        <v>35.486623956468492</v>
      </c>
      <c r="I17" s="402">
        <v>41.394629248746952</v>
      </c>
      <c r="J17" s="406">
        <v>38.422478547449749</v>
      </c>
      <c r="K17" s="817">
        <v>34.313041090455812</v>
      </c>
      <c r="L17" s="817"/>
      <c r="M17" s="818">
        <v>36.188375613518872</v>
      </c>
      <c r="N17" s="818">
        <v>40.706521118491438</v>
      </c>
      <c r="O17" s="818">
        <v>32.247713800891617</v>
      </c>
      <c r="P17" s="818">
        <v>36.439501501788392</v>
      </c>
      <c r="Q17" s="450"/>
      <c r="R17" s="207">
        <v>2869</v>
      </c>
      <c r="S17" s="207">
        <v>608</v>
      </c>
      <c r="T17" s="207">
        <v>890</v>
      </c>
      <c r="U17" s="207">
        <v>2530</v>
      </c>
      <c r="V17" s="401">
        <v>2560</v>
      </c>
      <c r="W17" s="207">
        <v>2539</v>
      </c>
    </row>
    <row r="18" spans="2:23" ht="11.25" customHeight="1">
      <c r="C18" s="32" t="s">
        <v>25</v>
      </c>
      <c r="D18" s="93"/>
      <c r="E18" s="23"/>
      <c r="F18" s="402">
        <v>45.112364764543642</v>
      </c>
      <c r="G18" s="402">
        <v>46.972265377644938</v>
      </c>
      <c r="H18" s="402">
        <v>34.193208033715948</v>
      </c>
      <c r="I18" s="402">
        <v>42.184782049498239</v>
      </c>
      <c r="J18" s="406">
        <v>40.300580404449363</v>
      </c>
      <c r="K18" s="817">
        <v>38.980185864646934</v>
      </c>
      <c r="L18" s="817"/>
      <c r="M18" s="818">
        <v>37.450375561080747</v>
      </c>
      <c r="N18" s="818">
        <v>43.217826714377708</v>
      </c>
      <c r="O18" s="818">
        <v>36.396843944065772</v>
      </c>
      <c r="P18" s="818">
        <v>41.62688199123189</v>
      </c>
      <c r="Q18" s="450"/>
      <c r="R18" s="207">
        <v>1853</v>
      </c>
      <c r="S18" s="207">
        <v>375</v>
      </c>
      <c r="T18" s="207">
        <v>610</v>
      </c>
      <c r="U18" s="207">
        <v>1629</v>
      </c>
      <c r="V18" s="401">
        <v>1587</v>
      </c>
      <c r="W18" s="207">
        <v>1703</v>
      </c>
    </row>
    <row r="19" spans="2:23" ht="11.25" customHeight="1">
      <c r="C19" s="32" t="s">
        <v>26</v>
      </c>
      <c r="D19" s="93"/>
      <c r="E19" s="23"/>
      <c r="F19" s="402">
        <v>35.684180038940625</v>
      </c>
      <c r="G19" s="402">
        <v>32.707899397253307</v>
      </c>
      <c r="H19" s="402">
        <v>20.036849493903947</v>
      </c>
      <c r="I19" s="402">
        <v>32.15187627816151</v>
      </c>
      <c r="J19" s="406">
        <v>26.826175072659463</v>
      </c>
      <c r="K19" s="817">
        <v>25.984088004097444</v>
      </c>
      <c r="L19" s="817"/>
      <c r="M19" s="818">
        <v>23.542473399115305</v>
      </c>
      <c r="N19" s="818">
        <v>30.385863946754217</v>
      </c>
      <c r="O19" s="818">
        <v>22.998610012430113</v>
      </c>
      <c r="P19" s="818">
        <v>29.210099926256699</v>
      </c>
      <c r="Q19" s="450"/>
      <c r="R19" s="207">
        <v>1101</v>
      </c>
      <c r="S19" s="207">
        <v>209</v>
      </c>
      <c r="T19" s="207">
        <v>362</v>
      </c>
      <c r="U19" s="207">
        <v>939</v>
      </c>
      <c r="V19" s="401">
        <v>955</v>
      </c>
      <c r="W19" s="207">
        <v>942</v>
      </c>
    </row>
    <row r="20" spans="2:23" ht="11.25" customHeight="1">
      <c r="C20" s="23"/>
      <c r="D20" s="102"/>
      <c r="E20" s="23"/>
      <c r="F20" s="402"/>
      <c r="G20" s="402"/>
      <c r="H20" s="402"/>
      <c r="I20" s="402"/>
      <c r="J20" s="406"/>
      <c r="K20" s="817"/>
      <c r="L20" s="817"/>
      <c r="M20" s="818"/>
      <c r="N20" s="818"/>
      <c r="O20" s="818"/>
      <c r="P20" s="818"/>
      <c r="Q20" s="450"/>
      <c r="R20" s="207"/>
      <c r="S20" s="207"/>
      <c r="T20" s="207"/>
      <c r="U20" s="207"/>
      <c r="V20" s="401"/>
      <c r="W20" s="207"/>
    </row>
    <row r="21" spans="2:23" ht="11.25" customHeight="1">
      <c r="B21" s="160" t="s">
        <v>27</v>
      </c>
      <c r="C21" s="32" t="s">
        <v>28</v>
      </c>
      <c r="D21" s="93"/>
      <c r="E21" s="23"/>
      <c r="F21" s="402">
        <v>39.935066337781514</v>
      </c>
      <c r="G21" s="402">
        <v>36.470261461352287</v>
      </c>
      <c r="H21" s="402">
        <v>33.279133405368256</v>
      </c>
      <c r="I21" s="402">
        <v>42.221244109097974</v>
      </c>
      <c r="J21" s="406">
        <v>38.612833813467489</v>
      </c>
      <c r="K21" s="817">
        <v>35.113967356269804</v>
      </c>
      <c r="L21" s="817"/>
      <c r="M21" s="818">
        <v>37.293485905585591</v>
      </c>
      <c r="N21" s="818">
        <v>39.949121024402878</v>
      </c>
      <c r="O21" s="818">
        <v>33.932993927583141</v>
      </c>
      <c r="P21" s="818">
        <v>36.313451036072273</v>
      </c>
      <c r="Q21" s="863"/>
      <c r="R21" s="207">
        <v>9278</v>
      </c>
      <c r="S21" s="207">
        <v>2100</v>
      </c>
      <c r="T21" s="207">
        <v>2964</v>
      </c>
      <c r="U21" s="207">
        <v>8022</v>
      </c>
      <c r="V21" s="401">
        <v>8108</v>
      </c>
      <c r="W21" s="207">
        <v>8560</v>
      </c>
    </row>
    <row r="22" spans="2:23" ht="11.25" customHeight="1">
      <c r="C22" s="32" t="s">
        <v>191</v>
      </c>
      <c r="D22" s="93"/>
      <c r="E22" s="23"/>
      <c r="F22" s="402">
        <v>21.571927066287287</v>
      </c>
      <c r="G22" s="402">
        <v>24.155170256866608</v>
      </c>
      <c r="H22" s="402">
        <v>35.471782770959564</v>
      </c>
      <c r="I22" s="402">
        <v>34.113602061692269</v>
      </c>
      <c r="J22" s="406">
        <v>30.680038152090837</v>
      </c>
      <c r="K22" s="817">
        <v>27.449598589829133</v>
      </c>
      <c r="L22" s="817"/>
      <c r="M22" s="818">
        <v>27.265048049118924</v>
      </c>
      <c r="N22" s="818">
        <v>34.320929829228888</v>
      </c>
      <c r="O22" s="818">
        <v>23.897569548886587</v>
      </c>
      <c r="P22" s="818">
        <v>31.312357160477568</v>
      </c>
      <c r="Q22" s="863"/>
      <c r="R22" s="207">
        <v>442</v>
      </c>
      <c r="S22" s="207">
        <v>114</v>
      </c>
      <c r="T22" s="207">
        <v>132</v>
      </c>
      <c r="U22" s="207">
        <v>1111</v>
      </c>
      <c r="V22" s="401">
        <v>926</v>
      </c>
      <c r="W22" s="207">
        <v>909</v>
      </c>
    </row>
    <row r="23" spans="2:23" ht="11.25" customHeight="1">
      <c r="C23" s="32" t="s">
        <v>190</v>
      </c>
      <c r="D23" s="93"/>
      <c r="E23" s="23"/>
      <c r="F23" s="402">
        <v>23.825787537113911</v>
      </c>
      <c r="G23" s="402" t="s">
        <v>231</v>
      </c>
      <c r="H23" s="402">
        <v>18.504310053578422</v>
      </c>
      <c r="I23" s="402">
        <v>34.299677571989633</v>
      </c>
      <c r="J23" s="406">
        <v>33.954676499762087</v>
      </c>
      <c r="K23" s="817">
        <v>33.081009707491781</v>
      </c>
      <c r="L23" s="817"/>
      <c r="M23" s="818">
        <v>28.383368843687713</v>
      </c>
      <c r="N23" s="818">
        <v>40.00863538083118</v>
      </c>
      <c r="O23" s="818">
        <v>27.790320501153175</v>
      </c>
      <c r="P23" s="818">
        <v>38.83720349272695</v>
      </c>
      <c r="Q23" s="863"/>
      <c r="R23" s="207">
        <v>184</v>
      </c>
      <c r="S23" s="207">
        <v>21</v>
      </c>
      <c r="T23" s="207">
        <v>57</v>
      </c>
      <c r="U23" s="207">
        <v>360</v>
      </c>
      <c r="V23" s="401">
        <v>353</v>
      </c>
      <c r="W23" s="207">
        <v>348</v>
      </c>
    </row>
    <row r="24" spans="2:23" ht="11.25" customHeight="1">
      <c r="C24" s="160" t="s">
        <v>192</v>
      </c>
      <c r="D24" s="93"/>
      <c r="E24" s="23"/>
      <c r="F24" s="402">
        <v>50.6800884992576</v>
      </c>
      <c r="G24" s="402">
        <v>47.193082274396971</v>
      </c>
      <c r="H24" s="402">
        <v>43.116435097549079</v>
      </c>
      <c r="I24" s="402">
        <v>32.852021571791262</v>
      </c>
      <c r="J24" s="406">
        <v>36.153686399983833</v>
      </c>
      <c r="K24" s="817">
        <v>33.070979117643972</v>
      </c>
      <c r="L24" s="817"/>
      <c r="M24" s="818">
        <v>30.40972808203497</v>
      </c>
      <c r="N24" s="818">
        <v>42.322760273257181</v>
      </c>
      <c r="O24" s="818">
        <v>28.29499869709538</v>
      </c>
      <c r="P24" s="818">
        <v>38.223379319370018</v>
      </c>
      <c r="Q24" s="863"/>
      <c r="R24" s="207">
        <v>162</v>
      </c>
      <c r="S24" s="207">
        <v>31</v>
      </c>
      <c r="T24" s="207">
        <v>45</v>
      </c>
      <c r="U24" s="207">
        <v>467</v>
      </c>
      <c r="V24" s="401">
        <v>510</v>
      </c>
      <c r="W24" s="207">
        <v>499</v>
      </c>
    </row>
    <row r="25" spans="2:23" ht="11.25" customHeight="1">
      <c r="C25" s="160" t="s">
        <v>193</v>
      </c>
      <c r="D25" s="93"/>
      <c r="E25" s="23"/>
      <c r="F25" s="402">
        <v>39.968894585257203</v>
      </c>
      <c r="G25" s="402" t="s">
        <v>231</v>
      </c>
      <c r="H25" s="402">
        <v>54.373380569129928</v>
      </c>
      <c r="I25" s="402">
        <v>39.067354382261961</v>
      </c>
      <c r="J25" s="406">
        <v>28.700540829716104</v>
      </c>
      <c r="K25" s="817">
        <v>24.448714986870932</v>
      </c>
      <c r="L25" s="817"/>
      <c r="M25" s="818">
        <v>20.195359807393075</v>
      </c>
      <c r="N25" s="818">
        <v>39.035582661352677</v>
      </c>
      <c r="O25" s="818">
        <v>16.551916856999998</v>
      </c>
      <c r="P25" s="818">
        <v>34.553021730144764</v>
      </c>
      <c r="Q25" s="863"/>
      <c r="R25" s="207">
        <v>42</v>
      </c>
      <c r="S25" s="207">
        <v>17</v>
      </c>
      <c r="T25" s="207">
        <v>32</v>
      </c>
      <c r="U25" s="207">
        <v>163</v>
      </c>
      <c r="V25" s="401">
        <v>124</v>
      </c>
      <c r="W25" s="207">
        <v>125</v>
      </c>
    </row>
    <row r="26" spans="2:23" ht="11.25" customHeight="1">
      <c r="D26" s="93"/>
      <c r="E26" s="23"/>
      <c r="F26" s="402"/>
      <c r="G26" s="402"/>
      <c r="H26" s="402"/>
      <c r="I26" s="406"/>
      <c r="J26" s="406"/>
      <c r="K26" s="817"/>
      <c r="L26" s="817"/>
      <c r="M26" s="818"/>
      <c r="N26" s="818"/>
      <c r="O26" s="818"/>
      <c r="P26" s="818"/>
      <c r="Q26" s="863"/>
      <c r="R26" s="207"/>
      <c r="S26" s="207"/>
      <c r="T26" s="207"/>
      <c r="U26" s="207"/>
      <c r="V26" s="401"/>
      <c r="W26" s="207"/>
    </row>
    <row r="27" spans="2:23" ht="11.25" customHeight="1">
      <c r="B27" s="160" t="s">
        <v>540</v>
      </c>
      <c r="C27" s="88" t="s">
        <v>338</v>
      </c>
      <c r="D27" s="23"/>
      <c r="E27" s="31"/>
      <c r="F27" s="654">
        <v>42.773701307958248</v>
      </c>
      <c r="G27" s="654">
        <v>41.450398897307778</v>
      </c>
      <c r="H27" s="654">
        <v>39.943307874276826</v>
      </c>
      <c r="I27" s="653">
        <v>44.323647497855319</v>
      </c>
      <c r="J27" s="406">
        <v>45.636948632061134</v>
      </c>
      <c r="K27" s="817">
        <v>41.570371331907388</v>
      </c>
      <c r="L27" s="817"/>
      <c r="M27" s="818">
        <v>42.700650964124407</v>
      </c>
      <c r="N27" s="818">
        <v>48.603887700038975</v>
      </c>
      <c r="O27" s="818">
        <v>38.986505171603305</v>
      </c>
      <c r="P27" s="818">
        <v>44.20142434613107</v>
      </c>
      <c r="Q27" s="450"/>
      <c r="R27" s="207">
        <v>2138</v>
      </c>
      <c r="S27" s="207">
        <v>471</v>
      </c>
      <c r="T27" s="207">
        <v>499</v>
      </c>
      <c r="U27" s="207">
        <v>1586</v>
      </c>
      <c r="V27" s="401">
        <v>1571</v>
      </c>
      <c r="W27" s="207">
        <v>1803</v>
      </c>
    </row>
    <row r="28" spans="2:23" ht="11.25" customHeight="1">
      <c r="C28" s="88" t="s">
        <v>337</v>
      </c>
      <c r="D28" s="23"/>
      <c r="E28" s="31"/>
      <c r="F28" s="654">
        <v>37.907990637741072</v>
      </c>
      <c r="G28" s="654">
        <v>34.502726767832264</v>
      </c>
      <c r="H28" s="654">
        <v>35.433359939756834</v>
      </c>
      <c r="I28" s="653">
        <v>43.021152646212684</v>
      </c>
      <c r="J28" s="406">
        <v>38.399721448925298</v>
      </c>
      <c r="K28" s="817">
        <v>35.053172333897997</v>
      </c>
      <c r="L28" s="817"/>
      <c r="M28" s="818">
        <v>36.880362171886624</v>
      </c>
      <c r="N28" s="818">
        <v>39.942064918142364</v>
      </c>
      <c r="O28" s="818">
        <v>33.64713607696693</v>
      </c>
      <c r="P28" s="818">
        <v>36.485655802472145</v>
      </c>
      <c r="Q28" s="450"/>
      <c r="R28" s="207">
        <v>7038</v>
      </c>
      <c r="S28" s="207">
        <v>1715</v>
      </c>
      <c r="T28" s="207">
        <v>1707</v>
      </c>
      <c r="U28" s="207">
        <v>5702</v>
      </c>
      <c r="V28" s="401">
        <v>5919</v>
      </c>
      <c r="W28" s="207">
        <v>6030</v>
      </c>
    </row>
    <row r="29" spans="2:23" ht="11.25" customHeight="1">
      <c r="C29" s="107"/>
      <c r="D29" s="23"/>
      <c r="E29" s="31"/>
      <c r="F29" s="402"/>
      <c r="G29" s="402"/>
      <c r="H29" s="402"/>
      <c r="I29" s="406"/>
      <c r="J29" s="406"/>
      <c r="K29" s="817"/>
      <c r="L29" s="817"/>
      <c r="M29" s="818"/>
      <c r="N29" s="818"/>
      <c r="O29" s="818"/>
      <c r="P29" s="818"/>
      <c r="Q29" s="450"/>
      <c r="R29" s="207"/>
      <c r="S29" s="207"/>
      <c r="T29" s="207"/>
      <c r="U29" s="207"/>
      <c r="V29" s="401"/>
      <c r="W29" s="207"/>
    </row>
    <row r="30" spans="2:23" ht="11.25" customHeight="1">
      <c r="B30" s="160" t="s">
        <v>29</v>
      </c>
      <c r="C30" s="160" t="s">
        <v>30</v>
      </c>
      <c r="D30" s="93"/>
      <c r="E30" s="23"/>
      <c r="F30" s="402">
        <v>34.609020065889048</v>
      </c>
      <c r="G30" s="402">
        <v>34.629704956202048</v>
      </c>
      <c r="H30" s="402">
        <v>27.689816093134002</v>
      </c>
      <c r="I30" s="406">
        <v>34.87147494436423</v>
      </c>
      <c r="J30" s="406">
        <v>32.322431048843988</v>
      </c>
      <c r="K30" s="817">
        <v>31.820935419476644</v>
      </c>
      <c r="L30" s="817"/>
      <c r="M30" s="818">
        <v>26.288074628099022</v>
      </c>
      <c r="N30" s="818">
        <v>39.008914996382458</v>
      </c>
      <c r="O30" s="818">
        <v>27.032384932704122</v>
      </c>
      <c r="P30" s="818">
        <v>37.027292792493789</v>
      </c>
      <c r="Q30" s="864"/>
      <c r="R30" s="207">
        <v>494</v>
      </c>
      <c r="S30" s="207">
        <v>118</v>
      </c>
      <c r="T30" s="207">
        <v>170</v>
      </c>
      <c r="U30" s="207">
        <v>302</v>
      </c>
      <c r="V30" s="401">
        <v>321</v>
      </c>
      <c r="W30" s="207">
        <v>432</v>
      </c>
    </row>
    <row r="31" spans="2:23" ht="11.25" customHeight="1">
      <c r="C31" s="160" t="s">
        <v>31</v>
      </c>
      <c r="E31" s="23"/>
      <c r="F31" s="402">
        <v>38.659688224467928</v>
      </c>
      <c r="G31" s="402">
        <v>34.259149786762485</v>
      </c>
      <c r="H31" s="402">
        <v>32.509784558069214</v>
      </c>
      <c r="I31" s="406">
        <v>40.149503787698869</v>
      </c>
      <c r="J31" s="406">
        <v>37.836654587899432</v>
      </c>
      <c r="K31" s="817">
        <v>32.266826000809978</v>
      </c>
      <c r="L31" s="817"/>
      <c r="M31" s="818">
        <v>34.095098860293447</v>
      </c>
      <c r="N31" s="818">
        <v>41.72882957283052</v>
      </c>
      <c r="O31" s="818">
        <v>29.184338244064861</v>
      </c>
      <c r="P31" s="818">
        <v>35.511624745925388</v>
      </c>
      <c r="Q31" s="864"/>
      <c r="R31" s="207">
        <v>1337</v>
      </c>
      <c r="S31" s="207">
        <v>320</v>
      </c>
      <c r="T31" s="207">
        <v>374</v>
      </c>
      <c r="U31" s="207">
        <v>1111</v>
      </c>
      <c r="V31" s="401">
        <v>1107</v>
      </c>
      <c r="W31" s="207">
        <v>1186</v>
      </c>
    </row>
    <row r="32" spans="2:23" ht="11.25" customHeight="1">
      <c r="C32" s="160" t="s">
        <v>242</v>
      </c>
      <c r="E32" s="23"/>
      <c r="F32" s="402">
        <v>34.314098552792785</v>
      </c>
      <c r="G32" s="402">
        <v>36.959899169538204</v>
      </c>
      <c r="H32" s="402">
        <v>33.17865840566553</v>
      </c>
      <c r="I32" s="406">
        <v>41.864636350178976</v>
      </c>
      <c r="J32" s="406">
        <v>30.942171175325772</v>
      </c>
      <c r="K32" s="817">
        <v>36.203602773343732</v>
      </c>
      <c r="L32" s="817"/>
      <c r="M32" s="818">
        <v>27.497431048956528</v>
      </c>
      <c r="N32" s="818">
        <v>34.612435705714404</v>
      </c>
      <c r="O32" s="818">
        <v>32.489915967319902</v>
      </c>
      <c r="P32" s="818">
        <v>40.08970131541296</v>
      </c>
      <c r="Q32" s="864"/>
      <c r="R32" s="207">
        <v>1002</v>
      </c>
      <c r="S32" s="207">
        <v>236</v>
      </c>
      <c r="T32" s="207">
        <v>305</v>
      </c>
      <c r="U32" s="207">
        <v>841</v>
      </c>
      <c r="V32" s="401">
        <v>957</v>
      </c>
      <c r="W32" s="207">
        <v>969</v>
      </c>
    </row>
    <row r="33" spans="2:24" ht="11.25" customHeight="1">
      <c r="C33" s="160" t="s">
        <v>33</v>
      </c>
      <c r="E33" s="23"/>
      <c r="F33" s="402">
        <v>41.040633945633353</v>
      </c>
      <c r="G33" s="402">
        <v>36.206968076187771</v>
      </c>
      <c r="H33" s="402">
        <v>26.589136556145494</v>
      </c>
      <c r="I33" s="406">
        <v>38.338714901481758</v>
      </c>
      <c r="J33" s="406">
        <v>36.526897777296547</v>
      </c>
      <c r="K33" s="817">
        <v>30.605173175832746</v>
      </c>
      <c r="L33" s="817"/>
      <c r="M33" s="818">
        <v>32.324616124102533</v>
      </c>
      <c r="N33" s="818">
        <v>40.944959862459655</v>
      </c>
      <c r="O33" s="818">
        <v>27.13770857079335</v>
      </c>
      <c r="P33" s="818">
        <v>34.307077499231639</v>
      </c>
      <c r="Q33" s="864"/>
      <c r="R33" s="207">
        <v>839</v>
      </c>
      <c r="S33" s="207">
        <v>189</v>
      </c>
      <c r="T33" s="207">
        <v>331</v>
      </c>
      <c r="U33" s="207">
        <v>755</v>
      </c>
      <c r="V33" s="401">
        <v>757</v>
      </c>
      <c r="W33" s="207">
        <v>834</v>
      </c>
    </row>
    <row r="34" spans="2:24" ht="11.25" customHeight="1">
      <c r="C34" s="160" t="s">
        <v>34</v>
      </c>
      <c r="D34" s="23"/>
      <c r="E34" s="31"/>
      <c r="F34" s="402">
        <v>39.751911260624262</v>
      </c>
      <c r="G34" s="402">
        <v>28.596448151696315</v>
      </c>
      <c r="H34" s="402">
        <v>33.413771057351937</v>
      </c>
      <c r="I34" s="406">
        <v>37.545358780942571</v>
      </c>
      <c r="J34" s="406">
        <v>35.747692319018995</v>
      </c>
      <c r="K34" s="817">
        <v>27.306586569962622</v>
      </c>
      <c r="L34" s="817"/>
      <c r="M34" s="818">
        <v>32.157572273489905</v>
      </c>
      <c r="N34" s="818">
        <v>39.505225785673268</v>
      </c>
      <c r="O34" s="818">
        <v>24.345176730224164</v>
      </c>
      <c r="P34" s="818">
        <v>30.48308347561262</v>
      </c>
      <c r="Q34" s="864"/>
      <c r="R34" s="207">
        <v>975</v>
      </c>
      <c r="S34" s="207">
        <v>186</v>
      </c>
      <c r="T34" s="207">
        <v>347</v>
      </c>
      <c r="U34" s="207">
        <v>1110</v>
      </c>
      <c r="V34" s="401">
        <v>974</v>
      </c>
      <c r="W34" s="207">
        <v>1152</v>
      </c>
    </row>
    <row r="35" spans="2:24" ht="11.25" customHeight="1">
      <c r="C35" s="160" t="s">
        <v>35</v>
      </c>
      <c r="D35" s="23"/>
      <c r="E35" s="31"/>
      <c r="F35" s="402">
        <v>36.685799848720215</v>
      </c>
      <c r="G35" s="402">
        <v>35.256909481232285</v>
      </c>
      <c r="H35" s="402">
        <v>34.830265606196527</v>
      </c>
      <c r="I35" s="406">
        <v>39.280848740120597</v>
      </c>
      <c r="J35" s="406">
        <v>35.659217663836671</v>
      </c>
      <c r="K35" s="817">
        <v>34.695226741387302</v>
      </c>
      <c r="L35" s="817"/>
      <c r="M35" s="818">
        <v>32.082039827934238</v>
      </c>
      <c r="N35" s="818">
        <v>39.403849024290565</v>
      </c>
      <c r="O35" s="818">
        <v>31.402974333278426</v>
      </c>
      <c r="P35" s="818">
        <v>38.140724510530298</v>
      </c>
      <c r="Q35" s="864"/>
      <c r="R35" s="207">
        <v>1282</v>
      </c>
      <c r="S35" s="207">
        <v>283</v>
      </c>
      <c r="T35" s="207">
        <v>413</v>
      </c>
      <c r="U35" s="207">
        <v>986</v>
      </c>
      <c r="V35" s="401">
        <v>1046</v>
      </c>
      <c r="W35" s="207">
        <v>1097</v>
      </c>
    </row>
    <row r="36" spans="2:24" ht="11.25" customHeight="1">
      <c r="C36" s="160" t="s">
        <v>36</v>
      </c>
      <c r="E36" s="23"/>
      <c r="F36" s="402">
        <v>38.567866084116545</v>
      </c>
      <c r="G36" s="402">
        <v>35.304612570396074</v>
      </c>
      <c r="H36" s="402">
        <v>36.981356937062195</v>
      </c>
      <c r="I36" s="406">
        <v>44.336858404461566</v>
      </c>
      <c r="J36" s="406">
        <v>39.176589013558058</v>
      </c>
      <c r="K36" s="817">
        <v>37.131439456010987</v>
      </c>
      <c r="L36" s="817"/>
      <c r="M36" s="818">
        <v>37.057387672535981</v>
      </c>
      <c r="N36" s="818">
        <v>41.337389425109293</v>
      </c>
      <c r="O36" s="818">
        <v>34.921801263428392</v>
      </c>
      <c r="P36" s="818">
        <v>39.396252111532114</v>
      </c>
      <c r="Q36" s="864"/>
      <c r="R36" s="207">
        <v>1185</v>
      </c>
      <c r="S36" s="207">
        <v>265</v>
      </c>
      <c r="T36" s="207">
        <v>339</v>
      </c>
      <c r="U36" s="207">
        <v>2722</v>
      </c>
      <c r="V36" s="401">
        <v>2784</v>
      </c>
      <c r="W36" s="207">
        <v>2585</v>
      </c>
    </row>
    <row r="37" spans="2:24" ht="11.25" customHeight="1">
      <c r="C37" s="160" t="s">
        <v>37</v>
      </c>
      <c r="D37" s="23"/>
      <c r="E37" s="31"/>
      <c r="F37" s="402">
        <v>38.962687550143542</v>
      </c>
      <c r="G37" s="402">
        <v>38.109618530933119</v>
      </c>
      <c r="H37" s="402">
        <v>34.173611090803838</v>
      </c>
      <c r="I37" s="406">
        <v>43.532899126523148</v>
      </c>
      <c r="J37" s="406">
        <v>42.396835486370684</v>
      </c>
      <c r="K37" s="817">
        <v>35.781641744739261</v>
      </c>
      <c r="L37" s="817"/>
      <c r="M37" s="818">
        <v>39.515449281859894</v>
      </c>
      <c r="N37" s="818">
        <v>45.330860972438025</v>
      </c>
      <c r="O37" s="818">
        <v>33.094646268256128</v>
      </c>
      <c r="P37" s="818">
        <v>38.561060397518368</v>
      </c>
      <c r="Q37" s="864"/>
      <c r="R37" s="207">
        <v>1903</v>
      </c>
      <c r="S37" s="207">
        <v>427</v>
      </c>
      <c r="T37" s="207">
        <v>615</v>
      </c>
      <c r="U37" s="207">
        <v>1621</v>
      </c>
      <c r="V37" s="401">
        <v>1541</v>
      </c>
      <c r="W37" s="207">
        <v>1557</v>
      </c>
    </row>
    <row r="38" spans="2:24" ht="11.25" customHeight="1">
      <c r="C38" s="160" t="s">
        <v>38</v>
      </c>
      <c r="D38" s="23"/>
      <c r="E38" s="31"/>
      <c r="F38" s="402">
        <v>42.571742206547434</v>
      </c>
      <c r="G38" s="402">
        <v>37.666369258998515</v>
      </c>
      <c r="H38" s="402">
        <v>34.373216571237478</v>
      </c>
      <c r="I38" s="406">
        <v>43.892938259845018</v>
      </c>
      <c r="J38" s="406">
        <v>43.229843776254995</v>
      </c>
      <c r="K38" s="817">
        <v>39.85614252831197</v>
      </c>
      <c r="L38" s="817"/>
      <c r="M38" s="818">
        <v>38.941058853910711</v>
      </c>
      <c r="N38" s="818">
        <v>47.622571270922847</v>
      </c>
      <c r="O38" s="818">
        <v>36.143834225045715</v>
      </c>
      <c r="P38" s="818">
        <v>43.688870842841382</v>
      </c>
      <c r="Q38" s="864"/>
      <c r="R38" s="207">
        <v>1198</v>
      </c>
      <c r="S38" s="207">
        <v>299</v>
      </c>
      <c r="T38" s="207">
        <v>362</v>
      </c>
      <c r="U38" s="207">
        <v>808</v>
      </c>
      <c r="V38" s="401">
        <v>730</v>
      </c>
      <c r="W38" s="207">
        <v>815</v>
      </c>
    </row>
    <row r="39" spans="2:24" ht="11.25" customHeight="1">
      <c r="C39" s="107"/>
      <c r="D39" s="23"/>
      <c r="E39" s="31"/>
      <c r="F39" s="402"/>
      <c r="G39" s="402"/>
      <c r="H39" s="406"/>
      <c r="I39" s="863"/>
      <c r="J39" s="406"/>
      <c r="K39" s="817"/>
      <c r="L39" s="817"/>
      <c r="M39" s="818"/>
      <c r="N39" s="818"/>
      <c r="O39" s="818"/>
      <c r="P39" s="818"/>
      <c r="Q39" s="864"/>
      <c r="R39" s="207"/>
      <c r="S39" s="207"/>
      <c r="T39" s="207"/>
      <c r="U39" s="207"/>
      <c r="V39" s="401"/>
      <c r="W39" s="207"/>
    </row>
    <row r="40" spans="2:24" ht="11.25" customHeight="1">
      <c r="C40" s="107"/>
      <c r="D40" s="23"/>
      <c r="E40" s="31"/>
      <c r="F40" s="402"/>
      <c r="G40" s="402"/>
      <c r="H40" s="406"/>
      <c r="I40" s="863"/>
      <c r="J40" s="406"/>
      <c r="K40" s="817"/>
      <c r="L40" s="817"/>
      <c r="M40" s="818"/>
      <c r="N40" s="818"/>
      <c r="O40" s="818"/>
      <c r="P40" s="818"/>
      <c r="Q40" s="450"/>
      <c r="R40" s="207"/>
      <c r="S40" s="207"/>
      <c r="T40" s="207"/>
      <c r="U40" s="207"/>
      <c r="V40" s="401"/>
      <c r="W40" s="207"/>
    </row>
    <row r="41" spans="2:24" ht="11.25" customHeight="1">
      <c r="B41" s="125" t="s">
        <v>333</v>
      </c>
      <c r="C41" s="160" t="s">
        <v>120</v>
      </c>
      <c r="D41" s="23"/>
      <c r="E41" s="31"/>
      <c r="F41" s="402">
        <v>37.710902275581297</v>
      </c>
      <c r="G41" s="402">
        <v>33.46560971794343</v>
      </c>
      <c r="H41" s="402">
        <v>32.915932653721988</v>
      </c>
      <c r="I41" s="402">
        <v>39.947731753714983</v>
      </c>
      <c r="J41" s="406">
        <v>36.567566616984223</v>
      </c>
      <c r="K41" s="817">
        <v>33.84246026455353</v>
      </c>
      <c r="L41" s="817"/>
      <c r="M41" s="818">
        <v>35.302719701563831</v>
      </c>
      <c r="N41" s="818">
        <v>37.851218056023342</v>
      </c>
      <c r="O41" s="818">
        <v>32.688114257904971</v>
      </c>
      <c r="P41" s="818">
        <v>35.016364642267241</v>
      </c>
      <c r="Q41" s="450"/>
      <c r="R41" s="207">
        <v>7889</v>
      </c>
      <c r="S41" s="207">
        <v>1789</v>
      </c>
      <c r="T41" s="207">
        <v>2514</v>
      </c>
      <c r="U41" s="207">
        <v>9037</v>
      </c>
      <c r="V41" s="401">
        <v>9064</v>
      </c>
      <c r="W41" s="207">
        <v>9329</v>
      </c>
    </row>
    <row r="42" spans="2:24" s="53" customFormat="1" ht="11.25" customHeight="1">
      <c r="B42" s="160"/>
      <c r="C42" s="160" t="s">
        <v>121</v>
      </c>
      <c r="D42" s="114"/>
      <c r="E42" s="22"/>
      <c r="F42" s="402">
        <v>41.946117398781951</v>
      </c>
      <c r="G42" s="402">
        <v>42.842739847579956</v>
      </c>
      <c r="H42" s="402">
        <v>35.127183760422028</v>
      </c>
      <c r="I42" s="402">
        <v>46.323030976111291</v>
      </c>
      <c r="J42" s="406">
        <v>43.779855511538422</v>
      </c>
      <c r="K42" s="817">
        <v>36.839142029580159</v>
      </c>
      <c r="L42" s="817"/>
      <c r="M42" s="818">
        <v>40.520221982027756</v>
      </c>
      <c r="N42" s="818">
        <v>47.094092035839694</v>
      </c>
      <c r="O42" s="818">
        <v>33.980228553257533</v>
      </c>
      <c r="P42" s="818">
        <v>39.793606782812688</v>
      </c>
      <c r="Q42" s="865"/>
      <c r="R42" s="207">
        <v>2326</v>
      </c>
      <c r="S42" s="207">
        <v>534</v>
      </c>
      <c r="T42" s="207">
        <v>742</v>
      </c>
      <c r="U42" s="207">
        <v>1219</v>
      </c>
      <c r="V42" s="401">
        <v>1153</v>
      </c>
      <c r="W42" s="207">
        <v>1298</v>
      </c>
    </row>
    <row r="43" spans="2:24" s="53" customFormat="1" ht="11.25" customHeight="1">
      <c r="B43" s="160"/>
      <c r="C43" s="107"/>
      <c r="D43" s="114"/>
      <c r="E43" s="22"/>
      <c r="F43" s="857"/>
      <c r="G43" s="857"/>
      <c r="H43" s="857"/>
      <c r="I43" s="857"/>
      <c r="J43" s="406"/>
      <c r="K43" s="817"/>
      <c r="L43" s="817"/>
      <c r="M43" s="818"/>
      <c r="N43" s="818"/>
      <c r="O43" s="818"/>
      <c r="P43" s="818"/>
      <c r="Q43" s="865"/>
      <c r="R43" s="865"/>
      <c r="S43" s="865"/>
      <c r="T43" s="865"/>
      <c r="U43" s="865"/>
      <c r="V43" s="401"/>
      <c r="W43" s="207"/>
    </row>
    <row r="44" spans="2:24" ht="11.25" customHeight="1">
      <c r="B44" s="107" t="s">
        <v>122</v>
      </c>
      <c r="C44" s="39" t="s">
        <v>223</v>
      </c>
      <c r="D44" s="131"/>
      <c r="E44" s="131"/>
      <c r="F44" s="369" t="s">
        <v>217</v>
      </c>
      <c r="G44" s="369" t="s">
        <v>217</v>
      </c>
      <c r="H44" s="369" t="s">
        <v>217</v>
      </c>
      <c r="I44" s="402">
        <v>33.607157442515089</v>
      </c>
      <c r="J44" s="406">
        <v>30.948577173278551</v>
      </c>
      <c r="K44" s="817">
        <v>30.552981423780796</v>
      </c>
      <c r="L44" s="817"/>
      <c r="M44" s="818">
        <v>28.569529981421223</v>
      </c>
      <c r="N44" s="818">
        <v>33.433008224100611</v>
      </c>
      <c r="O44" s="818">
        <v>28.415148589373239</v>
      </c>
      <c r="P44" s="818">
        <v>32.778007885755642</v>
      </c>
      <c r="Q44" s="407"/>
      <c r="R44" s="450" t="s">
        <v>217</v>
      </c>
      <c r="S44" s="450" t="s">
        <v>217</v>
      </c>
      <c r="T44" s="450" t="s">
        <v>217</v>
      </c>
      <c r="U44" s="207">
        <v>2654</v>
      </c>
      <c r="V44" s="207">
        <v>2497</v>
      </c>
      <c r="W44" s="207">
        <v>2622</v>
      </c>
      <c r="X44" s="116"/>
    </row>
    <row r="45" spans="2:24" ht="11.25" customHeight="1">
      <c r="B45" s="107"/>
      <c r="C45" s="39">
        <v>2</v>
      </c>
      <c r="D45" s="131"/>
      <c r="E45" s="131"/>
      <c r="F45" s="369" t="s">
        <v>217</v>
      </c>
      <c r="G45" s="369" t="s">
        <v>217</v>
      </c>
      <c r="H45" s="369" t="s">
        <v>217</v>
      </c>
      <c r="I45" s="402">
        <v>37.701840872606432</v>
      </c>
      <c r="J45" s="406">
        <v>35.349743589129645</v>
      </c>
      <c r="K45" s="817">
        <v>34.341732782831158</v>
      </c>
      <c r="L45" s="817"/>
      <c r="M45" s="818">
        <v>32.806954550495391</v>
      </c>
      <c r="N45" s="818">
        <v>37.978223322779684</v>
      </c>
      <c r="O45" s="818">
        <v>32.043297907094555</v>
      </c>
      <c r="P45" s="818">
        <v>36.715958419480828</v>
      </c>
      <c r="Q45" s="450"/>
      <c r="R45" s="450" t="s">
        <v>217</v>
      </c>
      <c r="S45" s="450" t="s">
        <v>217</v>
      </c>
      <c r="T45" s="450" t="s">
        <v>217</v>
      </c>
      <c r="U45" s="207">
        <v>2500</v>
      </c>
      <c r="V45" s="207">
        <v>2354</v>
      </c>
      <c r="W45" s="207">
        <v>2289</v>
      </c>
    </row>
    <row r="46" spans="2:24" ht="11.25" customHeight="1">
      <c r="B46" s="107"/>
      <c r="C46" s="39">
        <v>3</v>
      </c>
      <c r="D46" s="131"/>
      <c r="E46" s="131"/>
      <c r="F46" s="450" t="s">
        <v>217</v>
      </c>
      <c r="G46" s="450" t="s">
        <v>217</v>
      </c>
      <c r="H46" s="450" t="s">
        <v>217</v>
      </c>
      <c r="I46" s="402">
        <v>41.574718994225606</v>
      </c>
      <c r="J46" s="406">
        <v>39.684186537446351</v>
      </c>
      <c r="K46" s="817">
        <v>35.218370593280937</v>
      </c>
      <c r="L46" s="817"/>
      <c r="M46" s="818">
        <v>37.067654363873338</v>
      </c>
      <c r="N46" s="818">
        <v>42.361091869398948</v>
      </c>
      <c r="O46" s="818">
        <v>32.836656891094513</v>
      </c>
      <c r="P46" s="818">
        <v>37.675928877207539</v>
      </c>
      <c r="Q46" s="450"/>
      <c r="R46" s="450" t="s">
        <v>217</v>
      </c>
      <c r="S46" s="450" t="s">
        <v>217</v>
      </c>
      <c r="T46" s="450" t="s">
        <v>217</v>
      </c>
      <c r="U46" s="207">
        <v>2059</v>
      </c>
      <c r="V46" s="207">
        <v>2031</v>
      </c>
      <c r="W46" s="207">
        <v>2036</v>
      </c>
    </row>
    <row r="47" spans="2:24" ht="11.25" customHeight="1">
      <c r="B47" s="107"/>
      <c r="C47" s="39">
        <v>4</v>
      </c>
      <c r="D47" s="131"/>
      <c r="E47" s="131"/>
      <c r="F47" s="450" t="s">
        <v>217</v>
      </c>
      <c r="G47" s="450" t="s">
        <v>217</v>
      </c>
      <c r="H47" s="450" t="s">
        <v>217</v>
      </c>
      <c r="I47" s="402">
        <v>45.602140222380825</v>
      </c>
      <c r="J47" s="406">
        <v>42.005761610145719</v>
      </c>
      <c r="K47" s="817">
        <v>34.973132479487177</v>
      </c>
      <c r="L47" s="817"/>
      <c r="M47" s="818">
        <v>39.052046570095797</v>
      </c>
      <c r="N47" s="818">
        <v>45.017868516192408</v>
      </c>
      <c r="O47" s="818">
        <v>32.396566647764651</v>
      </c>
      <c r="P47" s="818">
        <v>37.640521920704224</v>
      </c>
      <c r="Q47" s="450"/>
      <c r="R47" s="450" t="s">
        <v>217</v>
      </c>
      <c r="S47" s="450" t="s">
        <v>217</v>
      </c>
      <c r="T47" s="450" t="s">
        <v>217</v>
      </c>
      <c r="U47" s="207">
        <v>1490</v>
      </c>
      <c r="V47" s="207">
        <v>1622</v>
      </c>
      <c r="W47" s="207">
        <v>1856</v>
      </c>
    </row>
    <row r="48" spans="2:24" ht="11.25" customHeight="1">
      <c r="B48" s="107"/>
      <c r="C48" s="39" t="s">
        <v>224</v>
      </c>
      <c r="D48" s="131"/>
      <c r="E48" s="131"/>
      <c r="F48" s="450" t="s">
        <v>217</v>
      </c>
      <c r="G48" s="450" t="s">
        <v>217</v>
      </c>
      <c r="H48" s="450" t="s">
        <v>217</v>
      </c>
      <c r="I48" s="402">
        <v>47.625945426902973</v>
      </c>
      <c r="J48" s="406">
        <v>41.716591003753472</v>
      </c>
      <c r="K48" s="817">
        <v>36.819393962062094</v>
      </c>
      <c r="L48" s="817"/>
      <c r="M48" s="818">
        <v>38.936338847649317</v>
      </c>
      <c r="N48" s="818">
        <v>44.55052901514189</v>
      </c>
      <c r="O48" s="818">
        <v>34.282211263536041</v>
      </c>
      <c r="P48" s="818">
        <v>39.431683236004019</v>
      </c>
      <c r="Q48" s="450"/>
      <c r="R48" s="450" t="s">
        <v>217</v>
      </c>
      <c r="S48" s="450" t="s">
        <v>217</v>
      </c>
      <c r="T48" s="450" t="s">
        <v>217</v>
      </c>
      <c r="U48" s="207">
        <v>1553</v>
      </c>
      <c r="V48" s="207">
        <v>1713</v>
      </c>
      <c r="W48" s="207">
        <v>1824</v>
      </c>
    </row>
    <row r="49" spans="2:23" ht="12" customHeight="1">
      <c r="B49" s="47"/>
      <c r="C49" s="47"/>
      <c r="D49" s="47"/>
      <c r="E49" s="47"/>
      <c r="F49" s="47"/>
      <c r="G49" s="47"/>
      <c r="H49" s="47"/>
      <c r="I49" s="47"/>
      <c r="J49" s="163"/>
      <c r="K49" s="481"/>
      <c r="L49" s="481"/>
      <c r="M49" s="1014"/>
      <c r="N49" s="1014"/>
      <c r="O49" s="1015"/>
      <c r="P49" s="1015"/>
      <c r="Q49" s="47"/>
      <c r="R49" s="47"/>
      <c r="S49" s="47"/>
      <c r="T49" s="47"/>
      <c r="U49" s="47"/>
      <c r="V49" s="47"/>
      <c r="W49" s="574"/>
    </row>
    <row r="50" spans="2:23" ht="12" customHeight="1">
      <c r="J50" s="108"/>
      <c r="K50" s="108"/>
      <c r="L50" s="108"/>
      <c r="O50" s="1016"/>
      <c r="P50" s="1016"/>
    </row>
    <row r="51" spans="2:23" ht="12" customHeight="1">
      <c r="B51" s="160" t="s">
        <v>260</v>
      </c>
      <c r="J51" s="108"/>
      <c r="K51" s="108"/>
      <c r="L51" s="108"/>
      <c r="O51" s="1016"/>
      <c r="P51" s="1016"/>
    </row>
    <row r="52" spans="2:23" ht="12" customHeight="1">
      <c r="B52" s="125" t="s">
        <v>396</v>
      </c>
      <c r="J52" s="108"/>
      <c r="K52" s="108"/>
      <c r="L52" s="108"/>
      <c r="O52" s="1016"/>
      <c r="P52" s="1016"/>
    </row>
    <row r="53" spans="2:23" ht="12" customHeight="1">
      <c r="B53" s="125" t="s">
        <v>541</v>
      </c>
      <c r="J53" s="108"/>
      <c r="K53" s="108"/>
      <c r="L53" s="108"/>
      <c r="O53" s="1016"/>
      <c r="P53" s="1016"/>
    </row>
    <row r="54" spans="2:23" ht="12" customHeight="1">
      <c r="B54" s="125" t="s">
        <v>534</v>
      </c>
      <c r="J54" s="108"/>
      <c r="K54" s="108"/>
      <c r="L54" s="108"/>
      <c r="O54" s="1016"/>
      <c r="P54" s="1016"/>
    </row>
    <row r="55" spans="2:23" ht="12" customHeight="1">
      <c r="B55" s="125" t="s">
        <v>535</v>
      </c>
      <c r="J55" s="109"/>
      <c r="K55" s="109"/>
      <c r="L55" s="109"/>
      <c r="O55" s="1017"/>
      <c r="P55" s="1017"/>
    </row>
    <row r="56" spans="2:23" ht="12" customHeight="1">
      <c r="B56" s="111"/>
      <c r="J56" s="108"/>
      <c r="K56" s="108"/>
      <c r="L56" s="108"/>
      <c r="O56" s="1016"/>
      <c r="P56" s="1016"/>
    </row>
    <row r="57" spans="2:23" ht="12" customHeight="1">
      <c r="J57" s="108"/>
      <c r="K57" s="108"/>
      <c r="L57" s="108"/>
      <c r="O57" s="1016"/>
      <c r="P57" s="1016"/>
    </row>
    <row r="58" spans="2:23" ht="12" customHeight="1">
      <c r="B58" s="160" t="s">
        <v>252</v>
      </c>
      <c r="J58" s="108"/>
      <c r="K58" s="108"/>
      <c r="L58" s="108"/>
      <c r="O58" s="1016"/>
      <c r="P58" s="1016"/>
    </row>
    <row r="59" spans="2:23" ht="12" customHeight="1">
      <c r="B59" s="160" t="s">
        <v>253</v>
      </c>
      <c r="J59" s="108"/>
      <c r="K59" s="108"/>
      <c r="L59" s="108"/>
      <c r="O59" s="1016"/>
      <c r="P59" s="1016"/>
    </row>
    <row r="60" spans="2:23" ht="12" customHeight="1">
      <c r="B60" s="160" t="s">
        <v>254</v>
      </c>
      <c r="J60" s="108"/>
      <c r="K60" s="108"/>
      <c r="L60" s="108"/>
      <c r="O60" s="1016"/>
      <c r="P60" s="1016"/>
    </row>
    <row r="61" spans="2:23" ht="12" customHeight="1"/>
    <row r="62" spans="2:23" ht="12" customHeight="1"/>
    <row r="63" spans="2:23" ht="11.65" customHeight="1"/>
    <row r="64" spans="2:23" ht="11.65" customHeight="1"/>
    <row r="65" ht="11.65" customHeight="1"/>
    <row r="66" ht="11.65" customHeight="1"/>
    <row r="67" ht="11.65" customHeight="1"/>
    <row r="68" ht="11.65" customHeight="1"/>
    <row r="69" ht="11.65" customHeight="1"/>
    <row r="70" ht="11.65" customHeight="1"/>
    <row r="71" ht="11.65" customHeight="1"/>
    <row r="72" ht="11.65" customHeight="1"/>
    <row r="73" ht="11.65" customHeight="1"/>
    <row r="74" ht="11.65" customHeight="1"/>
    <row r="75" ht="11.65" customHeight="1"/>
    <row r="76" ht="11.65" customHeight="1"/>
    <row r="77" ht="11.65" customHeight="1"/>
    <row r="78" ht="11.65" customHeight="1"/>
    <row r="79" ht="11.65" customHeight="1"/>
    <row r="80" ht="11.65" customHeight="1"/>
    <row r="81" spans="6:8" ht="11.65" customHeight="1"/>
    <row r="82" spans="6:8" ht="11.65" customHeight="1"/>
    <row r="83" spans="6:8" ht="11.65" customHeight="1"/>
    <row r="84" spans="6:8" ht="11.65" customHeight="1"/>
    <row r="89" spans="6:8" ht="11.65" customHeight="1">
      <c r="F89" s="23"/>
      <c r="G89" s="23"/>
      <c r="H89" s="23"/>
    </row>
    <row r="90" spans="6:8" ht="11.65" customHeight="1">
      <c r="F90" s="23"/>
      <c r="G90" s="23"/>
      <c r="H90" s="23"/>
    </row>
    <row r="91" spans="6:8" ht="11.65" customHeight="1">
      <c r="F91" s="23"/>
      <c r="G91" s="23"/>
      <c r="H91" s="23"/>
    </row>
    <row r="92" spans="6:8" ht="11.65" customHeight="1">
      <c r="F92" s="23"/>
      <c r="G92" s="23"/>
      <c r="H92" s="23"/>
    </row>
    <row r="93" spans="6:8" ht="11.65" customHeight="1">
      <c r="F93" s="23"/>
      <c r="G93" s="23"/>
      <c r="H93" s="23"/>
    </row>
    <row r="94" spans="6:8" ht="11.65" customHeight="1">
      <c r="F94" s="23"/>
      <c r="G94" s="23"/>
      <c r="H94" s="23"/>
    </row>
    <row r="95" spans="6:8" ht="11.65" customHeight="1">
      <c r="F95" s="23"/>
      <c r="G95" s="23"/>
      <c r="H95" s="23"/>
    </row>
    <row r="96" spans="6:8" ht="11.65" customHeight="1">
      <c r="F96" s="23"/>
      <c r="G96" s="23"/>
      <c r="H96" s="23"/>
    </row>
    <row r="97" spans="6:14" ht="11.65" customHeight="1">
      <c r="F97" s="23"/>
      <c r="G97" s="23"/>
      <c r="H97" s="23"/>
      <c r="N97" s="198"/>
    </row>
    <row r="98" spans="6:14" ht="11.65" customHeight="1">
      <c r="F98" s="23"/>
      <c r="G98" s="23"/>
      <c r="H98" s="23"/>
      <c r="N98" s="198"/>
    </row>
    <row r="99" spans="6:14" ht="11.65" customHeight="1">
      <c r="F99" s="23"/>
      <c r="G99" s="23"/>
      <c r="H99" s="23"/>
    </row>
    <row r="100" spans="6:14" ht="11.65" customHeight="1">
      <c r="F100" s="23"/>
      <c r="G100" s="23"/>
      <c r="H100" s="23"/>
    </row>
    <row r="101" spans="6:14" ht="11.65" customHeight="1">
      <c r="F101" s="23"/>
      <c r="G101" s="23"/>
      <c r="H101" s="23"/>
    </row>
    <row r="102" spans="6:14" ht="11.65" customHeight="1">
      <c r="F102" s="23"/>
      <c r="G102" s="23"/>
      <c r="H102" s="23"/>
    </row>
    <row r="103" spans="6:14" ht="11.65" customHeight="1">
      <c r="F103" s="23"/>
      <c r="G103" s="23"/>
      <c r="H103" s="23"/>
    </row>
    <row r="104" spans="6:14" ht="11.65" customHeight="1">
      <c r="F104" s="23"/>
      <c r="G104" s="23"/>
      <c r="H104" s="23"/>
    </row>
  </sheetData>
  <mergeCells count="3">
    <mergeCell ref="R6:V6"/>
    <mergeCell ref="B6:B7"/>
    <mergeCell ref="F6:P6"/>
  </mergeCells>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heetViews>
  <sheetFormatPr defaultColWidth="9.1796875" defaultRowHeight="10"/>
  <cols>
    <col min="1" max="1" width="2.7265625" style="125" customWidth="1"/>
    <col min="2" max="2" width="25.1796875" style="125" customWidth="1"/>
    <col min="3" max="3" width="20.26953125" style="125" customWidth="1"/>
    <col min="4" max="4" width="2.453125" style="125" customWidth="1"/>
    <col min="5" max="8" width="9.1796875" style="125"/>
    <col min="9" max="9" width="9.54296875" style="125" bestFit="1" customWidth="1"/>
    <col min="10" max="10" width="9.54296875" style="125" customWidth="1"/>
    <col min="11" max="11" width="2.81640625" style="125" customWidth="1"/>
    <col min="12" max="13" width="9.54296875" style="1018" bestFit="1" customWidth="1"/>
    <col min="14" max="15" width="9.54296875" style="1018" customWidth="1"/>
    <col min="16" max="16" width="2.81640625" style="125" customWidth="1"/>
    <col min="17" max="21" width="9.1796875" style="125"/>
    <col min="22" max="22" width="9.81640625" style="125" bestFit="1" customWidth="1"/>
    <col min="23" max="16384" width="9.1796875" style="125"/>
  </cols>
  <sheetData>
    <row r="1" spans="1:22" ht="12" customHeight="1">
      <c r="A1" s="1120"/>
    </row>
    <row r="2" spans="1:22" ht="15" customHeight="1">
      <c r="B2" s="41" t="s">
        <v>263</v>
      </c>
    </row>
    <row r="3" spans="1:22" ht="15" customHeight="1">
      <c r="B3" s="516" t="s">
        <v>243</v>
      </c>
    </row>
    <row r="4" spans="1:22" ht="13">
      <c r="B4" s="386" t="s">
        <v>426</v>
      </c>
    </row>
    <row r="5" spans="1:22">
      <c r="P5" s="405"/>
    </row>
    <row r="6" spans="1:22" ht="22" customHeight="1">
      <c r="B6" s="1138" t="s">
        <v>9</v>
      </c>
      <c r="C6" s="27"/>
      <c r="D6" s="184"/>
      <c r="E6" s="1187" t="s">
        <v>341</v>
      </c>
      <c r="F6" s="1187"/>
      <c r="G6" s="1187"/>
      <c r="H6" s="1187"/>
      <c r="I6" s="1187"/>
      <c r="J6" s="1187"/>
      <c r="K6" s="1187"/>
      <c r="L6" s="1187"/>
      <c r="M6" s="1187"/>
      <c r="N6" s="1187"/>
      <c r="O6" s="1187"/>
      <c r="Q6" s="1188" t="s">
        <v>17</v>
      </c>
      <c r="R6" s="1188"/>
      <c r="S6" s="1188"/>
      <c r="T6" s="1188"/>
      <c r="U6" s="1188"/>
      <c r="V6" s="1188"/>
    </row>
    <row r="7" spans="1:22" ht="30">
      <c r="B7" s="1139"/>
      <c r="C7" s="47"/>
      <c r="D7" s="238"/>
      <c r="E7" s="672" t="s">
        <v>11</v>
      </c>
      <c r="F7" s="672" t="s">
        <v>12</v>
      </c>
      <c r="G7" s="672" t="s">
        <v>13</v>
      </c>
      <c r="H7" s="868" t="s">
        <v>14</v>
      </c>
      <c r="I7" s="869" t="s">
        <v>93</v>
      </c>
      <c r="J7" s="662" t="s">
        <v>403</v>
      </c>
      <c r="K7" s="870"/>
      <c r="L7" s="871" t="s">
        <v>215</v>
      </c>
      <c r="M7" s="871" t="s">
        <v>216</v>
      </c>
      <c r="N7" s="666" t="s">
        <v>412</v>
      </c>
      <c r="O7" s="666" t="s">
        <v>413</v>
      </c>
      <c r="P7" s="866"/>
      <c r="Q7" s="662" t="s">
        <v>11</v>
      </c>
      <c r="R7" s="662" t="s">
        <v>12</v>
      </c>
      <c r="S7" s="662" t="s">
        <v>13</v>
      </c>
      <c r="T7" s="662" t="s">
        <v>14</v>
      </c>
      <c r="U7" s="662" t="s">
        <v>93</v>
      </c>
      <c r="V7" s="662" t="s">
        <v>403</v>
      </c>
    </row>
    <row r="8" spans="1:22">
      <c r="B8" s="23"/>
      <c r="C8" s="23"/>
      <c r="D8" s="160"/>
      <c r="E8" s="460"/>
      <c r="F8" s="460"/>
      <c r="G8" s="460"/>
      <c r="H8" s="369"/>
      <c r="I8" s="408"/>
      <c r="J8" s="408"/>
      <c r="K8" s="408"/>
      <c r="L8" s="849"/>
      <c r="M8" s="849"/>
      <c r="N8" s="1019"/>
      <c r="O8" s="1019"/>
      <c r="P8" s="866"/>
      <c r="Q8" s="673"/>
      <c r="R8" s="673"/>
      <c r="S8" s="673"/>
      <c r="T8" s="673"/>
      <c r="U8" s="673"/>
      <c r="V8" s="612"/>
    </row>
    <row r="9" spans="1:22" ht="11.25" customHeight="1">
      <c r="B9" s="23"/>
      <c r="C9" s="23" t="s">
        <v>182</v>
      </c>
      <c r="D9" s="53"/>
      <c r="E9" s="407">
        <v>18.802598</v>
      </c>
      <c r="F9" s="407">
        <v>16.593957</v>
      </c>
      <c r="G9" s="407">
        <v>15.95379</v>
      </c>
      <c r="H9" s="407">
        <v>18.275559999999999</v>
      </c>
      <c r="I9" s="811">
        <v>18.463349928151597</v>
      </c>
      <c r="J9" s="811">
        <v>18.90154517536676</v>
      </c>
      <c r="K9" s="653"/>
      <c r="L9" s="780">
        <v>17.539548181028071</v>
      </c>
      <c r="M9" s="780">
        <v>19.424346525906998</v>
      </c>
      <c r="N9" s="780">
        <v>18.054872645382993</v>
      </c>
      <c r="O9" s="780">
        <v>19.778338873285765</v>
      </c>
      <c r="P9" s="872"/>
      <c r="Q9" s="873">
        <v>10215</v>
      </c>
      <c r="R9" s="873">
        <v>2323</v>
      </c>
      <c r="S9" s="873">
        <v>3256</v>
      </c>
      <c r="T9" s="873">
        <v>10256</v>
      </c>
      <c r="U9" s="419">
        <v>10217</v>
      </c>
      <c r="V9" s="400">
        <v>10627</v>
      </c>
    </row>
    <row r="10" spans="1:22" ht="11.25" customHeight="1">
      <c r="B10" s="23"/>
      <c r="C10" s="23"/>
      <c r="D10" s="160"/>
      <c r="E10" s="460"/>
      <c r="F10" s="460"/>
      <c r="G10" s="460"/>
      <c r="H10" s="369"/>
      <c r="I10" s="408"/>
      <c r="J10" s="653"/>
      <c r="K10" s="653"/>
      <c r="L10" s="849"/>
      <c r="M10" s="849"/>
      <c r="N10" s="814"/>
      <c r="O10" s="814"/>
      <c r="P10" s="866"/>
      <c r="Q10" s="874"/>
      <c r="R10" s="874"/>
      <c r="S10" s="874"/>
      <c r="T10" s="874"/>
      <c r="U10" s="401"/>
      <c r="V10" s="612"/>
    </row>
    <row r="11" spans="1:22" ht="11.25" customHeight="1">
      <c r="B11" s="160" t="s">
        <v>537</v>
      </c>
      <c r="C11" s="107" t="s">
        <v>491</v>
      </c>
      <c r="D11" s="160"/>
      <c r="E11" s="406">
        <v>19.111975000000001</v>
      </c>
      <c r="F11" s="402">
        <v>16.794974</v>
      </c>
      <c r="G11" s="406">
        <v>14.899527000000001</v>
      </c>
      <c r="H11" s="406">
        <v>17.921890000000001</v>
      </c>
      <c r="I11" s="654">
        <v>19.023041355113453</v>
      </c>
      <c r="J11" s="653">
        <v>18.807704545005173</v>
      </c>
      <c r="K11" s="653"/>
      <c r="L11" s="636">
        <v>17.736681148948062</v>
      </c>
      <c r="M11" s="636">
        <v>20.379583139508597</v>
      </c>
      <c r="N11" s="814">
        <v>17.618471271240246</v>
      </c>
      <c r="O11" s="814">
        <v>20.057666017083665</v>
      </c>
      <c r="P11" s="369"/>
      <c r="Q11" s="207">
        <v>4777</v>
      </c>
      <c r="R11" s="207">
        <v>1107</v>
      </c>
      <c r="S11" s="207">
        <v>1495</v>
      </c>
      <c r="T11" s="207">
        <v>4659</v>
      </c>
      <c r="U11" s="401">
        <v>4650</v>
      </c>
      <c r="V11" s="207">
        <v>4777</v>
      </c>
    </row>
    <row r="12" spans="1:22" ht="11.25" customHeight="1">
      <c r="B12" s="160"/>
      <c r="C12" s="107" t="s">
        <v>492</v>
      </c>
      <c r="D12" s="160"/>
      <c r="E12" s="406">
        <v>18.543365000000001</v>
      </c>
      <c r="F12" s="402">
        <v>16.402332999999999</v>
      </c>
      <c r="G12" s="406">
        <v>16.790924</v>
      </c>
      <c r="H12" s="406">
        <v>18.702490000000001</v>
      </c>
      <c r="I12" s="654">
        <v>17.940251467732082</v>
      </c>
      <c r="J12" s="653">
        <v>19.041352971726749</v>
      </c>
      <c r="K12" s="653"/>
      <c r="L12" s="636">
        <v>16.790059100339537</v>
      </c>
      <c r="M12" s="636">
        <v>19.151102463214364</v>
      </c>
      <c r="N12" s="814">
        <v>17.955110737772248</v>
      </c>
      <c r="O12" s="814">
        <v>20.177149123990294</v>
      </c>
      <c r="P12" s="369"/>
      <c r="Q12" s="207">
        <v>5428</v>
      </c>
      <c r="R12" s="207">
        <v>1216</v>
      </c>
      <c r="S12" s="207">
        <v>1750</v>
      </c>
      <c r="T12" s="207">
        <v>5498</v>
      </c>
      <c r="U12" s="401">
        <v>5476</v>
      </c>
      <c r="V12" s="207">
        <v>5718</v>
      </c>
    </row>
    <row r="13" spans="1:22" ht="11.25" customHeight="1">
      <c r="B13" s="160"/>
      <c r="C13" s="23"/>
      <c r="D13" s="160"/>
      <c r="E13" s="816"/>
      <c r="F13" s="816"/>
      <c r="G13" s="816"/>
      <c r="H13" s="816"/>
      <c r="I13" s="875"/>
      <c r="J13" s="653"/>
      <c r="K13" s="653"/>
      <c r="L13" s="876"/>
      <c r="M13" s="876"/>
      <c r="N13" s="814"/>
      <c r="O13" s="814"/>
      <c r="P13" s="369"/>
      <c r="Q13" s="207"/>
      <c r="R13" s="207"/>
      <c r="S13" s="207"/>
      <c r="T13" s="207"/>
      <c r="U13" s="207"/>
      <c r="V13" s="207"/>
    </row>
    <row r="14" spans="1:22" ht="11.25" customHeight="1">
      <c r="B14" s="160" t="s">
        <v>20</v>
      </c>
      <c r="C14" s="107" t="s">
        <v>21</v>
      </c>
      <c r="D14" s="160"/>
      <c r="E14" s="653">
        <v>8.4230541237107381</v>
      </c>
      <c r="F14" s="654">
        <v>6.1257251176825074</v>
      </c>
      <c r="G14" s="654">
        <v>8.830087518979143</v>
      </c>
      <c r="H14" s="654">
        <v>9.414044409777107</v>
      </c>
      <c r="I14" s="654">
        <v>11.625882562169506</v>
      </c>
      <c r="J14" s="653">
        <v>11.258940550629717</v>
      </c>
      <c r="K14" s="653"/>
      <c r="L14" s="636">
        <v>9.408351692004608</v>
      </c>
      <c r="M14" s="636">
        <v>14.283671761675256</v>
      </c>
      <c r="N14" s="814">
        <v>9.2762431170042046</v>
      </c>
      <c r="O14" s="814">
        <v>13.601882449348002</v>
      </c>
      <c r="P14" s="450"/>
      <c r="Q14" s="401">
        <v>465</v>
      </c>
      <c r="R14" s="401">
        <v>197</v>
      </c>
      <c r="S14" s="401">
        <v>257</v>
      </c>
      <c r="T14" s="401">
        <v>959</v>
      </c>
      <c r="U14" s="401">
        <v>965</v>
      </c>
      <c r="V14" s="207">
        <v>996</v>
      </c>
    </row>
    <row r="15" spans="1:22" ht="11.25" customHeight="1">
      <c r="B15" s="160"/>
      <c r="C15" s="107" t="s">
        <v>22</v>
      </c>
      <c r="D15" s="160"/>
      <c r="E15" s="653">
        <v>11.754430535283934</v>
      </c>
      <c r="F15" s="654">
        <v>10.070022927641588</v>
      </c>
      <c r="G15" s="654">
        <v>12.265400005930276</v>
      </c>
      <c r="H15" s="654">
        <v>13.95929278592499</v>
      </c>
      <c r="I15" s="654">
        <v>15.502609803154863</v>
      </c>
      <c r="J15" s="653">
        <v>14.288056034213367</v>
      </c>
      <c r="K15" s="653"/>
      <c r="L15" s="636">
        <v>13.457723043391587</v>
      </c>
      <c r="M15" s="636">
        <v>17.794326808591681</v>
      </c>
      <c r="N15" s="814">
        <v>12.4361913944417</v>
      </c>
      <c r="O15" s="814">
        <v>16.364145850521211</v>
      </c>
      <c r="P15" s="450"/>
      <c r="Q15" s="401">
        <v>1283</v>
      </c>
      <c r="R15" s="401">
        <v>337</v>
      </c>
      <c r="S15" s="401">
        <v>403</v>
      </c>
      <c r="T15" s="401">
        <v>1559</v>
      </c>
      <c r="U15" s="401">
        <v>1634</v>
      </c>
      <c r="V15" s="207">
        <v>1683</v>
      </c>
    </row>
    <row r="16" spans="1:22" ht="11.25" customHeight="1">
      <c r="B16" s="160"/>
      <c r="C16" s="107" t="s">
        <v>23</v>
      </c>
      <c r="D16" s="160"/>
      <c r="E16" s="406">
        <v>20.024295612099714</v>
      </c>
      <c r="F16" s="402">
        <v>16.007137104606631</v>
      </c>
      <c r="G16" s="402">
        <v>17.188175997397849</v>
      </c>
      <c r="H16" s="406">
        <v>19.83323</v>
      </c>
      <c r="I16" s="654">
        <v>19.729936763684904</v>
      </c>
      <c r="J16" s="653">
        <v>21.170835009189336</v>
      </c>
      <c r="K16" s="653"/>
      <c r="L16" s="636">
        <v>17.876031408561364</v>
      </c>
      <c r="M16" s="636">
        <v>21.725246163784945</v>
      </c>
      <c r="N16" s="814">
        <v>19.461232901040521</v>
      </c>
      <c r="O16" s="814">
        <v>22.987753922694701</v>
      </c>
      <c r="P16" s="450"/>
      <c r="Q16" s="401">
        <v>2586</v>
      </c>
      <c r="R16" s="401">
        <v>580</v>
      </c>
      <c r="S16" s="401">
        <v>717</v>
      </c>
      <c r="T16" s="401">
        <v>2589</v>
      </c>
      <c r="U16" s="401">
        <v>2466</v>
      </c>
      <c r="V16" s="207">
        <v>2696</v>
      </c>
    </row>
    <row r="17" spans="2:22" ht="11.25" customHeight="1">
      <c r="B17" s="160"/>
      <c r="C17" s="107" t="s">
        <v>24</v>
      </c>
      <c r="D17" s="160"/>
      <c r="E17" s="406">
        <v>22.921137005875302</v>
      </c>
      <c r="F17" s="402">
        <v>19.88450285847798</v>
      </c>
      <c r="G17" s="402">
        <v>19.958589744386643</v>
      </c>
      <c r="H17" s="406">
        <v>19.380410000000001</v>
      </c>
      <c r="I17" s="654">
        <v>22.023198498257372</v>
      </c>
      <c r="J17" s="653">
        <v>21.619372426041174</v>
      </c>
      <c r="K17" s="653"/>
      <c r="L17" s="636">
        <v>20.131476969430082</v>
      </c>
      <c r="M17" s="636">
        <v>24.039178396617359</v>
      </c>
      <c r="N17" s="814">
        <v>19.881807915342485</v>
      </c>
      <c r="O17" s="814">
        <v>23.464317203900066</v>
      </c>
      <c r="P17" s="450"/>
      <c r="Q17" s="401">
        <v>2869</v>
      </c>
      <c r="R17" s="401">
        <v>608</v>
      </c>
      <c r="S17" s="401">
        <v>890</v>
      </c>
      <c r="T17" s="401">
        <v>2530</v>
      </c>
      <c r="U17" s="401">
        <v>2560</v>
      </c>
      <c r="V17" s="207">
        <v>2539</v>
      </c>
    </row>
    <row r="18" spans="2:22" ht="11.25" customHeight="1">
      <c r="B18" s="160"/>
      <c r="C18" s="107" t="s">
        <v>25</v>
      </c>
      <c r="D18" s="160"/>
      <c r="E18" s="406">
        <v>26.881653299326334</v>
      </c>
      <c r="F18" s="402">
        <v>29.781574668550288</v>
      </c>
      <c r="G18" s="402">
        <v>19.088788266284581</v>
      </c>
      <c r="H18" s="406">
        <v>27.372350000000001</v>
      </c>
      <c r="I18" s="654">
        <v>21.910287172000356</v>
      </c>
      <c r="J18" s="653">
        <v>24.513464577195066</v>
      </c>
      <c r="K18" s="653"/>
      <c r="L18" s="636">
        <v>19.542715840717538</v>
      </c>
      <c r="M18" s="636">
        <v>24.477425012271866</v>
      </c>
      <c r="N18" s="814">
        <v>22.248088937765186</v>
      </c>
      <c r="O18" s="814">
        <v>26.929615774126326</v>
      </c>
      <c r="P18" s="450"/>
      <c r="Q18" s="401">
        <v>1853</v>
      </c>
      <c r="R18" s="401">
        <v>375</v>
      </c>
      <c r="S18" s="401">
        <v>610</v>
      </c>
      <c r="T18" s="401">
        <v>1629</v>
      </c>
      <c r="U18" s="401">
        <v>1587</v>
      </c>
      <c r="V18" s="207">
        <v>1703</v>
      </c>
    </row>
    <row r="19" spans="2:22" ht="11.25" customHeight="1">
      <c r="B19" s="160"/>
      <c r="C19" s="107" t="s">
        <v>26</v>
      </c>
      <c r="D19" s="160"/>
      <c r="E19" s="406">
        <v>24.138033549876326</v>
      </c>
      <c r="F19" s="402">
        <v>21.621805984906008</v>
      </c>
      <c r="G19" s="402">
        <v>14.750581916584929</v>
      </c>
      <c r="H19" s="406">
        <v>20.267900000000001</v>
      </c>
      <c r="I19" s="654">
        <v>16.661685807911418</v>
      </c>
      <c r="J19" s="653">
        <v>17.764569909376327</v>
      </c>
      <c r="K19" s="653"/>
      <c r="L19" s="636">
        <v>13.956361731448249</v>
      </c>
      <c r="M19" s="636">
        <v>19.770917842804817</v>
      </c>
      <c r="N19" s="814">
        <v>15.242502403217223</v>
      </c>
      <c r="O19" s="814">
        <v>20.602508195656956</v>
      </c>
      <c r="P19" s="450"/>
      <c r="Q19" s="401">
        <v>1101</v>
      </c>
      <c r="R19" s="401">
        <v>209</v>
      </c>
      <c r="S19" s="401">
        <v>362</v>
      </c>
      <c r="T19" s="401">
        <v>939</v>
      </c>
      <c r="U19" s="401">
        <v>955</v>
      </c>
      <c r="V19" s="207">
        <v>942</v>
      </c>
    </row>
    <row r="20" spans="2:22" ht="11.25" customHeight="1">
      <c r="B20" s="160"/>
      <c r="C20" s="23"/>
      <c r="D20" s="160"/>
      <c r="E20" s="816"/>
      <c r="F20" s="816"/>
      <c r="G20" s="816"/>
      <c r="H20" s="816"/>
      <c r="I20" s="875"/>
      <c r="J20" s="653"/>
      <c r="K20" s="653"/>
      <c r="L20" s="877"/>
      <c r="M20" s="877"/>
      <c r="N20" s="814"/>
      <c r="O20" s="814"/>
      <c r="P20" s="450"/>
      <c r="Q20" s="401"/>
      <c r="R20" s="401"/>
      <c r="S20" s="401"/>
      <c r="T20" s="401"/>
      <c r="U20" s="401"/>
      <c r="V20" s="207"/>
    </row>
    <row r="21" spans="2:22" ht="11.25" customHeight="1">
      <c r="B21" s="160" t="s">
        <v>27</v>
      </c>
      <c r="C21" s="32" t="s">
        <v>28</v>
      </c>
      <c r="D21" s="160"/>
      <c r="E21" s="406">
        <v>19.633615705831769</v>
      </c>
      <c r="F21" s="402">
        <v>17.223074775460884</v>
      </c>
      <c r="G21" s="406">
        <v>16.334260023998922</v>
      </c>
      <c r="H21" s="406">
        <v>18.381587902011084</v>
      </c>
      <c r="I21" s="654">
        <v>18.986531432399499</v>
      </c>
      <c r="J21" s="653">
        <v>19.244541997056881</v>
      </c>
      <c r="K21" s="653"/>
      <c r="L21" s="636">
        <v>17.961420073131048</v>
      </c>
      <c r="M21" s="636">
        <v>20.055846022742237</v>
      </c>
      <c r="N21" s="814">
        <v>18.314037056781512</v>
      </c>
      <c r="O21" s="814">
        <v>20.210627003838201</v>
      </c>
      <c r="P21" s="450"/>
      <c r="Q21" s="401">
        <v>9278</v>
      </c>
      <c r="R21" s="401">
        <v>2100</v>
      </c>
      <c r="S21" s="401">
        <v>2964</v>
      </c>
      <c r="T21" s="401">
        <v>8022</v>
      </c>
      <c r="U21" s="401">
        <v>8108</v>
      </c>
      <c r="V21" s="207">
        <v>8560</v>
      </c>
    </row>
    <row r="22" spans="2:22" ht="11.25" customHeight="1">
      <c r="B22" s="160"/>
      <c r="C22" s="32" t="s">
        <v>191</v>
      </c>
      <c r="D22" s="160"/>
      <c r="E22" s="406">
        <v>10.626358022331461</v>
      </c>
      <c r="F22" s="402">
        <v>9.8755534444761128</v>
      </c>
      <c r="G22" s="406">
        <v>13.811358421373951</v>
      </c>
      <c r="H22" s="406">
        <v>15.896688841349645</v>
      </c>
      <c r="I22" s="654">
        <v>13.001780684015518</v>
      </c>
      <c r="J22" s="653">
        <v>15.270126529971545</v>
      </c>
      <c r="K22" s="653"/>
      <c r="L22" s="636">
        <v>10.68645992773147</v>
      </c>
      <c r="M22" s="636">
        <v>15.730386363618296</v>
      </c>
      <c r="N22" s="814">
        <v>12.691620214501413</v>
      </c>
      <c r="O22" s="814">
        <v>18.262917212664469</v>
      </c>
      <c r="P22" s="450"/>
      <c r="Q22" s="401">
        <v>442</v>
      </c>
      <c r="R22" s="401">
        <v>114</v>
      </c>
      <c r="S22" s="401">
        <v>132</v>
      </c>
      <c r="T22" s="401">
        <v>1111</v>
      </c>
      <c r="U22" s="401">
        <v>926</v>
      </c>
      <c r="V22" s="207">
        <v>909</v>
      </c>
    </row>
    <row r="23" spans="2:22" ht="11.25" customHeight="1">
      <c r="B23" s="160"/>
      <c r="C23" s="32" t="s">
        <v>190</v>
      </c>
      <c r="D23" s="160"/>
      <c r="E23" s="406">
        <v>14.086525609321157</v>
      </c>
      <c r="F23" s="402" t="s">
        <v>231</v>
      </c>
      <c r="G23" s="406">
        <v>10.336537805924079</v>
      </c>
      <c r="H23" s="406">
        <v>22.627700085751041</v>
      </c>
      <c r="I23" s="654">
        <v>16.725558242856799</v>
      </c>
      <c r="J23" s="653">
        <v>21.23473801330039</v>
      </c>
      <c r="K23" s="653"/>
      <c r="L23" s="636">
        <v>12.595169445179938</v>
      </c>
      <c r="M23" s="636">
        <v>21.871504796228521</v>
      </c>
      <c r="N23" s="814">
        <v>16.787267544030435</v>
      </c>
      <c r="O23" s="814">
        <v>26.485453979599921</v>
      </c>
      <c r="P23" s="450"/>
      <c r="Q23" s="401">
        <v>184</v>
      </c>
      <c r="R23" s="401">
        <v>21</v>
      </c>
      <c r="S23" s="401">
        <v>57</v>
      </c>
      <c r="T23" s="401">
        <v>360</v>
      </c>
      <c r="U23" s="401">
        <v>353</v>
      </c>
      <c r="V23" s="207">
        <v>348</v>
      </c>
    </row>
    <row r="24" spans="2:22" ht="11.25" customHeight="1">
      <c r="B24" s="160"/>
      <c r="C24" s="160" t="s">
        <v>192</v>
      </c>
      <c r="D24" s="160"/>
      <c r="E24" s="406">
        <v>18.40710949082127</v>
      </c>
      <c r="F24" s="402">
        <v>16.400624503719662</v>
      </c>
      <c r="G24" s="406">
        <v>14.875662193087557</v>
      </c>
      <c r="H24" s="406">
        <v>14.59158169836112</v>
      </c>
      <c r="I24" s="654">
        <v>15.943810960365726</v>
      </c>
      <c r="J24" s="653">
        <v>16.120907692904325</v>
      </c>
      <c r="K24" s="653"/>
      <c r="L24" s="636">
        <v>12.524812357830994</v>
      </c>
      <c r="M24" s="636">
        <v>20.081858823549716</v>
      </c>
      <c r="N24" s="814">
        <v>12.822279113979704</v>
      </c>
      <c r="O24" s="814">
        <v>20.072743276414961</v>
      </c>
      <c r="P24" s="450"/>
      <c r="Q24" s="401">
        <v>162</v>
      </c>
      <c r="R24" s="401">
        <v>31</v>
      </c>
      <c r="S24" s="401">
        <v>45</v>
      </c>
      <c r="T24" s="401">
        <v>467</v>
      </c>
      <c r="U24" s="401">
        <v>510</v>
      </c>
      <c r="V24" s="207">
        <v>499</v>
      </c>
    </row>
    <row r="25" spans="2:22" ht="11.25" customHeight="1">
      <c r="B25" s="160"/>
      <c r="C25" s="160" t="s">
        <v>193</v>
      </c>
      <c r="D25" s="160"/>
      <c r="E25" s="406">
        <v>10.406493554939908</v>
      </c>
      <c r="F25" s="402" t="s">
        <v>231</v>
      </c>
      <c r="G25" s="406">
        <v>24.908040168651155</v>
      </c>
      <c r="H25" s="406">
        <v>21.024805132522786</v>
      </c>
      <c r="I25" s="654">
        <v>22.13303467032085</v>
      </c>
      <c r="J25" s="653">
        <v>11.497709778412821</v>
      </c>
      <c r="K25" s="653"/>
      <c r="L25" s="636">
        <v>14.105827923853848</v>
      </c>
      <c r="M25" s="636">
        <v>32.974621600739468</v>
      </c>
      <c r="N25" s="814">
        <v>6.5371451803855454</v>
      </c>
      <c r="O25" s="814">
        <v>19.439559159276161</v>
      </c>
      <c r="P25" s="450"/>
      <c r="Q25" s="401">
        <v>42</v>
      </c>
      <c r="R25" s="401">
        <v>17</v>
      </c>
      <c r="S25" s="401">
        <v>32</v>
      </c>
      <c r="T25" s="401">
        <v>163</v>
      </c>
      <c r="U25" s="401">
        <v>124</v>
      </c>
      <c r="V25" s="207">
        <v>125</v>
      </c>
    </row>
    <row r="26" spans="2:22" ht="11.25" customHeight="1">
      <c r="B26" s="160"/>
      <c r="C26" s="107"/>
      <c r="D26" s="160"/>
      <c r="E26" s="406"/>
      <c r="F26" s="402"/>
      <c r="G26" s="406"/>
      <c r="H26" s="406"/>
      <c r="I26" s="735"/>
      <c r="J26" s="653"/>
      <c r="K26" s="653"/>
      <c r="L26" s="818"/>
      <c r="M26" s="818"/>
      <c r="N26" s="814"/>
      <c r="O26" s="814"/>
      <c r="P26" s="450"/>
      <c r="Q26" s="401"/>
      <c r="R26" s="401"/>
      <c r="S26" s="401"/>
      <c r="T26" s="401"/>
      <c r="U26" s="401"/>
      <c r="V26" s="207"/>
    </row>
    <row r="27" spans="2:22" ht="11.25" customHeight="1">
      <c r="B27" s="160" t="s">
        <v>538</v>
      </c>
      <c r="C27" s="110" t="s">
        <v>90</v>
      </c>
      <c r="D27" s="160"/>
      <c r="E27" s="653">
        <v>20.710856753535836</v>
      </c>
      <c r="F27" s="654">
        <v>20.40124915413147</v>
      </c>
      <c r="G27" s="653">
        <v>19.384600796700351</v>
      </c>
      <c r="H27" s="653">
        <v>19.02611912396992</v>
      </c>
      <c r="I27" s="654">
        <v>20.268132660405598</v>
      </c>
      <c r="J27" s="653">
        <v>20.78694699509715</v>
      </c>
      <c r="K27" s="653"/>
      <c r="L27" s="636">
        <v>18.088826307693648</v>
      </c>
      <c r="M27" s="636">
        <v>22.637435403617452</v>
      </c>
      <c r="N27" s="814">
        <v>18.723399762242099</v>
      </c>
      <c r="O27" s="814">
        <v>23.013525901254106</v>
      </c>
      <c r="P27" s="863"/>
      <c r="Q27" s="401">
        <v>2138</v>
      </c>
      <c r="R27" s="401">
        <v>471</v>
      </c>
      <c r="S27" s="401">
        <v>499</v>
      </c>
      <c r="T27" s="401">
        <v>1586</v>
      </c>
      <c r="U27" s="401">
        <v>1571</v>
      </c>
      <c r="V27" s="207">
        <v>1803</v>
      </c>
    </row>
    <row r="28" spans="2:22" ht="11.25" customHeight="1">
      <c r="B28" s="160"/>
      <c r="C28" s="107" t="s">
        <v>91</v>
      </c>
      <c r="D28" s="160"/>
      <c r="E28" s="653">
        <v>18.130911857167298</v>
      </c>
      <c r="F28" s="654">
        <v>15.595609555413342</v>
      </c>
      <c r="G28" s="653">
        <v>16.166635880459694</v>
      </c>
      <c r="H28" s="653">
        <v>18.44027896838373</v>
      </c>
      <c r="I28" s="654">
        <v>18.647454084663639</v>
      </c>
      <c r="J28" s="653">
        <v>19.948659384113903</v>
      </c>
      <c r="K28" s="653"/>
      <c r="L28" s="636">
        <v>17.498978044300781</v>
      </c>
      <c r="M28" s="636">
        <v>19.853167283825012</v>
      </c>
      <c r="N28" s="814">
        <v>18.816287778231729</v>
      </c>
      <c r="O28" s="814">
        <v>21.131439578499702</v>
      </c>
      <c r="P28" s="863"/>
      <c r="Q28" s="401">
        <v>7038</v>
      </c>
      <c r="R28" s="401">
        <v>1715</v>
      </c>
      <c r="S28" s="401">
        <v>1707</v>
      </c>
      <c r="T28" s="401">
        <v>5702</v>
      </c>
      <c r="U28" s="401">
        <v>5919</v>
      </c>
      <c r="V28" s="207">
        <v>6030</v>
      </c>
    </row>
    <row r="29" spans="2:22" ht="11.25" customHeight="1">
      <c r="B29" s="160"/>
      <c r="C29" s="107"/>
      <c r="D29" s="160"/>
      <c r="E29" s="406"/>
      <c r="F29" s="402"/>
      <c r="G29" s="406"/>
      <c r="H29" s="406"/>
      <c r="I29" s="735"/>
      <c r="J29" s="653"/>
      <c r="K29" s="653"/>
      <c r="L29" s="818"/>
      <c r="M29" s="818"/>
      <c r="N29" s="814"/>
      <c r="O29" s="814"/>
      <c r="P29" s="863"/>
      <c r="Q29" s="401"/>
      <c r="R29" s="401"/>
      <c r="S29" s="401"/>
      <c r="T29" s="401"/>
      <c r="U29" s="401"/>
      <c r="V29" s="207"/>
    </row>
    <row r="30" spans="2:22" ht="11.25" customHeight="1">
      <c r="B30" s="160" t="s">
        <v>29</v>
      </c>
      <c r="C30" s="160" t="s">
        <v>30</v>
      </c>
      <c r="D30" s="160"/>
      <c r="E30" s="406">
        <v>13.619521125471845</v>
      </c>
      <c r="F30" s="402">
        <v>10.95075656756636</v>
      </c>
      <c r="G30" s="406">
        <v>13.463514000660878</v>
      </c>
      <c r="H30" s="406">
        <v>14.183686545686788</v>
      </c>
      <c r="I30" s="654">
        <v>16.659429371011989</v>
      </c>
      <c r="J30" s="653">
        <v>13.866048430865726</v>
      </c>
      <c r="K30" s="653"/>
      <c r="L30" s="636">
        <v>12.395902495030391</v>
      </c>
      <c r="M30" s="636">
        <v>22.020770544920087</v>
      </c>
      <c r="N30" s="814">
        <v>10.733312558940352</v>
      </c>
      <c r="O30" s="814">
        <v>17.731514343237169</v>
      </c>
      <c r="P30" s="863"/>
      <c r="Q30" s="401">
        <v>494</v>
      </c>
      <c r="R30" s="401">
        <v>118</v>
      </c>
      <c r="S30" s="401">
        <v>170</v>
      </c>
      <c r="T30" s="401">
        <v>302</v>
      </c>
      <c r="U30" s="401">
        <v>321</v>
      </c>
      <c r="V30" s="207">
        <v>432</v>
      </c>
    </row>
    <row r="31" spans="2:22" ht="11.25" customHeight="1">
      <c r="B31" s="160"/>
      <c r="C31" s="160" t="s">
        <v>31</v>
      </c>
      <c r="D31" s="160"/>
      <c r="E31" s="406">
        <v>18.229700919927591</v>
      </c>
      <c r="F31" s="402">
        <v>12.806312469329958</v>
      </c>
      <c r="G31" s="406">
        <v>15.13309202409903</v>
      </c>
      <c r="H31" s="406">
        <v>17.603957019870879</v>
      </c>
      <c r="I31" s="654">
        <v>15.363949465334011</v>
      </c>
      <c r="J31" s="653">
        <v>17.31363810204067</v>
      </c>
      <c r="K31" s="653"/>
      <c r="L31" s="636">
        <v>12.934783933984114</v>
      </c>
      <c r="M31" s="636">
        <v>18.154191366366952</v>
      </c>
      <c r="N31" s="814">
        <v>14.808000200046834</v>
      </c>
      <c r="O31" s="814">
        <v>20.143005285271681</v>
      </c>
      <c r="P31" s="863"/>
      <c r="Q31" s="401">
        <v>1337</v>
      </c>
      <c r="R31" s="401">
        <v>320</v>
      </c>
      <c r="S31" s="401">
        <v>374</v>
      </c>
      <c r="T31" s="401">
        <v>1111</v>
      </c>
      <c r="U31" s="401">
        <v>1107</v>
      </c>
      <c r="V31" s="207">
        <v>1186</v>
      </c>
    </row>
    <row r="32" spans="2:22" ht="11.25" customHeight="1">
      <c r="B32" s="160"/>
      <c r="C32" s="160" t="s">
        <v>242</v>
      </c>
      <c r="D32" s="160"/>
      <c r="E32" s="406">
        <v>15.655532406409122</v>
      </c>
      <c r="F32" s="402">
        <v>15.585233078516406</v>
      </c>
      <c r="G32" s="406">
        <v>12.697621981167018</v>
      </c>
      <c r="H32" s="406">
        <v>17.220352787436912</v>
      </c>
      <c r="I32" s="654">
        <v>13.879531603420411</v>
      </c>
      <c r="J32" s="653">
        <v>17.506876017336658</v>
      </c>
      <c r="K32" s="653"/>
      <c r="L32" s="636">
        <v>11.605313807542233</v>
      </c>
      <c r="M32" s="636">
        <v>16.516142839611224</v>
      </c>
      <c r="N32" s="814">
        <v>14.997598503401763</v>
      </c>
      <c r="O32" s="814">
        <v>20.33554712927759</v>
      </c>
      <c r="P32" s="863"/>
      <c r="Q32" s="401">
        <v>1002</v>
      </c>
      <c r="R32" s="401">
        <v>236</v>
      </c>
      <c r="S32" s="401">
        <v>305</v>
      </c>
      <c r="T32" s="401">
        <v>841</v>
      </c>
      <c r="U32" s="401">
        <v>957</v>
      </c>
      <c r="V32" s="207">
        <v>969</v>
      </c>
    </row>
    <row r="33" spans="2:22" ht="11.25" customHeight="1">
      <c r="B33" s="160"/>
      <c r="C33" s="160" t="s">
        <v>33</v>
      </c>
      <c r="D33" s="160"/>
      <c r="E33" s="406">
        <v>18.717427913662299</v>
      </c>
      <c r="F33" s="402">
        <v>14.990686942835968</v>
      </c>
      <c r="G33" s="406">
        <v>15.092475477020947</v>
      </c>
      <c r="H33" s="406">
        <v>17.127073427882632</v>
      </c>
      <c r="I33" s="654">
        <v>16.951116456501978</v>
      </c>
      <c r="J33" s="653">
        <v>17.00781800279486</v>
      </c>
      <c r="K33" s="653"/>
      <c r="L33" s="636">
        <v>13.729068156710259</v>
      </c>
      <c r="M33" s="636">
        <v>20.747486511986263</v>
      </c>
      <c r="N33" s="814">
        <v>14.365640407159381</v>
      </c>
      <c r="O33" s="814">
        <v>20.022331085665297</v>
      </c>
      <c r="P33" s="450"/>
      <c r="Q33" s="401">
        <v>839</v>
      </c>
      <c r="R33" s="401">
        <v>189</v>
      </c>
      <c r="S33" s="401">
        <v>331</v>
      </c>
      <c r="T33" s="401">
        <v>755</v>
      </c>
      <c r="U33" s="401">
        <v>757</v>
      </c>
      <c r="V33" s="207">
        <v>834</v>
      </c>
    </row>
    <row r="34" spans="2:22" ht="11.25" customHeight="1">
      <c r="B34" s="160"/>
      <c r="C34" s="160" t="s">
        <v>34</v>
      </c>
      <c r="D34" s="160"/>
      <c r="E34" s="406">
        <v>16.987349961474415</v>
      </c>
      <c r="F34" s="402">
        <v>8.4768081189072326</v>
      </c>
      <c r="G34" s="406">
        <v>15.356339714465445</v>
      </c>
      <c r="H34" s="406">
        <v>14.18126187982058</v>
      </c>
      <c r="I34" s="654">
        <v>17.055798563272941</v>
      </c>
      <c r="J34" s="653">
        <v>11.530155011995937</v>
      </c>
      <c r="K34" s="653"/>
      <c r="L34" s="636">
        <v>14.032152352224678</v>
      </c>
      <c r="M34" s="636">
        <v>20.575045066753372</v>
      </c>
      <c r="N34" s="814">
        <v>9.5794361982941432</v>
      </c>
      <c r="O34" s="814">
        <v>13.817407748675656</v>
      </c>
      <c r="P34" s="450"/>
      <c r="Q34" s="401">
        <v>975</v>
      </c>
      <c r="R34" s="401">
        <v>186</v>
      </c>
      <c r="S34" s="401">
        <v>347</v>
      </c>
      <c r="T34" s="401">
        <v>1110</v>
      </c>
      <c r="U34" s="401">
        <v>974</v>
      </c>
      <c r="V34" s="207">
        <v>1152</v>
      </c>
    </row>
    <row r="35" spans="2:22" ht="11.25" customHeight="1">
      <c r="B35" s="160"/>
      <c r="C35" s="160" t="s">
        <v>35</v>
      </c>
      <c r="D35" s="160"/>
      <c r="E35" s="406">
        <v>19.597706741251265</v>
      </c>
      <c r="F35" s="402">
        <v>18.476391360486421</v>
      </c>
      <c r="G35" s="406">
        <v>18.311004374694146</v>
      </c>
      <c r="H35" s="406">
        <v>17.647892169906278</v>
      </c>
      <c r="I35" s="654">
        <v>17.417626060394976</v>
      </c>
      <c r="J35" s="653">
        <v>20.283206100761912</v>
      </c>
      <c r="K35" s="653"/>
      <c r="L35" s="636">
        <v>14.870705863995362</v>
      </c>
      <c r="M35" s="636">
        <v>20.296756545875823</v>
      </c>
      <c r="N35" s="814">
        <v>17.784059058050548</v>
      </c>
      <c r="O35" s="814">
        <v>23.035153356804518</v>
      </c>
      <c r="P35" s="450"/>
      <c r="Q35" s="401">
        <v>1282</v>
      </c>
      <c r="R35" s="401">
        <v>283</v>
      </c>
      <c r="S35" s="401">
        <v>413</v>
      </c>
      <c r="T35" s="401">
        <v>986</v>
      </c>
      <c r="U35" s="401">
        <v>1046</v>
      </c>
      <c r="V35" s="207">
        <v>1097</v>
      </c>
    </row>
    <row r="36" spans="2:22" ht="11.25" customHeight="1">
      <c r="B36" s="160"/>
      <c r="C36" s="160" t="s">
        <v>36</v>
      </c>
      <c r="D36" s="160"/>
      <c r="E36" s="406">
        <v>19.321165395666437</v>
      </c>
      <c r="F36" s="402">
        <v>20.580375090620365</v>
      </c>
      <c r="G36" s="406">
        <v>16.045635899883166</v>
      </c>
      <c r="H36" s="406">
        <v>22.806923511284342</v>
      </c>
      <c r="I36" s="654">
        <v>21.272990369105919</v>
      </c>
      <c r="J36" s="653">
        <v>22.121704282544378</v>
      </c>
      <c r="K36" s="653"/>
      <c r="L36" s="636">
        <v>19.577073409969366</v>
      </c>
      <c r="M36" s="636">
        <v>23.073670662353035</v>
      </c>
      <c r="N36" s="814">
        <v>20.359996478271032</v>
      </c>
      <c r="O36" s="814">
        <v>23.989930460304006</v>
      </c>
      <c r="P36" s="864"/>
      <c r="Q36" s="401">
        <v>1185</v>
      </c>
      <c r="R36" s="401">
        <v>265</v>
      </c>
      <c r="S36" s="401">
        <v>339</v>
      </c>
      <c r="T36" s="401">
        <v>2722</v>
      </c>
      <c r="U36" s="401">
        <v>2784</v>
      </c>
      <c r="V36" s="207">
        <v>2585</v>
      </c>
    </row>
    <row r="37" spans="2:22" ht="11.25" customHeight="1">
      <c r="B37" s="160"/>
      <c r="C37" s="160" t="s">
        <v>37</v>
      </c>
      <c r="D37" s="160"/>
      <c r="E37" s="406">
        <v>19.729022191853335</v>
      </c>
      <c r="F37" s="402">
        <v>18.750221347974254</v>
      </c>
      <c r="G37" s="406">
        <v>16.216851048878759</v>
      </c>
      <c r="H37" s="406">
        <v>19.669806750867185</v>
      </c>
      <c r="I37" s="654">
        <v>21.843464828508004</v>
      </c>
      <c r="J37" s="653">
        <v>21.221855105448753</v>
      </c>
      <c r="K37" s="653"/>
      <c r="L37" s="636">
        <v>19.41955486839705</v>
      </c>
      <c r="M37" s="636">
        <v>24.478017138253001</v>
      </c>
      <c r="N37" s="814">
        <v>19.026750968810806</v>
      </c>
      <c r="O37" s="814">
        <v>23.596408096386288</v>
      </c>
      <c r="P37" s="864"/>
      <c r="Q37" s="401">
        <v>1903</v>
      </c>
      <c r="R37" s="401">
        <v>427</v>
      </c>
      <c r="S37" s="401">
        <v>615</v>
      </c>
      <c r="T37" s="401">
        <v>1621</v>
      </c>
      <c r="U37" s="401">
        <v>1541</v>
      </c>
      <c r="V37" s="207">
        <v>1557</v>
      </c>
    </row>
    <row r="38" spans="2:22" ht="11.25" customHeight="1">
      <c r="B38" s="160"/>
      <c r="C38" s="160" t="s">
        <v>38</v>
      </c>
      <c r="D38" s="160"/>
      <c r="E38" s="406">
        <v>23.966174233956654</v>
      </c>
      <c r="F38" s="402">
        <v>23.407878551349022</v>
      </c>
      <c r="G38" s="406">
        <v>19.595630983940612</v>
      </c>
      <c r="H38" s="406">
        <v>18.801144117612161</v>
      </c>
      <c r="I38" s="654">
        <v>21.725312221621675</v>
      </c>
      <c r="J38" s="653">
        <v>23.602062593486295</v>
      </c>
      <c r="K38" s="653"/>
      <c r="L38" s="636">
        <v>18.417961650627852</v>
      </c>
      <c r="M38" s="636">
        <v>25.441360310429378</v>
      </c>
      <c r="N38" s="814">
        <v>20.440513359026976</v>
      </c>
      <c r="O38" s="814">
        <v>27.086130578987195</v>
      </c>
      <c r="P38" s="864"/>
      <c r="Q38" s="401">
        <v>1198</v>
      </c>
      <c r="R38" s="401">
        <v>299</v>
      </c>
      <c r="S38" s="401">
        <v>362</v>
      </c>
      <c r="T38" s="401">
        <v>808</v>
      </c>
      <c r="U38" s="401">
        <v>730</v>
      </c>
      <c r="V38" s="207">
        <v>815</v>
      </c>
    </row>
    <row r="39" spans="2:22" ht="11.25" customHeight="1">
      <c r="B39" s="160"/>
      <c r="C39" s="107"/>
      <c r="D39" s="160"/>
      <c r="E39" s="406"/>
      <c r="F39" s="402"/>
      <c r="G39" s="406"/>
      <c r="H39" s="406"/>
      <c r="I39" s="735"/>
      <c r="J39" s="653"/>
      <c r="K39" s="653"/>
      <c r="L39" s="818"/>
      <c r="M39" s="818"/>
      <c r="N39" s="814"/>
      <c r="O39" s="814"/>
      <c r="P39" s="864"/>
      <c r="Q39" s="401"/>
      <c r="R39" s="401"/>
      <c r="S39" s="401"/>
      <c r="T39" s="401"/>
      <c r="U39" s="401"/>
      <c r="V39" s="207"/>
    </row>
    <row r="40" spans="2:22" ht="11.25" customHeight="1">
      <c r="B40" s="125" t="s">
        <v>333</v>
      </c>
      <c r="C40" s="107" t="s">
        <v>120</v>
      </c>
      <c r="D40" s="160"/>
      <c r="E40" s="406">
        <v>17.130373950651322</v>
      </c>
      <c r="F40" s="402">
        <v>14.499455053419904</v>
      </c>
      <c r="G40" s="406">
        <v>13.965242121488576</v>
      </c>
      <c r="H40" s="406">
        <v>16.433988136657756</v>
      </c>
      <c r="I40" s="654">
        <v>16.805990775577246</v>
      </c>
      <c r="J40" s="653">
        <v>17.607668825381186</v>
      </c>
      <c r="K40" s="653"/>
      <c r="L40" s="636">
        <v>15.877025784513346</v>
      </c>
      <c r="M40" s="636">
        <v>17.777822867724442</v>
      </c>
      <c r="N40" s="814">
        <v>16.732070346129944</v>
      </c>
      <c r="O40" s="814">
        <v>18.518897305358408</v>
      </c>
      <c r="P40" s="864"/>
      <c r="Q40" s="401">
        <v>7889</v>
      </c>
      <c r="R40" s="401">
        <v>1789</v>
      </c>
      <c r="S40" s="401">
        <v>2514</v>
      </c>
      <c r="T40" s="401">
        <v>9037</v>
      </c>
      <c r="U40" s="401">
        <v>9064</v>
      </c>
      <c r="V40" s="207">
        <v>9329</v>
      </c>
    </row>
    <row r="41" spans="2:22" ht="11.25" customHeight="1">
      <c r="B41" s="160"/>
      <c r="C41" s="107" t="s">
        <v>121</v>
      </c>
      <c r="D41" s="160"/>
      <c r="E41" s="406">
        <v>25.462567446073979</v>
      </c>
      <c r="F41" s="402">
        <v>24.839483019815781</v>
      </c>
      <c r="G41" s="406">
        <v>24.460194177123181</v>
      </c>
      <c r="H41" s="406">
        <v>26.425169919279739</v>
      </c>
      <c r="I41" s="654">
        <v>26.293734255607852</v>
      </c>
      <c r="J41" s="653">
        <v>25.235993977752791</v>
      </c>
      <c r="K41" s="653"/>
      <c r="L41" s="636">
        <v>23.42180485841525</v>
      </c>
      <c r="M41" s="636">
        <v>29.38269507966022</v>
      </c>
      <c r="N41" s="814">
        <v>22.722676222661722</v>
      </c>
      <c r="O41" s="814">
        <v>27.926842910367373</v>
      </c>
      <c r="P41" s="864"/>
      <c r="Q41" s="401">
        <v>2326</v>
      </c>
      <c r="R41" s="401">
        <v>534</v>
      </c>
      <c r="S41" s="401">
        <v>742</v>
      </c>
      <c r="T41" s="401">
        <v>1219</v>
      </c>
      <c r="U41" s="401">
        <v>1153</v>
      </c>
      <c r="V41" s="207">
        <v>1298</v>
      </c>
    </row>
    <row r="42" spans="2:22" ht="11.25" customHeight="1">
      <c r="B42" s="160"/>
      <c r="C42" s="107"/>
      <c r="D42" s="160"/>
      <c r="E42" s="406"/>
      <c r="F42" s="406"/>
      <c r="G42" s="406"/>
      <c r="H42" s="406"/>
      <c r="I42" s="408"/>
      <c r="J42" s="653"/>
      <c r="K42" s="653"/>
      <c r="L42" s="818"/>
      <c r="M42" s="818"/>
      <c r="N42" s="814"/>
      <c r="O42" s="814"/>
      <c r="P42" s="864"/>
      <c r="Q42" s="401"/>
      <c r="R42" s="401"/>
      <c r="S42" s="615"/>
      <c r="T42" s="401"/>
      <c r="U42" s="401"/>
      <c r="V42" s="207"/>
    </row>
    <row r="43" spans="2:22" ht="11.25" customHeight="1">
      <c r="B43" s="160" t="s">
        <v>122</v>
      </c>
      <c r="C43" s="135" t="s">
        <v>223</v>
      </c>
      <c r="D43" s="160"/>
      <c r="E43" s="406" t="s">
        <v>217</v>
      </c>
      <c r="F43" s="406" t="s">
        <v>217</v>
      </c>
      <c r="G43" s="406" t="s">
        <v>217</v>
      </c>
      <c r="H43" s="406">
        <v>14.342235920529683</v>
      </c>
      <c r="I43" s="653">
        <v>13.456409435648231</v>
      </c>
      <c r="J43" s="653">
        <v>15.47532104205554</v>
      </c>
      <c r="K43" s="653"/>
      <c r="L43" s="814">
        <v>11.865593433484117</v>
      </c>
      <c r="M43" s="814">
        <v>15.223665201735779</v>
      </c>
      <c r="N43" s="814">
        <v>13.875124057202202</v>
      </c>
      <c r="O43" s="814">
        <v>17.223160545711401</v>
      </c>
      <c r="P43" s="864"/>
      <c r="Q43" s="401" t="s">
        <v>217</v>
      </c>
      <c r="R43" s="401" t="s">
        <v>217</v>
      </c>
      <c r="S43" s="401" t="s">
        <v>217</v>
      </c>
      <c r="T43" s="401">
        <v>2654</v>
      </c>
      <c r="U43" s="401">
        <v>2497</v>
      </c>
      <c r="V43" s="207">
        <v>2622</v>
      </c>
    </row>
    <row r="44" spans="2:22" ht="11.25" customHeight="1">
      <c r="B44" s="160"/>
      <c r="C44" s="135">
        <v>2</v>
      </c>
      <c r="D44" s="160"/>
      <c r="E44" s="407" t="s">
        <v>217</v>
      </c>
      <c r="F44" s="407" t="s">
        <v>217</v>
      </c>
      <c r="G44" s="407" t="s">
        <v>217</v>
      </c>
      <c r="H44" s="406">
        <v>15.543618649281916</v>
      </c>
      <c r="I44" s="653">
        <v>16.323295768746824</v>
      </c>
      <c r="J44" s="653">
        <v>16.870194953263304</v>
      </c>
      <c r="K44" s="653"/>
      <c r="L44" s="814">
        <v>14.530510611766204</v>
      </c>
      <c r="M44" s="814">
        <v>18.2899416906094</v>
      </c>
      <c r="N44" s="814">
        <v>15.198049678595654</v>
      </c>
      <c r="O44" s="814">
        <v>18.685777500207216</v>
      </c>
      <c r="P44" s="864"/>
      <c r="Q44" s="401" t="s">
        <v>217</v>
      </c>
      <c r="R44" s="401" t="s">
        <v>217</v>
      </c>
      <c r="S44" s="401" t="s">
        <v>217</v>
      </c>
      <c r="T44" s="401">
        <v>2500</v>
      </c>
      <c r="U44" s="401">
        <v>2354</v>
      </c>
      <c r="V44" s="207">
        <v>2289</v>
      </c>
    </row>
    <row r="45" spans="2:22" ht="11.25" customHeight="1">
      <c r="B45" s="160"/>
      <c r="C45" s="135">
        <v>3</v>
      </c>
      <c r="E45" s="408" t="s">
        <v>217</v>
      </c>
      <c r="F45" s="408" t="s">
        <v>217</v>
      </c>
      <c r="G45" s="408" t="s">
        <v>217</v>
      </c>
      <c r="H45" s="406">
        <v>18.341573250276436</v>
      </c>
      <c r="I45" s="653">
        <v>19.530311608135786</v>
      </c>
      <c r="J45" s="653">
        <v>17.449985213872939</v>
      </c>
      <c r="K45" s="653"/>
      <c r="L45" s="814">
        <v>17.42382150672762</v>
      </c>
      <c r="M45" s="814">
        <v>21.824163633540227</v>
      </c>
      <c r="N45" s="814">
        <v>15.676335653076412</v>
      </c>
      <c r="O45" s="814">
        <v>19.378192416807067</v>
      </c>
      <c r="P45" s="864"/>
      <c r="Q45" s="401" t="s">
        <v>217</v>
      </c>
      <c r="R45" s="401" t="s">
        <v>217</v>
      </c>
      <c r="S45" s="401" t="s">
        <v>217</v>
      </c>
      <c r="T45" s="401">
        <v>2059</v>
      </c>
      <c r="U45" s="401">
        <v>2031</v>
      </c>
      <c r="V45" s="207">
        <v>2036</v>
      </c>
    </row>
    <row r="46" spans="2:22" ht="11.25" customHeight="1">
      <c r="B46" s="160"/>
      <c r="C46" s="135">
        <v>4</v>
      </c>
      <c r="E46" s="408" t="s">
        <v>217</v>
      </c>
      <c r="F46" s="408" t="s">
        <v>217</v>
      </c>
      <c r="G46" s="408" t="s">
        <v>217</v>
      </c>
      <c r="H46" s="406">
        <v>21.815357636395365</v>
      </c>
      <c r="I46" s="653">
        <v>20.912086545150061</v>
      </c>
      <c r="J46" s="653">
        <v>20.036264432336885</v>
      </c>
      <c r="K46" s="653"/>
      <c r="L46" s="814">
        <v>18.557988395237114</v>
      </c>
      <c r="M46" s="814">
        <v>23.478715952402119</v>
      </c>
      <c r="N46" s="814">
        <v>18.02913093154498</v>
      </c>
      <c r="O46" s="814">
        <v>22.206313237233434</v>
      </c>
      <c r="P46" s="450"/>
      <c r="Q46" s="401" t="s">
        <v>217</v>
      </c>
      <c r="R46" s="401" t="s">
        <v>217</v>
      </c>
      <c r="S46" s="401" t="s">
        <v>217</v>
      </c>
      <c r="T46" s="401">
        <v>1490</v>
      </c>
      <c r="U46" s="401">
        <v>1622</v>
      </c>
      <c r="V46" s="207">
        <v>1856</v>
      </c>
    </row>
    <row r="47" spans="2:22" ht="11.25" customHeight="1">
      <c r="B47" s="160"/>
      <c r="C47" s="135" t="s">
        <v>224</v>
      </c>
      <c r="E47" s="408" t="s">
        <v>217</v>
      </c>
      <c r="F47" s="408" t="s">
        <v>217</v>
      </c>
      <c r="G47" s="408" t="s">
        <v>217</v>
      </c>
      <c r="H47" s="406">
        <v>21.601159928686439</v>
      </c>
      <c r="I47" s="653">
        <v>22.474564182686123</v>
      </c>
      <c r="J47" s="653">
        <v>24.781220948066192</v>
      </c>
      <c r="K47" s="653"/>
      <c r="L47" s="814">
        <v>20.229750874353183</v>
      </c>
      <c r="M47" s="814">
        <v>24.890749196660455</v>
      </c>
      <c r="N47" s="814">
        <v>22.595521261366979</v>
      </c>
      <c r="O47" s="814">
        <v>27.104312792110719</v>
      </c>
      <c r="P47" s="450"/>
      <c r="Q47" s="419" t="s">
        <v>217</v>
      </c>
      <c r="R47" s="419" t="s">
        <v>217</v>
      </c>
      <c r="S47" s="419" t="s">
        <v>217</v>
      </c>
      <c r="T47" s="401">
        <v>1553</v>
      </c>
      <c r="U47" s="401">
        <v>1713</v>
      </c>
      <c r="V47" s="207">
        <v>1824</v>
      </c>
    </row>
    <row r="48" spans="2:22" ht="10.5">
      <c r="B48" s="112"/>
      <c r="C48" s="113"/>
      <c r="D48" s="255"/>
      <c r="E48" s="255"/>
      <c r="F48" s="255"/>
      <c r="G48" s="255"/>
      <c r="H48" s="255"/>
      <c r="I48" s="255"/>
      <c r="J48" s="405"/>
      <c r="K48" s="405"/>
      <c r="L48" s="1020"/>
      <c r="M48" s="1020"/>
      <c r="N48" s="1021"/>
      <c r="O48" s="1021"/>
      <c r="P48" s="112"/>
      <c r="Q48" s="112"/>
      <c r="R48" s="112"/>
      <c r="S48" s="112"/>
      <c r="T48" s="112"/>
      <c r="U48" s="214"/>
      <c r="V48" s="547"/>
    </row>
    <row r="49" spans="2:22" ht="10.5">
      <c r="V49" s="116"/>
    </row>
    <row r="50" spans="2:22">
      <c r="B50" s="160" t="s">
        <v>262</v>
      </c>
      <c r="V50" s="160"/>
    </row>
    <row r="51" spans="2:22">
      <c r="B51" s="125" t="s">
        <v>396</v>
      </c>
      <c r="C51" s="160"/>
      <c r="V51" s="160"/>
    </row>
    <row r="52" spans="2:22">
      <c r="B52" s="125" t="s">
        <v>541</v>
      </c>
      <c r="C52" s="160"/>
      <c r="V52" s="160"/>
    </row>
    <row r="53" spans="2:22">
      <c r="B53" s="125" t="s">
        <v>534</v>
      </c>
      <c r="V53" s="160"/>
    </row>
    <row r="54" spans="2:22">
      <c r="B54" s="125" t="s">
        <v>535</v>
      </c>
      <c r="V54" s="160"/>
    </row>
    <row r="55" spans="2:22">
      <c r="B55" s="160"/>
      <c r="V55" s="160"/>
    </row>
    <row r="56" spans="2:22">
      <c r="B56" s="160" t="s">
        <v>252</v>
      </c>
    </row>
    <row r="57" spans="2:22">
      <c r="B57" s="160" t="s">
        <v>253</v>
      </c>
    </row>
    <row r="58" spans="2:22">
      <c r="B58" s="160" t="s">
        <v>254</v>
      </c>
    </row>
  </sheetData>
  <mergeCells count="3">
    <mergeCell ref="B6:B7"/>
    <mergeCell ref="Q6:V6"/>
    <mergeCell ref="E6:O6"/>
  </mergeCells>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zoomScaleNormal="100" workbookViewId="0"/>
  </sheetViews>
  <sheetFormatPr defaultColWidth="9.1796875" defaultRowHeight="14.5"/>
  <cols>
    <col min="1" max="1" width="2.7265625" style="515" customWidth="1"/>
    <col min="2" max="2" width="25.1796875" style="515" customWidth="1"/>
    <col min="3" max="3" width="20.26953125" style="515" customWidth="1"/>
    <col min="4" max="4" width="1.7265625" style="515" customWidth="1"/>
    <col min="5" max="10" width="9.7265625" style="515" customWidth="1"/>
    <col min="11" max="11" width="4.26953125" style="515" customWidth="1"/>
    <col min="12" max="15" width="9.7265625" style="414" customWidth="1"/>
    <col min="16" max="16" width="2.81640625" style="515" customWidth="1"/>
    <col min="17" max="17" width="10" style="515" bestFit="1" customWidth="1"/>
    <col min="18" max="19" width="9.26953125" style="515" bestFit="1" customWidth="1"/>
    <col min="20" max="21" width="10" style="515" bestFit="1" customWidth="1"/>
    <col min="22" max="22" width="9.81640625" style="125" bestFit="1" customWidth="1"/>
    <col min="23" max="16384" width="9.1796875" style="515"/>
  </cols>
  <sheetData>
    <row r="1" spans="1:22" ht="12" customHeight="1">
      <c r="A1" s="1120"/>
    </row>
    <row r="2" spans="1:22" ht="16.5">
      <c r="B2" s="41" t="s">
        <v>264</v>
      </c>
    </row>
    <row r="3" spans="1:22" ht="13.15" customHeight="1">
      <c r="B3" s="516" t="s">
        <v>243</v>
      </c>
    </row>
    <row r="4" spans="1:22" ht="12.75" customHeight="1">
      <c r="B4" s="293" t="s">
        <v>423</v>
      </c>
    </row>
    <row r="5" spans="1:22" ht="14">
      <c r="A5" s="252"/>
      <c r="B5" s="23"/>
      <c r="C5" s="23"/>
      <c r="D5" s="23"/>
      <c r="E5" s="23"/>
      <c r="F5" s="23"/>
      <c r="G5" s="23"/>
      <c r="H5" s="23"/>
      <c r="I5" s="111"/>
      <c r="J5" s="111"/>
      <c r="K5" s="111"/>
      <c r="L5" s="204"/>
      <c r="M5" s="204"/>
      <c r="N5" s="204"/>
      <c r="O5" s="204"/>
      <c r="P5" s="253"/>
      <c r="Q5" s="253"/>
      <c r="R5" s="253"/>
      <c r="S5" s="253"/>
      <c r="T5" s="253"/>
      <c r="U5" s="253"/>
      <c r="V5" s="254"/>
    </row>
    <row r="6" spans="1:22" ht="19.5" customHeight="1">
      <c r="A6" s="252"/>
      <c r="B6" s="1159" t="s">
        <v>9</v>
      </c>
      <c r="C6" s="27"/>
      <c r="D6" s="184"/>
      <c r="E6" s="1187" t="s">
        <v>342</v>
      </c>
      <c r="F6" s="1187"/>
      <c r="G6" s="1187"/>
      <c r="H6" s="1187"/>
      <c r="I6" s="1187"/>
      <c r="J6" s="1187"/>
      <c r="K6" s="1187"/>
      <c r="L6" s="1187"/>
      <c r="M6" s="1187"/>
      <c r="N6" s="1187"/>
      <c r="O6" s="1187"/>
      <c r="P6" s="440"/>
      <c r="Q6" s="1189" t="s">
        <v>17</v>
      </c>
      <c r="R6" s="1189"/>
      <c r="S6" s="1189"/>
      <c r="T6" s="1189"/>
      <c r="U6" s="1189"/>
      <c r="V6" s="1189"/>
    </row>
    <row r="7" spans="1:22" ht="30">
      <c r="A7" s="252"/>
      <c r="B7" s="1156"/>
      <c r="C7" s="47"/>
      <c r="D7" s="238"/>
      <c r="E7" s="296" t="s">
        <v>11</v>
      </c>
      <c r="F7" s="296" t="s">
        <v>12</v>
      </c>
      <c r="G7" s="296" t="s">
        <v>13</v>
      </c>
      <c r="H7" s="296" t="s">
        <v>14</v>
      </c>
      <c r="I7" s="296" t="s">
        <v>93</v>
      </c>
      <c r="J7" s="587" t="s">
        <v>403</v>
      </c>
      <c r="K7" s="489"/>
      <c r="L7" s="389" t="s">
        <v>229</v>
      </c>
      <c r="M7" s="389" t="s">
        <v>230</v>
      </c>
      <c r="N7" s="1011" t="s">
        <v>412</v>
      </c>
      <c r="O7" s="1011" t="s">
        <v>413</v>
      </c>
      <c r="P7" s="436"/>
      <c r="Q7" s="598" t="s">
        <v>11</v>
      </c>
      <c r="R7" s="598" t="s">
        <v>12</v>
      </c>
      <c r="S7" s="598" t="s">
        <v>13</v>
      </c>
      <c r="T7" s="598" t="s">
        <v>14</v>
      </c>
      <c r="U7" s="598" t="s">
        <v>93</v>
      </c>
      <c r="V7" s="587" t="s">
        <v>403</v>
      </c>
    </row>
    <row r="8" spans="1:22" ht="14">
      <c r="A8" s="252"/>
      <c r="B8" s="23"/>
      <c r="C8" s="23"/>
      <c r="D8" s="160"/>
      <c r="E8" s="673"/>
      <c r="F8" s="673"/>
      <c r="G8" s="673"/>
      <c r="H8" s="673"/>
      <c r="I8" s="673"/>
      <c r="J8" s="673"/>
      <c r="K8" s="673"/>
      <c r="L8" s="849"/>
      <c r="M8" s="849"/>
      <c r="N8" s="849"/>
      <c r="O8" s="849"/>
      <c r="P8" s="878"/>
      <c r="Q8" s="673"/>
      <c r="R8" s="673"/>
      <c r="S8" s="673"/>
      <c r="T8" s="673"/>
      <c r="U8" s="673"/>
      <c r="V8" s="735"/>
    </row>
    <row r="9" spans="1:22" ht="11.25" customHeight="1">
      <c r="A9" s="252"/>
      <c r="B9" s="22" t="s">
        <v>182</v>
      </c>
      <c r="D9" s="160"/>
      <c r="E9" s="879">
        <v>10.206884000000001</v>
      </c>
      <c r="F9" s="879">
        <v>7.8132109999999999</v>
      </c>
      <c r="G9" s="879">
        <v>9.2258770000000005</v>
      </c>
      <c r="H9" s="879">
        <v>7.8153300000000003</v>
      </c>
      <c r="I9" s="879">
        <v>7.6077413702166812</v>
      </c>
      <c r="J9" s="879">
        <v>7.9101412698627902</v>
      </c>
      <c r="K9" s="879"/>
      <c r="L9" s="831">
        <v>7.0151849935992283</v>
      </c>
      <c r="M9" s="831">
        <v>8.2459109987117891</v>
      </c>
      <c r="N9" s="918">
        <v>7.3403651381699673</v>
      </c>
      <c r="O9" s="918">
        <v>8.5200780278241872</v>
      </c>
      <c r="P9" s="741"/>
      <c r="Q9" s="873">
        <v>10215</v>
      </c>
      <c r="R9" s="873">
        <v>2323</v>
      </c>
      <c r="S9" s="873">
        <v>3256</v>
      </c>
      <c r="T9" s="873">
        <v>10256</v>
      </c>
      <c r="U9" s="873">
        <v>10217</v>
      </c>
      <c r="V9" s="723">
        <v>10627</v>
      </c>
    </row>
    <row r="10" spans="1:22" ht="11.25" customHeight="1">
      <c r="A10" s="252"/>
      <c r="B10" s="23"/>
      <c r="C10" s="23"/>
      <c r="D10" s="160"/>
      <c r="E10" s="673"/>
      <c r="F10" s="673"/>
      <c r="G10" s="673"/>
      <c r="H10" s="673"/>
      <c r="I10" s="673"/>
      <c r="J10" s="879"/>
      <c r="K10" s="879"/>
      <c r="L10" s="636"/>
      <c r="M10" s="636"/>
      <c r="N10" s="918"/>
      <c r="O10" s="918"/>
      <c r="P10" s="741"/>
      <c r="Q10" s="874"/>
      <c r="R10" s="874"/>
      <c r="S10" s="874"/>
      <c r="T10" s="874"/>
      <c r="U10" s="874"/>
      <c r="V10" s="727"/>
    </row>
    <row r="11" spans="1:22" ht="11.25" customHeight="1">
      <c r="A11" s="252"/>
      <c r="B11" s="160" t="s">
        <v>537</v>
      </c>
      <c r="C11" s="135" t="s">
        <v>491</v>
      </c>
      <c r="D11" s="160"/>
      <c r="E11" s="406">
        <v>10.23762</v>
      </c>
      <c r="F11" s="402">
        <v>7.8878089999999998</v>
      </c>
      <c r="G11" s="406">
        <v>9.1677579999999992</v>
      </c>
      <c r="H11" s="406">
        <v>7.9521800000000002</v>
      </c>
      <c r="I11" s="880">
        <v>7.4609729141739409</v>
      </c>
      <c r="J11" s="881">
        <v>7.9791052255727939</v>
      </c>
      <c r="K11" s="881"/>
      <c r="L11" s="636">
        <v>6.6584189743827444</v>
      </c>
      <c r="M11" s="636">
        <v>8.3516053509730241</v>
      </c>
      <c r="N11" s="920">
        <v>7.1527646189765148</v>
      </c>
      <c r="O11" s="920">
        <v>8.8917683820736215</v>
      </c>
      <c r="P11" s="735"/>
      <c r="Q11" s="207">
        <v>4777</v>
      </c>
      <c r="R11" s="874">
        <v>1107</v>
      </c>
      <c r="S11" s="874">
        <v>1495</v>
      </c>
      <c r="T11" s="874">
        <v>4659</v>
      </c>
      <c r="U11" s="401">
        <v>4650</v>
      </c>
      <c r="V11" s="615">
        <v>4777</v>
      </c>
    </row>
    <row r="12" spans="1:22" ht="11.25" customHeight="1">
      <c r="A12" s="252"/>
      <c r="B12" s="160"/>
      <c r="C12" s="135" t="s">
        <v>492</v>
      </c>
      <c r="D12" s="160"/>
      <c r="E12" s="406">
        <v>10.196854</v>
      </c>
      <c r="F12" s="402">
        <v>7.7420989999999996</v>
      </c>
      <c r="G12" s="406">
        <v>9.2304429999999993</v>
      </c>
      <c r="H12" s="406">
        <v>7.6895100000000003</v>
      </c>
      <c r="I12" s="880">
        <v>7.7872598885813176</v>
      </c>
      <c r="J12" s="881">
        <v>7.8323067378217734</v>
      </c>
      <c r="K12" s="881"/>
      <c r="L12" s="636">
        <v>6.9972783900968185</v>
      </c>
      <c r="M12" s="636">
        <v>8.6581260704044585</v>
      </c>
      <c r="N12" s="920">
        <v>7.1061504880504875</v>
      </c>
      <c r="O12" s="920">
        <v>8.6257764393884599</v>
      </c>
      <c r="P12" s="735"/>
      <c r="Q12" s="207">
        <v>5428</v>
      </c>
      <c r="R12" s="874">
        <v>1216</v>
      </c>
      <c r="S12" s="874">
        <v>1750</v>
      </c>
      <c r="T12" s="874">
        <v>5498</v>
      </c>
      <c r="U12" s="401">
        <v>5476</v>
      </c>
      <c r="V12" s="615">
        <v>5718</v>
      </c>
    </row>
    <row r="13" spans="1:22" ht="11.25" customHeight="1">
      <c r="A13" s="252"/>
      <c r="B13" s="160"/>
      <c r="C13" s="23"/>
      <c r="D13" s="160"/>
      <c r="E13" s="816"/>
      <c r="F13" s="816"/>
      <c r="G13" s="816"/>
      <c r="H13" s="816"/>
      <c r="I13" s="882"/>
      <c r="J13" s="881"/>
      <c r="K13" s="881"/>
      <c r="L13" s="636"/>
      <c r="M13" s="636"/>
      <c r="N13" s="920"/>
      <c r="O13" s="920"/>
      <c r="P13" s="735"/>
      <c r="Q13" s="207"/>
      <c r="R13" s="207"/>
      <c r="S13" s="207"/>
      <c r="T13" s="207"/>
      <c r="U13" s="401"/>
      <c r="V13" s="615"/>
    </row>
    <row r="14" spans="1:22" ht="11.25" customHeight="1">
      <c r="A14" s="252"/>
      <c r="B14" s="160" t="s">
        <v>20</v>
      </c>
      <c r="C14" s="107" t="s">
        <v>21</v>
      </c>
      <c r="D14" s="160"/>
      <c r="E14" s="406">
        <v>6.177294811124046</v>
      </c>
      <c r="F14" s="402">
        <v>3.758935209339763</v>
      </c>
      <c r="G14" s="406">
        <v>7.3257598739457892</v>
      </c>
      <c r="H14" s="406">
        <v>2.8462036132766109</v>
      </c>
      <c r="I14" s="880">
        <v>5.7460013158152083</v>
      </c>
      <c r="J14" s="881">
        <v>5.6676640583275564</v>
      </c>
      <c r="K14" s="881"/>
      <c r="L14" s="636">
        <v>4.2101529774847286</v>
      </c>
      <c r="M14" s="636">
        <v>7.796519883429287</v>
      </c>
      <c r="N14" s="920">
        <v>4.2139401559104295</v>
      </c>
      <c r="O14" s="920">
        <v>7.5831900628677325</v>
      </c>
      <c r="P14" s="735"/>
      <c r="Q14" s="401">
        <v>465</v>
      </c>
      <c r="R14" s="207">
        <v>197</v>
      </c>
      <c r="S14" s="207">
        <v>257</v>
      </c>
      <c r="T14" s="207">
        <v>959</v>
      </c>
      <c r="U14" s="401">
        <v>965</v>
      </c>
      <c r="V14" s="615">
        <v>996</v>
      </c>
    </row>
    <row r="15" spans="1:22" ht="11.25" customHeight="1">
      <c r="A15" s="252"/>
      <c r="B15" s="160"/>
      <c r="C15" s="107" t="s">
        <v>22</v>
      </c>
      <c r="D15" s="160"/>
      <c r="E15" s="406">
        <v>5.9314988790518095</v>
      </c>
      <c r="F15" s="402">
        <v>2.8315359249356264</v>
      </c>
      <c r="G15" s="406">
        <v>6.9453429356125733</v>
      </c>
      <c r="H15" s="406">
        <v>4.7372632906412422</v>
      </c>
      <c r="I15" s="880">
        <v>5.2035066037234197</v>
      </c>
      <c r="J15" s="881">
        <v>4.4758881199143428</v>
      </c>
      <c r="K15" s="881"/>
      <c r="L15" s="636">
        <v>4.0411168591583424</v>
      </c>
      <c r="M15" s="636">
        <v>6.676982281444392</v>
      </c>
      <c r="N15" s="920">
        <v>3.485756393309789</v>
      </c>
      <c r="O15" s="920">
        <v>5.7305683262983713</v>
      </c>
      <c r="P15" s="735"/>
      <c r="Q15" s="401">
        <v>1283</v>
      </c>
      <c r="R15" s="207">
        <v>337</v>
      </c>
      <c r="S15" s="207">
        <v>403</v>
      </c>
      <c r="T15" s="207">
        <v>1559</v>
      </c>
      <c r="U15" s="401">
        <v>1634</v>
      </c>
      <c r="V15" s="615">
        <v>1683</v>
      </c>
    </row>
    <row r="16" spans="1:22" ht="11.25" customHeight="1">
      <c r="A16" s="252"/>
      <c r="B16" s="160"/>
      <c r="C16" s="107" t="s">
        <v>23</v>
      </c>
      <c r="D16" s="160"/>
      <c r="E16" s="406">
        <v>11.474104560340697</v>
      </c>
      <c r="F16" s="402">
        <v>8.2632978338734748</v>
      </c>
      <c r="G16" s="406">
        <v>9.3459666005043438</v>
      </c>
      <c r="H16" s="406">
        <v>8.6689500000000006</v>
      </c>
      <c r="I16" s="880">
        <v>7.2709276506629523</v>
      </c>
      <c r="J16" s="881">
        <v>8.8400174243074208</v>
      </c>
      <c r="K16" s="881"/>
      <c r="L16" s="636">
        <v>6.1806997107606048</v>
      </c>
      <c r="M16" s="636">
        <v>8.5359666681848516</v>
      </c>
      <c r="N16" s="920">
        <v>7.7040326304440647</v>
      </c>
      <c r="O16" s="920">
        <v>10.125131148581234</v>
      </c>
      <c r="P16" s="735"/>
      <c r="Q16" s="401">
        <v>2586</v>
      </c>
      <c r="R16" s="207">
        <v>580</v>
      </c>
      <c r="S16" s="401">
        <v>717</v>
      </c>
      <c r="T16" s="401">
        <v>2589</v>
      </c>
      <c r="U16" s="401">
        <v>2466</v>
      </c>
      <c r="V16" s="615">
        <v>2696</v>
      </c>
    </row>
    <row r="17" spans="1:22" ht="11.25" customHeight="1">
      <c r="A17" s="252"/>
      <c r="B17" s="160"/>
      <c r="C17" s="107" t="s">
        <v>24</v>
      </c>
      <c r="D17" s="160"/>
      <c r="E17" s="406">
        <v>11.657451441092942</v>
      </c>
      <c r="F17" s="402">
        <v>7.7255070704526894</v>
      </c>
      <c r="G17" s="406">
        <v>11.823556322226739</v>
      </c>
      <c r="H17" s="406">
        <v>8.6753800000000005</v>
      </c>
      <c r="I17" s="880">
        <v>8.9644570170865077</v>
      </c>
      <c r="J17" s="881">
        <v>8.6461477755013956</v>
      </c>
      <c r="K17" s="881"/>
      <c r="L17" s="636">
        <v>7.7351592913074958</v>
      </c>
      <c r="M17" s="636">
        <v>10.367167172628172</v>
      </c>
      <c r="N17" s="920">
        <v>7.5241125380931031</v>
      </c>
      <c r="O17" s="920">
        <v>9.9175621946896211</v>
      </c>
      <c r="P17" s="735"/>
      <c r="Q17" s="401">
        <v>2869</v>
      </c>
      <c r="R17" s="207">
        <v>608</v>
      </c>
      <c r="S17" s="401">
        <v>890</v>
      </c>
      <c r="T17" s="401">
        <v>2530</v>
      </c>
      <c r="U17" s="401">
        <v>2560</v>
      </c>
      <c r="V17" s="615">
        <v>2539</v>
      </c>
    </row>
    <row r="18" spans="1:22" ht="11.25" customHeight="1">
      <c r="A18" s="252"/>
      <c r="B18" s="160"/>
      <c r="C18" s="107" t="s">
        <v>25</v>
      </c>
      <c r="D18" s="160"/>
      <c r="E18" s="406">
        <v>14.781578822793653</v>
      </c>
      <c r="F18" s="402">
        <v>14.620603338302764</v>
      </c>
      <c r="G18" s="406">
        <v>10.077831844788559</v>
      </c>
      <c r="H18" s="406">
        <v>11.310040000000001</v>
      </c>
      <c r="I18" s="880">
        <v>10.203073195878495</v>
      </c>
      <c r="J18" s="881">
        <v>9.4497488769417703</v>
      </c>
      <c r="K18" s="881"/>
      <c r="L18" s="636">
        <v>8.6185047174168048</v>
      </c>
      <c r="M18" s="636">
        <v>12.040588364656337</v>
      </c>
      <c r="N18" s="920">
        <v>8.0514986851898893</v>
      </c>
      <c r="O18" s="920">
        <v>11.061611503590173</v>
      </c>
      <c r="P18" s="735"/>
      <c r="Q18" s="401">
        <v>1853</v>
      </c>
      <c r="R18" s="207">
        <v>375</v>
      </c>
      <c r="S18" s="401">
        <v>610</v>
      </c>
      <c r="T18" s="401">
        <v>1629</v>
      </c>
      <c r="U18" s="401">
        <v>1587</v>
      </c>
      <c r="V18" s="615">
        <v>1703</v>
      </c>
    </row>
    <row r="19" spans="1:22" ht="11.25" customHeight="1">
      <c r="A19" s="252"/>
      <c r="B19" s="160"/>
      <c r="C19" s="107" t="s">
        <v>26</v>
      </c>
      <c r="D19" s="160"/>
      <c r="E19" s="406">
        <v>11.171731312270722</v>
      </c>
      <c r="F19" s="402">
        <v>12.245116331595733</v>
      </c>
      <c r="G19" s="406">
        <v>6.8613779128059704</v>
      </c>
      <c r="H19" s="406">
        <v>11.53556</v>
      </c>
      <c r="I19" s="880">
        <v>8.4603762073219713</v>
      </c>
      <c r="J19" s="881">
        <v>10.962572035727229</v>
      </c>
      <c r="K19" s="881"/>
      <c r="L19" s="636">
        <v>6.6013906340026409</v>
      </c>
      <c r="M19" s="636">
        <v>10.782426105499157</v>
      </c>
      <c r="N19" s="920">
        <v>8.9522778033071368</v>
      </c>
      <c r="O19" s="920">
        <v>13.358060564178615</v>
      </c>
      <c r="P19" s="735"/>
      <c r="Q19" s="401">
        <v>1101</v>
      </c>
      <c r="R19" s="207">
        <v>209</v>
      </c>
      <c r="S19" s="401">
        <v>362</v>
      </c>
      <c r="T19" s="401">
        <v>939</v>
      </c>
      <c r="U19" s="401">
        <v>955</v>
      </c>
      <c r="V19" s="615">
        <v>942</v>
      </c>
    </row>
    <row r="20" spans="1:22" ht="11.25" customHeight="1">
      <c r="A20" s="252"/>
      <c r="B20" s="160"/>
      <c r="C20" s="23"/>
      <c r="D20" s="160"/>
      <c r="E20" s="406"/>
      <c r="F20" s="816"/>
      <c r="G20" s="816"/>
      <c r="H20" s="816"/>
      <c r="I20" s="882"/>
      <c r="J20" s="881"/>
      <c r="K20" s="881"/>
      <c r="L20" s="636"/>
      <c r="M20" s="636"/>
      <c r="N20" s="920"/>
      <c r="O20" s="920"/>
      <c r="P20" s="735"/>
      <c r="Q20" s="401"/>
      <c r="R20" s="401"/>
      <c r="S20" s="401"/>
      <c r="T20" s="401"/>
      <c r="U20" s="401"/>
      <c r="V20" s="615"/>
    </row>
    <row r="21" spans="1:22" ht="11.25" customHeight="1">
      <c r="A21" s="252"/>
      <c r="B21" s="160" t="s">
        <v>27</v>
      </c>
      <c r="C21" s="32" t="s">
        <v>28</v>
      </c>
      <c r="D21" s="160"/>
      <c r="E21" s="406">
        <v>10.42177021509962</v>
      </c>
      <c r="F21" s="402">
        <v>7.7630995413218677</v>
      </c>
      <c r="G21" s="406">
        <v>8.6531854288779932</v>
      </c>
      <c r="H21" s="406">
        <v>7.7347158376749343</v>
      </c>
      <c r="I21" s="880">
        <v>7.3943048756017244</v>
      </c>
      <c r="J21" s="881">
        <v>7.8706927807882661</v>
      </c>
      <c r="K21" s="881"/>
      <c r="L21" s="636">
        <v>6.7624514876927622</v>
      </c>
      <c r="M21" s="636">
        <v>8.0800795658554279</v>
      </c>
      <c r="N21" s="920">
        <v>7.2523080543184655</v>
      </c>
      <c r="O21" s="920">
        <v>8.5369521600468286</v>
      </c>
      <c r="P21" s="654"/>
      <c r="Q21" s="401">
        <v>9278</v>
      </c>
      <c r="R21" s="401">
        <v>2100</v>
      </c>
      <c r="S21" s="401">
        <v>2964</v>
      </c>
      <c r="T21" s="401">
        <v>8022</v>
      </c>
      <c r="U21" s="401">
        <v>8108</v>
      </c>
      <c r="V21" s="615">
        <v>8560</v>
      </c>
    </row>
    <row r="22" spans="1:22" ht="11.25" customHeight="1">
      <c r="A22" s="252"/>
      <c r="B22" s="160"/>
      <c r="C22" s="32" t="s">
        <v>191</v>
      </c>
      <c r="D22" s="160"/>
      <c r="E22" s="406">
        <v>5.4459602217840972</v>
      </c>
      <c r="F22" s="402">
        <v>9.2285937713340189</v>
      </c>
      <c r="G22" s="406">
        <v>12.601160997763769</v>
      </c>
      <c r="H22" s="406">
        <v>7.7042857527648891</v>
      </c>
      <c r="I22" s="880">
        <v>7.6730976062621288</v>
      </c>
      <c r="J22" s="881">
        <v>7.5456075026055283</v>
      </c>
      <c r="K22" s="881"/>
      <c r="L22" s="636">
        <v>5.8547670233417195</v>
      </c>
      <c r="M22" s="636">
        <v>9.9961904915648407</v>
      </c>
      <c r="N22" s="920">
        <v>5.7913077670135333</v>
      </c>
      <c r="O22" s="920">
        <v>9.776173394092698</v>
      </c>
      <c r="P22" s="654"/>
      <c r="Q22" s="401">
        <v>442</v>
      </c>
      <c r="R22" s="401">
        <v>114</v>
      </c>
      <c r="S22" s="401">
        <v>132</v>
      </c>
      <c r="T22" s="401">
        <v>1111</v>
      </c>
      <c r="U22" s="401">
        <v>926</v>
      </c>
      <c r="V22" s="615">
        <v>909</v>
      </c>
    </row>
    <row r="23" spans="1:22" ht="11.25" customHeight="1">
      <c r="A23" s="252"/>
      <c r="B23" s="160"/>
      <c r="C23" s="32" t="s">
        <v>190</v>
      </c>
      <c r="D23" s="160"/>
      <c r="E23" s="406">
        <v>13.956030048386362</v>
      </c>
      <c r="F23" s="883" t="s">
        <v>231</v>
      </c>
      <c r="G23" s="406">
        <v>13.897502625977548</v>
      </c>
      <c r="H23" s="406">
        <v>11.638997067812831</v>
      </c>
      <c r="I23" s="880">
        <v>11.893256448834258</v>
      </c>
      <c r="J23" s="881">
        <v>8.1555407470240109</v>
      </c>
      <c r="K23" s="881"/>
      <c r="L23" s="636">
        <v>8.3619036826772373</v>
      </c>
      <c r="M23" s="636">
        <v>16.645064575756873</v>
      </c>
      <c r="N23" s="920">
        <v>5.4718707849552777</v>
      </c>
      <c r="O23" s="920">
        <v>11.988485561329053</v>
      </c>
      <c r="P23" s="654"/>
      <c r="Q23" s="401">
        <v>184</v>
      </c>
      <c r="R23" s="401">
        <v>21</v>
      </c>
      <c r="S23" s="401">
        <v>57</v>
      </c>
      <c r="T23" s="401">
        <v>360</v>
      </c>
      <c r="U23" s="401">
        <v>353</v>
      </c>
      <c r="V23" s="615">
        <v>348</v>
      </c>
    </row>
    <row r="24" spans="1:22" ht="11.25" customHeight="1">
      <c r="A24" s="252"/>
      <c r="B24" s="160"/>
      <c r="C24" s="160" t="s">
        <v>192</v>
      </c>
      <c r="D24" s="160"/>
      <c r="E24" s="653">
        <v>12.529057459565433</v>
      </c>
      <c r="F24" s="654" t="s">
        <v>231</v>
      </c>
      <c r="G24" s="653">
        <v>13.340683125345246</v>
      </c>
      <c r="H24" s="653">
        <v>6.4824040245721788</v>
      </c>
      <c r="I24" s="880">
        <v>8.4222259743587209</v>
      </c>
      <c r="J24" s="881">
        <v>7.8971475928430106</v>
      </c>
      <c r="K24" s="881"/>
      <c r="L24" s="636">
        <v>5.9045046967398216</v>
      </c>
      <c r="M24" s="636">
        <v>11.877999951882563</v>
      </c>
      <c r="N24" s="920">
        <v>5.4323693487102691</v>
      </c>
      <c r="O24" s="920">
        <v>11.346072330232177</v>
      </c>
      <c r="P24" s="654"/>
      <c r="Q24" s="401">
        <v>162</v>
      </c>
      <c r="R24" s="401">
        <v>31</v>
      </c>
      <c r="S24" s="401">
        <v>45</v>
      </c>
      <c r="T24" s="401">
        <v>467</v>
      </c>
      <c r="U24" s="401">
        <v>510</v>
      </c>
      <c r="V24" s="615">
        <v>499</v>
      </c>
    </row>
    <row r="25" spans="1:22" ht="11.25" customHeight="1">
      <c r="B25" s="160"/>
      <c r="C25" s="160" t="s">
        <v>193</v>
      </c>
      <c r="D25" s="160"/>
      <c r="E25" s="653">
        <v>12.081635989736473</v>
      </c>
      <c r="F25" s="654" t="s">
        <v>231</v>
      </c>
      <c r="G25" s="653">
        <v>12.793616633220124</v>
      </c>
      <c r="H25" s="653">
        <v>5.0300824529246517</v>
      </c>
      <c r="I25" s="880">
        <v>12.637201119413593</v>
      </c>
      <c r="J25" s="881">
        <v>12.709690187496408</v>
      </c>
      <c r="K25" s="881"/>
      <c r="L25" s="636">
        <v>6.6505953654542012</v>
      </c>
      <c r="M25" s="636">
        <v>22.702156815205417</v>
      </c>
      <c r="N25" s="920">
        <v>6.061804039913226</v>
      </c>
      <c r="O25" s="920">
        <v>24.728970542812732</v>
      </c>
      <c r="P25" s="654"/>
      <c r="Q25" s="401">
        <v>42</v>
      </c>
      <c r="R25" s="401">
        <v>17</v>
      </c>
      <c r="S25" s="401">
        <v>32</v>
      </c>
      <c r="T25" s="401">
        <v>163</v>
      </c>
      <c r="U25" s="401">
        <v>124</v>
      </c>
      <c r="V25" s="615">
        <v>125</v>
      </c>
    </row>
    <row r="26" spans="1:22" ht="11.25" customHeight="1">
      <c r="B26" s="160"/>
      <c r="C26" s="107"/>
      <c r="D26" s="160"/>
      <c r="E26" s="653"/>
      <c r="F26" s="654"/>
      <c r="G26" s="653"/>
      <c r="H26" s="653"/>
      <c r="I26" s="882"/>
      <c r="J26" s="881"/>
      <c r="K26" s="881"/>
      <c r="L26" s="636"/>
      <c r="M26" s="636"/>
      <c r="N26" s="920"/>
      <c r="O26" s="920"/>
      <c r="P26" s="735"/>
      <c r="Q26" s="401"/>
      <c r="R26" s="401"/>
      <c r="S26" s="401"/>
      <c r="T26" s="401"/>
      <c r="U26" s="401"/>
      <c r="V26" s="615"/>
    </row>
    <row r="27" spans="1:22" ht="13.15" customHeight="1">
      <c r="B27" s="160" t="s">
        <v>540</v>
      </c>
      <c r="C27" s="110" t="s">
        <v>339</v>
      </c>
      <c r="D27" s="160"/>
      <c r="E27" s="653">
        <v>12.190408579894159</v>
      </c>
      <c r="F27" s="654">
        <v>10.995205476801344</v>
      </c>
      <c r="G27" s="653">
        <v>9.2425911476369382</v>
      </c>
      <c r="H27" s="653">
        <v>9.7033214162747097</v>
      </c>
      <c r="I27" s="880">
        <v>9.0864311860079088</v>
      </c>
      <c r="J27" s="881">
        <v>8.3709056077510304</v>
      </c>
      <c r="K27" s="881"/>
      <c r="L27" s="636">
        <v>7.630011301338306</v>
      </c>
      <c r="M27" s="636">
        <v>10.788383789318324</v>
      </c>
      <c r="N27" s="920">
        <v>7.0713335574351683</v>
      </c>
      <c r="O27" s="920">
        <v>9.8839108246820686</v>
      </c>
      <c r="P27" s="735"/>
      <c r="Q27" s="401">
        <v>2138</v>
      </c>
      <c r="R27" s="401">
        <v>471</v>
      </c>
      <c r="S27" s="401">
        <v>499</v>
      </c>
      <c r="T27" s="401">
        <v>1586</v>
      </c>
      <c r="U27" s="401">
        <v>1571</v>
      </c>
      <c r="V27" s="615">
        <v>1803</v>
      </c>
    </row>
    <row r="28" spans="1:22" ht="11.25" customHeight="1">
      <c r="B28" s="160"/>
      <c r="C28" s="107" t="s">
        <v>337</v>
      </c>
      <c r="D28" s="160"/>
      <c r="E28" s="653">
        <v>9.9987281128308734</v>
      </c>
      <c r="F28" s="654">
        <v>7.0730768465895562</v>
      </c>
      <c r="G28" s="653">
        <v>9.8667342807668081</v>
      </c>
      <c r="H28" s="653">
        <v>8.2188526537422213</v>
      </c>
      <c r="I28" s="880">
        <v>7.6223175903541511</v>
      </c>
      <c r="J28" s="881">
        <v>8.655110038725482</v>
      </c>
      <c r="K28" s="881"/>
      <c r="L28" s="636">
        <v>6.880973359905262</v>
      </c>
      <c r="M28" s="636">
        <v>8.4362968923856556</v>
      </c>
      <c r="N28" s="920">
        <v>7.8551530790730935</v>
      </c>
      <c r="O28" s="920">
        <v>9.5281094895972345</v>
      </c>
      <c r="P28" s="735"/>
      <c r="Q28" s="401">
        <v>7038</v>
      </c>
      <c r="R28" s="401">
        <v>1715</v>
      </c>
      <c r="S28" s="401">
        <v>1707</v>
      </c>
      <c r="T28" s="401">
        <v>5702</v>
      </c>
      <c r="U28" s="401">
        <v>5919</v>
      </c>
      <c r="V28" s="615">
        <v>6030</v>
      </c>
    </row>
    <row r="29" spans="1:22" ht="11.25" customHeight="1">
      <c r="B29" s="160"/>
      <c r="C29" s="107"/>
      <c r="D29" s="160"/>
      <c r="E29" s="653"/>
      <c r="F29" s="654"/>
      <c r="G29" s="653"/>
      <c r="H29" s="653"/>
      <c r="I29" s="882"/>
      <c r="J29" s="881"/>
      <c r="K29" s="881"/>
      <c r="L29" s="636"/>
      <c r="M29" s="636"/>
      <c r="N29" s="920"/>
      <c r="O29" s="920"/>
      <c r="P29" s="735"/>
      <c r="Q29" s="401"/>
      <c r="R29" s="401"/>
      <c r="S29" s="401"/>
      <c r="T29" s="401"/>
      <c r="U29" s="401"/>
      <c r="V29" s="615"/>
    </row>
    <row r="30" spans="1:22" ht="11.25" customHeight="1">
      <c r="B30" s="160" t="s">
        <v>29</v>
      </c>
      <c r="C30" s="160" t="s">
        <v>30</v>
      </c>
      <c r="D30" s="160"/>
      <c r="E30" s="653">
        <v>7.1027235590295792</v>
      </c>
      <c r="F30" s="654">
        <v>4.0448697432970189</v>
      </c>
      <c r="G30" s="653">
        <v>7.762838582154644</v>
      </c>
      <c r="H30" s="653">
        <v>4.859301458954115</v>
      </c>
      <c r="I30" s="880">
        <v>7.5734460548929237</v>
      </c>
      <c r="J30" s="881">
        <v>7.1199860124978285</v>
      </c>
      <c r="K30" s="881"/>
      <c r="L30" s="636">
        <v>5.0333444387535389</v>
      </c>
      <c r="M30" s="636">
        <v>11.243653665855744</v>
      </c>
      <c r="N30" s="920">
        <v>4.9833216960421884</v>
      </c>
      <c r="O30" s="920">
        <v>10.075626864922683</v>
      </c>
      <c r="P30" s="735"/>
      <c r="Q30" s="401">
        <v>494</v>
      </c>
      <c r="R30" s="401">
        <v>118</v>
      </c>
      <c r="S30" s="401">
        <v>170</v>
      </c>
      <c r="T30" s="401">
        <v>302</v>
      </c>
      <c r="U30" s="401">
        <v>321</v>
      </c>
      <c r="V30" s="615">
        <v>432</v>
      </c>
    </row>
    <row r="31" spans="1:22" ht="11.25" customHeight="1">
      <c r="B31" s="160"/>
      <c r="C31" s="160" t="s">
        <v>31</v>
      </c>
      <c r="D31" s="160"/>
      <c r="E31" s="653">
        <v>8.8857102501065288</v>
      </c>
      <c r="F31" s="654">
        <v>5.0628741840217799</v>
      </c>
      <c r="G31" s="653">
        <v>8.8215518178642078</v>
      </c>
      <c r="H31" s="653">
        <v>6.4505988230125144</v>
      </c>
      <c r="I31" s="880">
        <v>6.415601933992245</v>
      </c>
      <c r="J31" s="881">
        <v>7.7732805404683329</v>
      </c>
      <c r="K31" s="881"/>
      <c r="L31" s="636">
        <v>4.9490907454666582</v>
      </c>
      <c r="M31" s="636">
        <v>8.2788194484091076</v>
      </c>
      <c r="N31" s="920">
        <v>6.1402801585262914</v>
      </c>
      <c r="O31" s="920">
        <v>9.7952522587495352</v>
      </c>
      <c r="P31" s="735"/>
      <c r="Q31" s="401">
        <v>1337</v>
      </c>
      <c r="R31" s="401">
        <v>320</v>
      </c>
      <c r="S31" s="401">
        <v>374</v>
      </c>
      <c r="T31" s="401">
        <v>1111</v>
      </c>
      <c r="U31" s="401">
        <v>1107</v>
      </c>
      <c r="V31" s="615">
        <v>1186</v>
      </c>
    </row>
    <row r="32" spans="1:22" ht="11.25" customHeight="1">
      <c r="B32" s="160"/>
      <c r="C32" s="160" t="s">
        <v>32</v>
      </c>
      <c r="D32" s="160"/>
      <c r="E32" s="406">
        <v>8.7084738053535968</v>
      </c>
      <c r="F32" s="402">
        <v>7.7211079081184826</v>
      </c>
      <c r="G32" s="406">
        <v>7.9544810667309394</v>
      </c>
      <c r="H32" s="406">
        <v>6.8692496862016563</v>
      </c>
      <c r="I32" s="880">
        <v>5.7978273131251816</v>
      </c>
      <c r="J32" s="881">
        <v>7.1440383408752544</v>
      </c>
      <c r="K32" s="881"/>
      <c r="L32" s="636">
        <v>4.347643206902152</v>
      </c>
      <c r="M32" s="636">
        <v>7.6928266116187887</v>
      </c>
      <c r="N32" s="920">
        <v>5.5165838109601157</v>
      </c>
      <c r="O32" s="920">
        <v>9.2048359652225766</v>
      </c>
      <c r="P32" s="735"/>
      <c r="Q32" s="401">
        <v>1002</v>
      </c>
      <c r="R32" s="401">
        <v>236</v>
      </c>
      <c r="S32" s="401">
        <v>305</v>
      </c>
      <c r="T32" s="401">
        <v>841</v>
      </c>
      <c r="U32" s="401">
        <v>957</v>
      </c>
      <c r="V32" s="615">
        <v>969</v>
      </c>
    </row>
    <row r="33" spans="1:22" ht="11.25" customHeight="1">
      <c r="B33" s="160"/>
      <c r="C33" s="160" t="s">
        <v>33</v>
      </c>
      <c r="D33" s="160"/>
      <c r="E33" s="406">
        <v>11.634545525476216</v>
      </c>
      <c r="F33" s="402">
        <v>5.845776281133392</v>
      </c>
      <c r="G33" s="406">
        <v>7.8857674216015541</v>
      </c>
      <c r="H33" s="406">
        <v>8.6063137875664193</v>
      </c>
      <c r="I33" s="880">
        <v>5.7652008125457375</v>
      </c>
      <c r="J33" s="881">
        <v>7.9318893052450834</v>
      </c>
      <c r="K33" s="881"/>
      <c r="L33" s="636">
        <v>4.1726195114872748</v>
      </c>
      <c r="M33" s="636">
        <v>7.9154206585947771</v>
      </c>
      <c r="N33" s="920">
        <v>5.8930385721029426</v>
      </c>
      <c r="O33" s="920">
        <v>10.596704458812797</v>
      </c>
      <c r="P33" s="735"/>
      <c r="Q33" s="401">
        <v>839</v>
      </c>
      <c r="R33" s="401">
        <v>189</v>
      </c>
      <c r="S33" s="401">
        <v>331</v>
      </c>
      <c r="T33" s="401">
        <v>755</v>
      </c>
      <c r="U33" s="401">
        <v>757</v>
      </c>
      <c r="V33" s="615">
        <v>834</v>
      </c>
    </row>
    <row r="34" spans="1:22" ht="11.25" customHeight="1">
      <c r="B34" s="160"/>
      <c r="C34" s="160" t="s">
        <v>34</v>
      </c>
      <c r="D34" s="160"/>
      <c r="E34" s="406">
        <v>8.7116044172597018</v>
      </c>
      <c r="F34" s="402">
        <v>6.3582555074193916</v>
      </c>
      <c r="G34" s="406">
        <v>11.931297682174065</v>
      </c>
      <c r="H34" s="406">
        <v>6.8519628352488562</v>
      </c>
      <c r="I34" s="880">
        <v>6.4453330029773559</v>
      </c>
      <c r="J34" s="881">
        <v>4.2714719210587457</v>
      </c>
      <c r="K34" s="881"/>
      <c r="L34" s="636">
        <v>4.9065228337424678</v>
      </c>
      <c r="M34" s="636">
        <v>8.4240003849023832</v>
      </c>
      <c r="N34" s="920">
        <v>3.1719325334455926</v>
      </c>
      <c r="O34" s="920">
        <v>5.7296089307849964</v>
      </c>
      <c r="P34" s="735"/>
      <c r="Q34" s="401">
        <v>975</v>
      </c>
      <c r="R34" s="401">
        <v>186</v>
      </c>
      <c r="S34" s="401">
        <v>347</v>
      </c>
      <c r="T34" s="401">
        <v>1110</v>
      </c>
      <c r="U34" s="401">
        <v>974</v>
      </c>
      <c r="V34" s="615">
        <v>1152</v>
      </c>
    </row>
    <row r="35" spans="1:22" ht="11.25" customHeight="1">
      <c r="B35" s="160"/>
      <c r="C35" s="160" t="s">
        <v>35</v>
      </c>
      <c r="D35" s="160"/>
      <c r="E35" s="406">
        <v>11.30139761122626</v>
      </c>
      <c r="F35" s="402">
        <v>9.1998513115737364</v>
      </c>
      <c r="G35" s="406">
        <v>8.3290946960339909</v>
      </c>
      <c r="H35" s="406">
        <v>6.810552581091839</v>
      </c>
      <c r="I35" s="880">
        <v>8.7414456980554203</v>
      </c>
      <c r="J35" s="881">
        <v>8.554129926622684</v>
      </c>
      <c r="K35" s="881"/>
      <c r="L35" s="636">
        <v>6.7597749865559873</v>
      </c>
      <c r="M35" s="636">
        <v>11.234061141080556</v>
      </c>
      <c r="N35" s="920">
        <v>6.9330790963017686</v>
      </c>
      <c r="O35" s="920">
        <v>10.511396392652941</v>
      </c>
      <c r="P35" s="735"/>
      <c r="Q35" s="401">
        <v>1282</v>
      </c>
      <c r="R35" s="401">
        <v>283</v>
      </c>
      <c r="S35" s="401">
        <v>413</v>
      </c>
      <c r="T35" s="401">
        <v>986</v>
      </c>
      <c r="U35" s="401">
        <v>1046</v>
      </c>
      <c r="V35" s="615">
        <v>1097</v>
      </c>
    </row>
    <row r="36" spans="1:22" ht="11.25" customHeight="1">
      <c r="B36" s="160"/>
      <c r="C36" s="160" t="s">
        <v>36</v>
      </c>
      <c r="D36" s="160"/>
      <c r="E36" s="406">
        <v>9.9934445987529283</v>
      </c>
      <c r="F36" s="402">
        <v>11.374380412615119</v>
      </c>
      <c r="G36" s="406">
        <v>10.290959368554594</v>
      </c>
      <c r="H36" s="406">
        <v>9.8405974427977707</v>
      </c>
      <c r="I36" s="880">
        <v>8.6998253048299521</v>
      </c>
      <c r="J36" s="881">
        <v>9.2183035492649754</v>
      </c>
      <c r="K36" s="881"/>
      <c r="L36" s="636">
        <v>7.5683522099781229</v>
      </c>
      <c r="M36" s="636">
        <v>9.9821862448637688</v>
      </c>
      <c r="N36" s="920">
        <v>8.0130992352603414</v>
      </c>
      <c r="O36" s="920">
        <v>10.583919237410051</v>
      </c>
      <c r="P36" s="735"/>
      <c r="Q36" s="401">
        <v>1185</v>
      </c>
      <c r="R36" s="401">
        <v>265</v>
      </c>
      <c r="S36" s="401">
        <v>339</v>
      </c>
      <c r="T36" s="401">
        <v>2722</v>
      </c>
      <c r="U36" s="401">
        <v>2784</v>
      </c>
      <c r="V36" s="615">
        <v>2585</v>
      </c>
    </row>
    <row r="37" spans="1:22" ht="11.25" customHeight="1">
      <c r="B37" s="160"/>
      <c r="C37" s="160" t="s">
        <v>37</v>
      </c>
      <c r="D37" s="160"/>
      <c r="E37" s="406">
        <v>11.331935641210341</v>
      </c>
      <c r="F37" s="402">
        <v>8.9304552994177335</v>
      </c>
      <c r="G37" s="406">
        <v>10.177020697179172</v>
      </c>
      <c r="H37" s="406">
        <v>8.2652056838461334</v>
      </c>
      <c r="I37" s="880">
        <v>8.4366834931005474</v>
      </c>
      <c r="J37" s="881">
        <v>8.4995720364720331</v>
      </c>
      <c r="K37" s="881"/>
      <c r="L37" s="636">
        <v>6.9685438615079933</v>
      </c>
      <c r="M37" s="636">
        <v>10.180285012716924</v>
      </c>
      <c r="N37" s="920">
        <v>7.1097816306980102</v>
      </c>
      <c r="O37" s="920">
        <v>10.131402162592488</v>
      </c>
      <c r="P37" s="408"/>
      <c r="Q37" s="401">
        <v>1903</v>
      </c>
      <c r="R37" s="401">
        <v>427</v>
      </c>
      <c r="S37" s="401">
        <v>615</v>
      </c>
      <c r="T37" s="401">
        <v>1621</v>
      </c>
      <c r="U37" s="401">
        <v>1541</v>
      </c>
      <c r="V37" s="615">
        <v>1557</v>
      </c>
    </row>
    <row r="38" spans="1:22" ht="11.25" customHeight="1">
      <c r="B38" s="160"/>
      <c r="C38" s="160" t="s">
        <v>38</v>
      </c>
      <c r="D38" s="160"/>
      <c r="E38" s="406">
        <v>12.572834414956974</v>
      </c>
      <c r="F38" s="402">
        <v>7.772990527686467</v>
      </c>
      <c r="G38" s="406">
        <v>7.8654037480824126</v>
      </c>
      <c r="H38" s="406">
        <v>9.4979474899621668</v>
      </c>
      <c r="I38" s="880">
        <v>9.3545428322709512</v>
      </c>
      <c r="J38" s="881">
        <v>9.2345384640129335</v>
      </c>
      <c r="K38" s="881"/>
      <c r="L38" s="636">
        <v>7.1817352895712618</v>
      </c>
      <c r="M38" s="636">
        <v>12.099035233471151</v>
      </c>
      <c r="N38" s="920">
        <v>7.2960842489754025</v>
      </c>
      <c r="O38" s="920">
        <v>11.62343531350119</v>
      </c>
      <c r="P38" s="408"/>
      <c r="Q38" s="401">
        <v>1198</v>
      </c>
      <c r="R38" s="401">
        <v>299</v>
      </c>
      <c r="S38" s="401">
        <v>362</v>
      </c>
      <c r="T38" s="401">
        <v>808</v>
      </c>
      <c r="U38" s="401">
        <v>730</v>
      </c>
      <c r="V38" s="615">
        <v>815</v>
      </c>
    </row>
    <row r="39" spans="1:22" ht="11.25" customHeight="1">
      <c r="B39" s="160"/>
      <c r="C39" s="107"/>
      <c r="D39" s="160"/>
      <c r="E39" s="407"/>
      <c r="F39" s="407"/>
      <c r="G39" s="406"/>
      <c r="H39" s="407"/>
      <c r="I39" s="880"/>
      <c r="J39" s="881"/>
      <c r="K39" s="881"/>
      <c r="L39" s="636"/>
      <c r="M39" s="636"/>
      <c r="N39" s="920"/>
      <c r="O39" s="920"/>
      <c r="P39" s="408"/>
      <c r="Q39" s="401"/>
      <c r="R39" s="401"/>
      <c r="S39" s="401"/>
      <c r="T39" s="401"/>
      <c r="U39" s="401"/>
      <c r="V39" s="615"/>
    </row>
    <row r="40" spans="1:22" ht="11.25" customHeight="1">
      <c r="B40" s="125" t="s">
        <v>333</v>
      </c>
      <c r="C40" s="107" t="s">
        <v>120</v>
      </c>
      <c r="E40" s="406">
        <v>9.4274962563495937</v>
      </c>
      <c r="F40" s="402">
        <v>6.6117808354865861</v>
      </c>
      <c r="G40" s="406">
        <v>8.8465182197336194</v>
      </c>
      <c r="H40" s="653">
        <v>6.8551838904099966</v>
      </c>
      <c r="I40" s="880">
        <v>6.9025395532618345</v>
      </c>
      <c r="J40" s="881">
        <v>7.0134782842382375</v>
      </c>
      <c r="K40" s="881"/>
      <c r="L40" s="636">
        <v>6.326463735888864</v>
      </c>
      <c r="M40" s="636">
        <v>7.5268567695646684</v>
      </c>
      <c r="N40" s="920">
        <v>6.4546725162488539</v>
      </c>
      <c r="O40" s="920">
        <v>7.6167229426814202</v>
      </c>
      <c r="P40" s="408"/>
      <c r="Q40" s="401">
        <v>7889</v>
      </c>
      <c r="R40" s="401">
        <v>1789</v>
      </c>
      <c r="S40" s="401">
        <v>2514</v>
      </c>
      <c r="T40" s="401">
        <v>9037</v>
      </c>
      <c r="U40" s="401">
        <v>9064</v>
      </c>
      <c r="V40" s="615">
        <v>9329</v>
      </c>
    </row>
    <row r="41" spans="1:22" ht="11.25" customHeight="1">
      <c r="B41" s="160"/>
      <c r="C41" s="107" t="s">
        <v>121</v>
      </c>
      <c r="E41" s="406">
        <v>13.310953498112108</v>
      </c>
      <c r="F41" s="402">
        <v>12.542937735875231</v>
      </c>
      <c r="G41" s="406">
        <v>10.848656163322767</v>
      </c>
      <c r="H41" s="653">
        <v>12.064340964688785</v>
      </c>
      <c r="I41" s="880">
        <v>10.939548629131929</v>
      </c>
      <c r="J41" s="881">
        <v>12.299946969222466</v>
      </c>
      <c r="K41" s="881"/>
      <c r="L41" s="636">
        <v>9.032477073402557</v>
      </c>
      <c r="M41" s="636">
        <v>13.190882843488311</v>
      </c>
      <c r="N41" s="920">
        <v>10.444770229219776</v>
      </c>
      <c r="O41" s="920">
        <v>14.431536203891362</v>
      </c>
      <c r="P41" s="408"/>
      <c r="Q41" s="401">
        <v>2326</v>
      </c>
      <c r="R41" s="401">
        <v>534</v>
      </c>
      <c r="S41" s="401">
        <v>742</v>
      </c>
      <c r="T41" s="401">
        <v>1219</v>
      </c>
      <c r="U41" s="401">
        <v>1153</v>
      </c>
      <c r="V41" s="615">
        <v>1298</v>
      </c>
    </row>
    <row r="42" spans="1:22" ht="11.25" customHeight="1">
      <c r="B42" s="160"/>
      <c r="C42" s="107"/>
      <c r="E42" s="408"/>
      <c r="F42" s="408"/>
      <c r="G42" s="408"/>
      <c r="H42" s="408"/>
      <c r="I42" s="880"/>
      <c r="J42" s="881"/>
      <c r="K42" s="881"/>
      <c r="L42" s="636"/>
      <c r="M42" s="636"/>
      <c r="N42" s="920"/>
      <c r="O42" s="920"/>
      <c r="P42" s="408"/>
      <c r="Q42" s="401"/>
      <c r="R42" s="401"/>
      <c r="S42" s="401"/>
      <c r="T42" s="401"/>
      <c r="U42" s="401"/>
      <c r="V42" s="615"/>
    </row>
    <row r="43" spans="1:22" ht="11.25" customHeight="1">
      <c r="B43" s="160" t="s">
        <v>122</v>
      </c>
      <c r="C43" s="135" t="s">
        <v>223</v>
      </c>
      <c r="E43" s="408" t="s">
        <v>217</v>
      </c>
      <c r="F43" s="408" t="s">
        <v>217</v>
      </c>
      <c r="G43" s="408" t="s">
        <v>217</v>
      </c>
      <c r="H43" s="653">
        <v>6.3003398711790446</v>
      </c>
      <c r="I43" s="880">
        <v>7.2390768349574861</v>
      </c>
      <c r="J43" s="881">
        <v>6.1772968257969323</v>
      </c>
      <c r="K43" s="881"/>
      <c r="L43" s="636">
        <v>6.1663508459084708</v>
      </c>
      <c r="M43" s="636">
        <v>8.4815509426006166</v>
      </c>
      <c r="N43" s="920">
        <v>5.2215236926911954</v>
      </c>
      <c r="O43" s="920">
        <v>7.2945544818637211</v>
      </c>
      <c r="P43" s="735"/>
      <c r="Q43" s="401" t="s">
        <v>217</v>
      </c>
      <c r="R43" s="401" t="s">
        <v>217</v>
      </c>
      <c r="S43" s="401" t="s">
        <v>217</v>
      </c>
      <c r="T43" s="401">
        <v>2654</v>
      </c>
      <c r="U43" s="401">
        <v>2497</v>
      </c>
      <c r="V43" s="615">
        <v>2622</v>
      </c>
    </row>
    <row r="44" spans="1:22" ht="11.25" customHeight="1">
      <c r="B44" s="160"/>
      <c r="C44" s="135">
        <v>2</v>
      </c>
      <c r="D44" s="252"/>
      <c r="E44" s="408" t="s">
        <v>217</v>
      </c>
      <c r="F44" s="408" t="s">
        <v>217</v>
      </c>
      <c r="G44" s="408" t="s">
        <v>217</v>
      </c>
      <c r="H44" s="653">
        <v>7.6003828115461474</v>
      </c>
      <c r="I44" s="880">
        <v>5.7866142956444939</v>
      </c>
      <c r="J44" s="881">
        <v>7.7650014491580102</v>
      </c>
      <c r="K44" s="881"/>
      <c r="L44" s="636">
        <v>4.792639797675351</v>
      </c>
      <c r="M44" s="636">
        <v>6.9716399214337228</v>
      </c>
      <c r="N44" s="920">
        <v>6.5754556363168248</v>
      </c>
      <c r="O44" s="920">
        <v>9.1486710540948</v>
      </c>
      <c r="P44" s="735"/>
      <c r="Q44" s="401" t="s">
        <v>217</v>
      </c>
      <c r="R44" s="401" t="s">
        <v>217</v>
      </c>
      <c r="S44" s="401" t="s">
        <v>217</v>
      </c>
      <c r="T44" s="401">
        <v>2500</v>
      </c>
      <c r="U44" s="401">
        <v>2354</v>
      </c>
      <c r="V44" s="615">
        <v>2289</v>
      </c>
    </row>
    <row r="45" spans="1:22" ht="11.25" customHeight="1">
      <c r="B45" s="160"/>
      <c r="C45" s="215">
        <v>3</v>
      </c>
      <c r="D45" s="252"/>
      <c r="E45" s="408" t="s">
        <v>217</v>
      </c>
      <c r="F45" s="408" t="s">
        <v>217</v>
      </c>
      <c r="G45" s="408" t="s">
        <v>217</v>
      </c>
      <c r="H45" s="653">
        <v>8.2187460085506423</v>
      </c>
      <c r="I45" s="880">
        <v>8.4619299709337668</v>
      </c>
      <c r="J45" s="881">
        <v>7.3304727548621083</v>
      </c>
      <c r="K45" s="881"/>
      <c r="L45" s="636">
        <v>7.0540209787975883</v>
      </c>
      <c r="M45" s="636">
        <v>10.120246328308431</v>
      </c>
      <c r="N45" s="920">
        <v>6.1791794606128363</v>
      </c>
      <c r="O45" s="920">
        <v>8.6764355554840478</v>
      </c>
      <c r="P45" s="408"/>
      <c r="Q45" s="401" t="s">
        <v>217</v>
      </c>
      <c r="R45" s="401" t="s">
        <v>217</v>
      </c>
      <c r="S45" s="401" t="s">
        <v>217</v>
      </c>
      <c r="T45" s="401">
        <v>2059</v>
      </c>
      <c r="U45" s="401">
        <v>2031</v>
      </c>
      <c r="V45" s="615">
        <v>2036</v>
      </c>
    </row>
    <row r="46" spans="1:22" ht="11.25" customHeight="1">
      <c r="B46" s="160"/>
      <c r="C46" s="135">
        <v>4</v>
      </c>
      <c r="E46" s="408" t="s">
        <v>217</v>
      </c>
      <c r="F46" s="408" t="s">
        <v>217</v>
      </c>
      <c r="G46" s="408" t="s">
        <v>217</v>
      </c>
      <c r="H46" s="653">
        <v>7.8668036559273418</v>
      </c>
      <c r="I46" s="880">
        <v>7.9392482204305361</v>
      </c>
      <c r="J46" s="881">
        <v>8.8539522605882333</v>
      </c>
      <c r="K46" s="881"/>
      <c r="L46" s="636">
        <v>6.5488556856953775</v>
      </c>
      <c r="M46" s="636">
        <v>9.5945286681164603</v>
      </c>
      <c r="N46" s="920">
        <v>7.4957572411189233</v>
      </c>
      <c r="O46" s="920">
        <v>10.430496356757496</v>
      </c>
      <c r="P46" s="735"/>
      <c r="Q46" s="401" t="s">
        <v>217</v>
      </c>
      <c r="R46" s="401" t="s">
        <v>217</v>
      </c>
      <c r="S46" s="401" t="s">
        <v>217</v>
      </c>
      <c r="T46" s="401">
        <v>1490</v>
      </c>
      <c r="U46" s="401">
        <v>1622</v>
      </c>
      <c r="V46" s="615">
        <v>1856</v>
      </c>
    </row>
    <row r="47" spans="1:22" ht="11.25" customHeight="1">
      <c r="B47" s="160"/>
      <c r="C47" s="135" t="s">
        <v>224</v>
      </c>
      <c r="E47" s="735" t="s">
        <v>217</v>
      </c>
      <c r="F47" s="735" t="s">
        <v>217</v>
      </c>
      <c r="G47" s="735" t="s">
        <v>217</v>
      </c>
      <c r="H47" s="653">
        <v>9.1801447863957595</v>
      </c>
      <c r="I47" s="880">
        <v>8.6397355436117689</v>
      </c>
      <c r="J47" s="881">
        <v>9.481077571590685</v>
      </c>
      <c r="K47" s="881"/>
      <c r="L47" s="636">
        <v>7.2167477339135448</v>
      </c>
      <c r="M47" s="636">
        <v>10.31212148320205</v>
      </c>
      <c r="N47" s="920">
        <v>8.0512291416032031</v>
      </c>
      <c r="O47" s="920">
        <v>11.134109483123662</v>
      </c>
      <c r="P47" s="735"/>
      <c r="Q47" s="419" t="s">
        <v>217</v>
      </c>
      <c r="R47" s="419" t="s">
        <v>217</v>
      </c>
      <c r="S47" s="419" t="s">
        <v>217</v>
      </c>
      <c r="T47" s="401">
        <v>1553</v>
      </c>
      <c r="U47" s="401">
        <v>1713</v>
      </c>
      <c r="V47" s="615">
        <v>1824</v>
      </c>
    </row>
    <row r="48" spans="1:22" ht="13" customHeight="1">
      <c r="A48" s="252"/>
      <c r="B48" s="253"/>
      <c r="C48" s="253"/>
      <c r="D48" s="253"/>
      <c r="E48" s="253"/>
      <c r="F48" s="253"/>
      <c r="G48" s="253"/>
      <c r="H48" s="253"/>
      <c r="I48" s="437"/>
      <c r="J48" s="437"/>
      <c r="K48" s="437"/>
      <c r="L48" s="1022"/>
      <c r="M48" s="1022"/>
      <c r="N48" s="1022"/>
      <c r="O48" s="1022"/>
      <c r="P48" s="271"/>
      <c r="Q48" s="271"/>
      <c r="R48" s="47"/>
      <c r="S48" s="47"/>
      <c r="T48" s="47"/>
      <c r="U48" s="214"/>
      <c r="V48" s="405"/>
    </row>
    <row r="49" spans="1:22">
      <c r="A49" s="252"/>
      <c r="B49" s="252"/>
      <c r="C49" s="252"/>
      <c r="D49" s="252"/>
      <c r="Q49" s="409"/>
      <c r="R49" s="160"/>
      <c r="S49" s="160"/>
      <c r="T49" s="160"/>
      <c r="U49" s="212"/>
    </row>
    <row r="50" spans="1:22">
      <c r="A50" s="252"/>
      <c r="B50" s="160" t="s">
        <v>564</v>
      </c>
      <c r="C50" s="252"/>
      <c r="D50" s="252"/>
      <c r="Q50" s="53"/>
      <c r="R50" s="53"/>
      <c r="S50" s="53"/>
      <c r="T50" s="53"/>
      <c r="U50" s="212"/>
    </row>
    <row r="51" spans="1:22">
      <c r="A51" s="252"/>
      <c r="B51" s="125" t="s">
        <v>396</v>
      </c>
      <c r="C51" s="252"/>
      <c r="D51" s="252"/>
      <c r="P51" s="252"/>
      <c r="Q51" s="22"/>
      <c r="R51" s="22"/>
      <c r="S51" s="22"/>
      <c r="T51" s="22"/>
      <c r="U51" s="211"/>
      <c r="V51" s="254"/>
    </row>
    <row r="52" spans="1:22">
      <c r="A52" s="252"/>
      <c r="B52" s="125" t="s">
        <v>541</v>
      </c>
      <c r="C52" s="252"/>
      <c r="D52" s="252"/>
      <c r="P52" s="252"/>
      <c r="Q52" s="22"/>
      <c r="R52" s="22"/>
      <c r="S52" s="22"/>
      <c r="T52" s="22"/>
      <c r="U52" s="211"/>
      <c r="V52" s="254"/>
    </row>
    <row r="53" spans="1:22">
      <c r="A53" s="252"/>
      <c r="B53" s="125" t="s">
        <v>534</v>
      </c>
      <c r="C53" s="252"/>
      <c r="D53" s="252"/>
      <c r="E53" s="252"/>
      <c r="F53" s="252"/>
      <c r="G53" s="252"/>
      <c r="H53" s="252"/>
    </row>
    <row r="54" spans="1:22">
      <c r="A54" s="252"/>
      <c r="B54" s="125" t="s">
        <v>535</v>
      </c>
      <c r="C54" s="252"/>
      <c r="D54" s="252"/>
      <c r="E54" s="252"/>
      <c r="F54" s="252"/>
      <c r="G54" s="252"/>
      <c r="H54" s="252"/>
    </row>
    <row r="55" spans="1:22">
      <c r="B55" s="111"/>
      <c r="E55" s="252"/>
      <c r="F55" s="252"/>
      <c r="G55" s="252"/>
      <c r="H55" s="252"/>
    </row>
    <row r="56" spans="1:22">
      <c r="B56" s="160"/>
      <c r="E56" s="252"/>
      <c r="F56" s="252"/>
      <c r="G56" s="252"/>
      <c r="H56" s="252"/>
    </row>
    <row r="57" spans="1:22">
      <c r="B57" s="160" t="s">
        <v>252</v>
      </c>
      <c r="E57" s="252"/>
      <c r="F57" s="252"/>
      <c r="G57" s="252"/>
      <c r="H57" s="252"/>
    </row>
    <row r="58" spans="1:22">
      <c r="B58" s="160" t="s">
        <v>253</v>
      </c>
      <c r="E58" s="252"/>
      <c r="F58" s="252"/>
      <c r="G58" s="252"/>
      <c r="H58" s="252"/>
    </row>
    <row r="59" spans="1:22">
      <c r="B59" s="160" t="s">
        <v>254</v>
      </c>
    </row>
  </sheetData>
  <mergeCells count="3">
    <mergeCell ref="B6:B7"/>
    <mergeCell ref="Q6:V6"/>
    <mergeCell ref="E6:O6"/>
  </mergeCell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6"/>
  <sheetViews>
    <sheetView zoomScaleNormal="100" workbookViewId="0"/>
  </sheetViews>
  <sheetFormatPr defaultColWidth="8.7265625" defaultRowHeight="10"/>
  <cols>
    <col min="1" max="1" width="2.7265625" style="60" customWidth="1"/>
    <col min="2" max="2" width="25.1796875" style="60" customWidth="1"/>
    <col min="3" max="3" width="20.26953125" style="60" customWidth="1"/>
    <col min="4" max="4" width="2.7265625" style="60" customWidth="1"/>
    <col min="5" max="5" width="9.7265625" style="60" customWidth="1"/>
    <col min="6" max="6" width="7.26953125" style="60" customWidth="1"/>
    <col min="7" max="10" width="9.7265625" style="60" customWidth="1"/>
    <col min="11" max="11" width="2.7265625" style="60" customWidth="1"/>
    <col min="12" max="12" width="8.7265625" style="60" customWidth="1"/>
    <col min="13" max="15" width="9.7265625" style="60" customWidth="1"/>
    <col min="16" max="16" width="2.7265625" style="60" customWidth="1"/>
    <col min="17" max="20" width="9.7265625" style="60" customWidth="1"/>
    <col min="21" max="21" width="9.7265625" style="202" customWidth="1"/>
    <col min="22" max="24" width="9.7265625" style="60" customWidth="1"/>
    <col min="25" max="25" width="1.7265625" style="60" customWidth="1"/>
    <col min="26" max="29" width="9.7265625" style="60" customWidth="1"/>
    <col min="30" max="16384" width="8.7265625" style="60"/>
  </cols>
  <sheetData>
    <row r="1" spans="1:22" ht="12" customHeight="1">
      <c r="A1" s="1120"/>
    </row>
    <row r="2" spans="1:22" ht="12" customHeight="1">
      <c r="B2" s="364" t="s">
        <v>461</v>
      </c>
      <c r="C2" s="46"/>
      <c r="D2" s="118"/>
      <c r="E2" s="118"/>
      <c r="F2" s="118"/>
      <c r="G2" s="118"/>
      <c r="H2" s="118"/>
      <c r="I2" s="118"/>
      <c r="J2" s="118"/>
      <c r="K2" s="118"/>
      <c r="L2" s="118"/>
      <c r="M2" s="118"/>
      <c r="N2" s="118"/>
      <c r="O2" s="118"/>
    </row>
    <row r="3" spans="1:22" ht="12" customHeight="1">
      <c r="B3" s="365" t="s">
        <v>243</v>
      </c>
      <c r="C3" s="46"/>
      <c r="D3" s="118"/>
      <c r="E3" s="118"/>
      <c r="F3" s="118"/>
      <c r="G3" s="118"/>
      <c r="H3" s="118"/>
      <c r="I3" s="118"/>
      <c r="J3" s="118"/>
      <c r="K3" s="118"/>
      <c r="L3" s="118"/>
      <c r="M3" s="118"/>
      <c r="N3" s="118"/>
      <c r="O3" s="118"/>
    </row>
    <row r="4" spans="1:22" ht="12" customHeight="1">
      <c r="B4" s="293" t="s">
        <v>426</v>
      </c>
      <c r="C4" s="46"/>
      <c r="D4" s="118"/>
      <c r="E4" s="118"/>
      <c r="F4" s="118"/>
      <c r="G4" s="118"/>
      <c r="H4" s="118"/>
      <c r="I4" s="118"/>
      <c r="J4" s="118"/>
      <c r="K4" s="118"/>
      <c r="L4" s="118"/>
      <c r="M4" s="118"/>
      <c r="N4" s="118"/>
      <c r="O4" s="118"/>
    </row>
    <row r="5" spans="1:22" ht="12" customHeight="1">
      <c r="B5" s="47"/>
      <c r="C5" s="47"/>
      <c r="D5" s="24"/>
      <c r="E5" s="600"/>
      <c r="F5" s="600"/>
      <c r="G5" s="600"/>
      <c r="H5" s="600"/>
      <c r="I5" s="600"/>
      <c r="J5" s="600"/>
      <c r="K5" s="971"/>
      <c r="L5" s="600"/>
      <c r="M5" s="600"/>
      <c r="N5" s="600"/>
      <c r="O5" s="600"/>
      <c r="P5" s="600"/>
      <c r="Q5" s="600"/>
      <c r="R5" s="600"/>
      <c r="S5" s="600"/>
      <c r="T5" s="600"/>
      <c r="U5" s="366"/>
    </row>
    <row r="6" spans="1:22" ht="21" customHeight="1">
      <c r="B6" s="1159" t="s">
        <v>9</v>
      </c>
      <c r="C6" s="160"/>
      <c r="D6" s="122"/>
      <c r="E6" s="1191" t="s">
        <v>55</v>
      </c>
      <c r="F6" s="1191"/>
      <c r="G6" s="1191"/>
      <c r="H6" s="1191"/>
      <c r="I6" s="1191"/>
      <c r="J6" s="1191"/>
      <c r="K6" s="1023"/>
      <c r="L6" s="533"/>
      <c r="M6" s="533"/>
      <c r="N6" s="534"/>
      <c r="O6" s="534"/>
      <c r="P6" s="597"/>
      <c r="Q6" s="1190" t="s">
        <v>17</v>
      </c>
      <c r="R6" s="1190"/>
      <c r="S6" s="1190"/>
      <c r="T6" s="1190"/>
      <c r="U6" s="1190"/>
      <c r="V6" s="1190"/>
    </row>
    <row r="7" spans="1:22" ht="39.75" customHeight="1">
      <c r="B7" s="1156"/>
      <c r="C7" s="47"/>
      <c r="E7" s="533" t="s">
        <v>40</v>
      </c>
      <c r="F7" s="533" t="s">
        <v>46</v>
      </c>
      <c r="G7" s="533" t="s">
        <v>13</v>
      </c>
      <c r="H7" s="533" t="s">
        <v>14</v>
      </c>
      <c r="I7" s="533" t="s">
        <v>93</v>
      </c>
      <c r="J7" s="534" t="s">
        <v>403</v>
      </c>
      <c r="K7" s="1024"/>
      <c r="L7" s="367" t="s">
        <v>215</v>
      </c>
      <c r="M7" s="367" t="s">
        <v>216</v>
      </c>
      <c r="N7" s="367" t="s">
        <v>412</v>
      </c>
      <c r="O7" s="367" t="s">
        <v>413</v>
      </c>
      <c r="P7" s="218"/>
      <c r="Q7" s="575" t="s">
        <v>40</v>
      </c>
      <c r="R7" s="575" t="s">
        <v>46</v>
      </c>
      <c r="S7" s="575" t="s">
        <v>13</v>
      </c>
      <c r="T7" s="575" t="s">
        <v>14</v>
      </c>
      <c r="U7" s="576" t="s">
        <v>93</v>
      </c>
      <c r="V7" s="576" t="s">
        <v>403</v>
      </c>
    </row>
    <row r="8" spans="1:22" ht="11.25" customHeight="1">
      <c r="B8" s="23"/>
      <c r="C8" s="23"/>
      <c r="E8" s="55"/>
      <c r="F8" s="55"/>
      <c r="G8" s="210"/>
      <c r="H8" s="210"/>
      <c r="I8" s="55"/>
      <c r="J8" s="55"/>
      <c r="K8" s="55"/>
      <c r="L8" s="208"/>
      <c r="M8" s="208"/>
      <c r="N8" s="55"/>
      <c r="O8" s="55"/>
      <c r="P8" s="218"/>
      <c r="Q8" s="55"/>
      <c r="R8" s="55"/>
      <c r="S8" s="55"/>
      <c r="T8" s="55"/>
      <c r="U8" s="219"/>
      <c r="V8" s="137"/>
    </row>
    <row r="9" spans="1:22" ht="11.25" customHeight="1">
      <c r="B9" s="22" t="s">
        <v>182</v>
      </c>
      <c r="E9" s="858">
        <v>25.984206</v>
      </c>
      <c r="F9" s="858">
        <v>25.436388000000001</v>
      </c>
      <c r="G9" s="858">
        <v>27.804348000000001</v>
      </c>
      <c r="H9" s="407">
        <v>26.529199999999999</v>
      </c>
      <c r="I9" s="407">
        <v>26.025694414018609</v>
      </c>
      <c r="J9" s="407">
        <v>25.391919983986057</v>
      </c>
      <c r="K9" s="407"/>
      <c r="L9" s="780">
        <v>24.935030727173682</v>
      </c>
      <c r="M9" s="780">
        <v>27.146811417807658</v>
      </c>
      <c r="N9" s="407">
        <v>24.38790320784803</v>
      </c>
      <c r="O9" s="407">
        <v>26.422826498371638</v>
      </c>
      <c r="P9" s="884"/>
      <c r="Q9" s="417">
        <v>9913</v>
      </c>
      <c r="R9" s="417">
        <v>2239</v>
      </c>
      <c r="S9" s="417">
        <v>3176</v>
      </c>
      <c r="T9" s="417">
        <v>10014</v>
      </c>
      <c r="U9" s="429">
        <v>9994</v>
      </c>
      <c r="V9" s="616">
        <v>10417</v>
      </c>
    </row>
    <row r="10" spans="1:22" ht="11.25" customHeight="1">
      <c r="B10" s="23"/>
      <c r="C10" s="23"/>
      <c r="E10" s="430"/>
      <c r="F10" s="430"/>
      <c r="G10" s="430"/>
      <c r="H10" s="430"/>
      <c r="I10" s="430"/>
      <c r="J10" s="406"/>
      <c r="K10" s="406"/>
      <c r="L10" s="658"/>
      <c r="M10" s="658"/>
      <c r="N10" s="406"/>
      <c r="O10" s="406"/>
      <c r="P10" s="826"/>
      <c r="Q10" s="430"/>
      <c r="R10" s="430"/>
      <c r="S10" s="430"/>
      <c r="T10" s="430"/>
      <c r="U10" s="431"/>
      <c r="V10" s="428"/>
    </row>
    <row r="11" spans="1:22" ht="11.25" customHeight="1">
      <c r="B11" s="160" t="s">
        <v>530</v>
      </c>
      <c r="C11" s="135" t="s">
        <v>491</v>
      </c>
      <c r="D11" s="119"/>
      <c r="E11" s="406">
        <v>28.45861</v>
      </c>
      <c r="F11" s="406">
        <v>27.413253000000001</v>
      </c>
      <c r="G11" s="406">
        <v>28.896533000000002</v>
      </c>
      <c r="H11" s="402">
        <v>26.76568</v>
      </c>
      <c r="I11" s="402">
        <v>26.09409577849749</v>
      </c>
      <c r="J11" s="406">
        <v>25.241988743612065</v>
      </c>
      <c r="K11" s="406"/>
      <c r="L11" s="636">
        <v>24.59974066450463</v>
      </c>
      <c r="M11" s="636">
        <v>27.645944145435909</v>
      </c>
      <c r="N11" s="406">
        <v>23.857232010864152</v>
      </c>
      <c r="O11" s="406">
        <v>26.678959337472612</v>
      </c>
      <c r="P11" s="793"/>
      <c r="Q11" s="372">
        <v>4675</v>
      </c>
      <c r="R11" s="412">
        <v>1075</v>
      </c>
      <c r="S11" s="412">
        <v>1464</v>
      </c>
      <c r="T11" s="412">
        <v>4570</v>
      </c>
      <c r="U11" s="431">
        <v>4550</v>
      </c>
      <c r="V11" s="428">
        <v>4694</v>
      </c>
    </row>
    <row r="12" spans="1:22" ht="11.25" customHeight="1">
      <c r="B12" s="160"/>
      <c r="C12" s="135" t="s">
        <v>492</v>
      </c>
      <c r="D12" s="119"/>
      <c r="E12" s="406">
        <v>23.628771</v>
      </c>
      <c r="F12" s="406">
        <v>23.536612000000002</v>
      </c>
      <c r="G12" s="406">
        <v>26.806850000000001</v>
      </c>
      <c r="H12" s="402">
        <v>26.299209999999999</v>
      </c>
      <c r="I12" s="402">
        <v>25.978785081068033</v>
      </c>
      <c r="J12" s="406">
        <v>25.39140847778777</v>
      </c>
      <c r="K12" s="406"/>
      <c r="L12" s="636">
        <v>24.60918574085246</v>
      </c>
      <c r="M12" s="636">
        <v>27.396908521647269</v>
      </c>
      <c r="N12" s="406">
        <v>24.129533741147629</v>
      </c>
      <c r="O12" s="406">
        <v>26.696054271487107</v>
      </c>
      <c r="P12" s="793"/>
      <c r="Q12" s="372">
        <v>5230</v>
      </c>
      <c r="R12" s="412">
        <v>1164</v>
      </c>
      <c r="S12" s="412">
        <v>1702</v>
      </c>
      <c r="T12" s="412">
        <v>5351</v>
      </c>
      <c r="U12" s="431">
        <v>5363</v>
      </c>
      <c r="V12" s="428">
        <v>5601</v>
      </c>
    </row>
    <row r="13" spans="1:22" ht="11.25" customHeight="1">
      <c r="B13" s="160"/>
      <c r="C13" s="160"/>
      <c r="D13" s="119"/>
      <c r="E13" s="864"/>
      <c r="F13" s="864"/>
      <c r="G13" s="864"/>
      <c r="H13" s="792"/>
      <c r="I13" s="792"/>
      <c r="J13" s="406"/>
      <c r="K13" s="406"/>
      <c r="L13" s="636"/>
      <c r="M13" s="636"/>
      <c r="N13" s="406"/>
      <c r="O13" s="406"/>
      <c r="P13" s="793"/>
      <c r="Q13" s="432"/>
      <c r="R13" s="433"/>
      <c r="S13" s="433"/>
      <c r="T13" s="433"/>
      <c r="U13" s="428"/>
      <c r="V13" s="428"/>
    </row>
    <row r="14" spans="1:22" ht="11.25" customHeight="1">
      <c r="B14" s="160" t="s">
        <v>20</v>
      </c>
      <c r="C14" s="160" t="s">
        <v>21</v>
      </c>
      <c r="D14" s="119"/>
      <c r="E14" s="406">
        <v>24.252010730693552</v>
      </c>
      <c r="F14" s="406">
        <v>23.197988978596818</v>
      </c>
      <c r="G14" s="406">
        <v>25.475174024502824</v>
      </c>
      <c r="H14" s="402">
        <v>22.38644</v>
      </c>
      <c r="I14" s="402">
        <v>24.512918603360436</v>
      </c>
      <c r="J14" s="406">
        <v>21.36354948312443</v>
      </c>
      <c r="K14" s="406"/>
      <c r="L14" s="636">
        <v>21.449199139184262</v>
      </c>
      <c r="M14" s="636">
        <v>27.85904388383446</v>
      </c>
      <c r="N14" s="406">
        <v>18.621272787403342</v>
      </c>
      <c r="O14" s="406">
        <v>24.388640636677781</v>
      </c>
      <c r="P14" s="793"/>
      <c r="Q14" s="372">
        <v>448</v>
      </c>
      <c r="R14" s="412">
        <v>191</v>
      </c>
      <c r="S14" s="412">
        <v>249</v>
      </c>
      <c r="T14" s="412">
        <v>938</v>
      </c>
      <c r="U14" s="428">
        <v>947</v>
      </c>
      <c r="V14" s="428">
        <v>982</v>
      </c>
    </row>
    <row r="15" spans="1:22" ht="11.25" customHeight="1">
      <c r="B15" s="160"/>
      <c r="C15" s="160" t="s">
        <v>22</v>
      </c>
      <c r="D15" s="119"/>
      <c r="E15" s="406">
        <v>24.68555123903845</v>
      </c>
      <c r="F15" s="406">
        <v>22.355995689462521</v>
      </c>
      <c r="G15" s="406">
        <v>23.141251407738235</v>
      </c>
      <c r="H15" s="402">
        <v>25.079450000000001</v>
      </c>
      <c r="I15" s="402">
        <v>24.642227769723316</v>
      </c>
      <c r="J15" s="406">
        <v>24.330506280837998</v>
      </c>
      <c r="K15" s="406"/>
      <c r="L15" s="636">
        <v>22.129408955720027</v>
      </c>
      <c r="M15" s="636">
        <v>27.340199997403026</v>
      </c>
      <c r="N15" s="406">
        <v>21.949750488798244</v>
      </c>
      <c r="O15" s="406">
        <v>26.8805549322629</v>
      </c>
      <c r="P15" s="793"/>
      <c r="Q15" s="372">
        <v>1239</v>
      </c>
      <c r="R15" s="412">
        <v>327</v>
      </c>
      <c r="S15" s="412">
        <v>387</v>
      </c>
      <c r="T15" s="412">
        <v>1530</v>
      </c>
      <c r="U15" s="428">
        <v>1603</v>
      </c>
      <c r="V15" s="428">
        <v>1660</v>
      </c>
    </row>
    <row r="16" spans="1:22" ht="11.25" customHeight="1">
      <c r="B16" s="160"/>
      <c r="C16" s="160" t="s">
        <v>23</v>
      </c>
      <c r="D16" s="119"/>
      <c r="E16" s="406">
        <v>27.654932895387024</v>
      </c>
      <c r="F16" s="406">
        <v>27.958841514650594</v>
      </c>
      <c r="G16" s="406">
        <v>32.746164831808372</v>
      </c>
      <c r="H16" s="402">
        <v>31.633310000000002</v>
      </c>
      <c r="I16" s="402">
        <v>28.66403641089618</v>
      </c>
      <c r="J16" s="406">
        <v>29.194256148720619</v>
      </c>
      <c r="K16" s="406"/>
      <c r="L16" s="636">
        <v>26.593924942066703</v>
      </c>
      <c r="M16" s="636">
        <v>30.827615882322107</v>
      </c>
      <c r="N16" s="406">
        <v>27.167010181458728</v>
      </c>
      <c r="O16" s="406">
        <v>31.30775130936178</v>
      </c>
      <c r="P16" s="793"/>
      <c r="Q16" s="372">
        <v>2514</v>
      </c>
      <c r="R16" s="412">
        <v>558</v>
      </c>
      <c r="S16" s="412">
        <v>701</v>
      </c>
      <c r="T16" s="412">
        <v>2526</v>
      </c>
      <c r="U16" s="428">
        <v>2416</v>
      </c>
      <c r="V16" s="428">
        <v>2642</v>
      </c>
    </row>
    <row r="17" spans="2:22" ht="11.25" customHeight="1">
      <c r="B17" s="160"/>
      <c r="C17" s="160" t="s">
        <v>24</v>
      </c>
      <c r="D17" s="119"/>
      <c r="E17" s="406">
        <v>26.419585621407375</v>
      </c>
      <c r="F17" s="406">
        <v>26.431967875523242</v>
      </c>
      <c r="G17" s="406">
        <v>30.325731944978852</v>
      </c>
      <c r="H17" s="402">
        <v>24.833110000000001</v>
      </c>
      <c r="I17" s="402">
        <v>25.007571556007115</v>
      </c>
      <c r="J17" s="406">
        <v>26.150763845582464</v>
      </c>
      <c r="K17" s="406"/>
      <c r="L17" s="636">
        <v>22.967041714644377</v>
      </c>
      <c r="M17" s="636">
        <v>27.165461864773434</v>
      </c>
      <c r="N17" s="406">
        <v>24.235815391171371</v>
      </c>
      <c r="O17" s="406">
        <v>28.160779478958343</v>
      </c>
      <c r="P17" s="793"/>
      <c r="Q17" s="372">
        <v>2803</v>
      </c>
      <c r="R17" s="412">
        <v>580</v>
      </c>
      <c r="S17" s="412">
        <v>876</v>
      </c>
      <c r="T17" s="412">
        <v>2486</v>
      </c>
      <c r="U17" s="428">
        <v>2511</v>
      </c>
      <c r="V17" s="428">
        <v>2485</v>
      </c>
    </row>
    <row r="18" spans="2:22" ht="11.25" customHeight="1">
      <c r="B18" s="160"/>
      <c r="C18" s="160" t="s">
        <v>25</v>
      </c>
      <c r="D18" s="119"/>
      <c r="E18" s="406">
        <v>24.535525992405109</v>
      </c>
      <c r="F18" s="406">
        <v>26.763739328337433</v>
      </c>
      <c r="G18" s="406">
        <v>26.349887103877229</v>
      </c>
      <c r="H18" s="402">
        <v>25.990839999999999</v>
      </c>
      <c r="I18" s="402">
        <v>25.244422250364117</v>
      </c>
      <c r="J18" s="406">
        <v>24.932957075476651</v>
      </c>
      <c r="K18" s="406"/>
      <c r="L18" s="636">
        <v>22.716973556891002</v>
      </c>
      <c r="M18" s="636">
        <v>27.951367377646473</v>
      </c>
      <c r="N18" s="406">
        <v>22.654509796629807</v>
      </c>
      <c r="O18" s="406">
        <v>27.359498066247546</v>
      </c>
      <c r="P18" s="793"/>
      <c r="Q18" s="372">
        <v>1809</v>
      </c>
      <c r="R18" s="412">
        <v>364</v>
      </c>
      <c r="S18" s="412">
        <v>597</v>
      </c>
      <c r="T18" s="412">
        <v>1580</v>
      </c>
      <c r="U18" s="428">
        <v>1553</v>
      </c>
      <c r="V18" s="428">
        <v>1668</v>
      </c>
    </row>
    <row r="19" spans="2:22" ht="11.25" customHeight="1">
      <c r="B19" s="160"/>
      <c r="C19" s="160" t="s">
        <v>26</v>
      </c>
      <c r="D19" s="119"/>
      <c r="E19" s="406">
        <v>26.280382735062329</v>
      </c>
      <c r="F19" s="406">
        <v>25.001585008129588</v>
      </c>
      <c r="G19" s="406">
        <v>23.240216061925171</v>
      </c>
      <c r="H19" s="402">
        <v>27.08717</v>
      </c>
      <c r="I19" s="402">
        <v>27.220000942869337</v>
      </c>
      <c r="J19" s="406">
        <v>21.976460253657653</v>
      </c>
      <c r="K19" s="406"/>
      <c r="L19" s="636">
        <v>23.689116189200167</v>
      </c>
      <c r="M19" s="636">
        <v>31.06294029688717</v>
      </c>
      <c r="N19" s="406">
        <v>19.062231600169298</v>
      </c>
      <c r="O19" s="406">
        <v>25.197514247622777</v>
      </c>
      <c r="P19" s="793"/>
      <c r="Q19" s="372">
        <v>1050</v>
      </c>
      <c r="R19" s="412">
        <v>205</v>
      </c>
      <c r="S19" s="412">
        <v>350</v>
      </c>
      <c r="T19" s="412">
        <v>908</v>
      </c>
      <c r="U19" s="428">
        <v>917</v>
      </c>
      <c r="V19" s="428">
        <v>913</v>
      </c>
    </row>
    <row r="20" spans="2:22" ht="11.25" customHeight="1">
      <c r="B20" s="160"/>
      <c r="C20" s="160"/>
      <c r="D20" s="119"/>
      <c r="E20" s="864"/>
      <c r="F20" s="864"/>
      <c r="G20" s="864"/>
      <c r="H20" s="792"/>
      <c r="I20" s="792"/>
      <c r="J20" s="406"/>
      <c r="K20" s="406"/>
      <c r="L20" s="636"/>
      <c r="M20" s="636"/>
      <c r="N20" s="406"/>
      <c r="O20" s="406"/>
      <c r="P20" s="793"/>
      <c r="Q20" s="432"/>
      <c r="R20" s="433"/>
      <c r="S20" s="433"/>
      <c r="T20" s="433"/>
      <c r="U20" s="428"/>
      <c r="V20" s="428"/>
    </row>
    <row r="21" spans="2:22" ht="11.25" customHeight="1">
      <c r="B21" s="160" t="s">
        <v>27</v>
      </c>
      <c r="C21" s="160" t="s">
        <v>28</v>
      </c>
      <c r="D21" s="119"/>
      <c r="E21" s="406">
        <v>24.218542129826762</v>
      </c>
      <c r="F21" s="406">
        <v>24.195497901737095</v>
      </c>
      <c r="G21" s="406">
        <v>24.941933152776759</v>
      </c>
      <c r="H21" s="406">
        <v>24.666457498094648</v>
      </c>
      <c r="I21" s="402">
        <v>24.426500225257257</v>
      </c>
      <c r="J21" s="406">
        <v>23.658657469364393</v>
      </c>
      <c r="K21" s="406"/>
      <c r="L21" s="636">
        <v>23.262976716621388</v>
      </c>
      <c r="M21" s="636">
        <v>25.628782596313972</v>
      </c>
      <c r="N21" s="406">
        <v>22.584537857975395</v>
      </c>
      <c r="O21" s="406">
        <v>24.767518518387504</v>
      </c>
      <c r="P21" s="412"/>
      <c r="Q21" s="412">
        <v>9017</v>
      </c>
      <c r="R21" s="412">
        <v>2030</v>
      </c>
      <c r="S21" s="412">
        <v>2896</v>
      </c>
      <c r="T21" s="412">
        <v>7854</v>
      </c>
      <c r="U21" s="428">
        <v>7943</v>
      </c>
      <c r="V21" s="428">
        <v>8412</v>
      </c>
    </row>
    <row r="22" spans="2:22" ht="11.25" customHeight="1">
      <c r="B22" s="160"/>
      <c r="C22" s="160" t="s">
        <v>191</v>
      </c>
      <c r="D22" s="119"/>
      <c r="E22" s="406">
        <v>39.344648849407491</v>
      </c>
      <c r="F22" s="406">
        <v>43.918670855697393</v>
      </c>
      <c r="G22" s="406">
        <v>45.318144441660657</v>
      </c>
      <c r="H22" s="406">
        <v>37.398163854104482</v>
      </c>
      <c r="I22" s="402">
        <v>34.265122218199338</v>
      </c>
      <c r="J22" s="406">
        <v>31.95778513684775</v>
      </c>
      <c r="K22" s="406"/>
      <c r="L22" s="636">
        <v>30.127157474309268</v>
      </c>
      <c r="M22" s="636">
        <v>38.656998296690212</v>
      </c>
      <c r="N22" s="406">
        <v>28.172771031034451</v>
      </c>
      <c r="O22" s="406">
        <v>35.99647111881464</v>
      </c>
      <c r="P22" s="412"/>
      <c r="Q22" s="412">
        <v>424</v>
      </c>
      <c r="R22" s="412">
        <v>110</v>
      </c>
      <c r="S22" s="412">
        <v>126</v>
      </c>
      <c r="T22" s="412">
        <v>1086</v>
      </c>
      <c r="U22" s="428">
        <v>903</v>
      </c>
      <c r="V22" s="428">
        <v>887</v>
      </c>
    </row>
    <row r="23" spans="2:22" ht="11.25" customHeight="1">
      <c r="B23" s="160"/>
      <c r="C23" s="160" t="s">
        <v>190</v>
      </c>
      <c r="D23" s="119"/>
      <c r="E23" s="406">
        <v>50.349843037562948</v>
      </c>
      <c r="F23" s="406" t="s">
        <v>231</v>
      </c>
      <c r="G23" s="406">
        <v>59.557754729363609</v>
      </c>
      <c r="H23" s="406">
        <v>43.995257303686728</v>
      </c>
      <c r="I23" s="402">
        <v>42.798257680580313</v>
      </c>
      <c r="J23" s="406">
        <v>47.662700496796568</v>
      </c>
      <c r="K23" s="406"/>
      <c r="L23" s="636">
        <v>36.606071437611682</v>
      </c>
      <c r="M23" s="636">
        <v>49.224563442346586</v>
      </c>
      <c r="N23" s="406">
        <v>41.892948006978578</v>
      </c>
      <c r="O23" s="406">
        <v>53.495518218221683</v>
      </c>
      <c r="P23" s="412"/>
      <c r="Q23" s="412">
        <v>180</v>
      </c>
      <c r="R23" s="412">
        <v>20</v>
      </c>
      <c r="S23" s="412">
        <v>56</v>
      </c>
      <c r="T23" s="412">
        <v>349</v>
      </c>
      <c r="U23" s="428">
        <v>348</v>
      </c>
      <c r="V23" s="428">
        <v>337</v>
      </c>
    </row>
    <row r="24" spans="2:22" ht="11.25" customHeight="1">
      <c r="B24" s="160"/>
      <c r="C24" s="160" t="s">
        <v>192</v>
      </c>
      <c r="D24" s="119"/>
      <c r="E24" s="406">
        <v>31.821631006898965</v>
      </c>
      <c r="F24" s="406">
        <v>18.204297047743214</v>
      </c>
      <c r="G24" s="406">
        <v>34.379780852633367</v>
      </c>
      <c r="H24" s="406">
        <v>36.708759799162422</v>
      </c>
      <c r="I24" s="402">
        <v>34.356749500070372</v>
      </c>
      <c r="J24" s="406">
        <v>34.894220737067634</v>
      </c>
      <c r="K24" s="406"/>
      <c r="L24" s="636">
        <v>28.940339362859735</v>
      </c>
      <c r="M24" s="636">
        <v>40.213209152378823</v>
      </c>
      <c r="N24" s="406">
        <v>29.881074397270517</v>
      </c>
      <c r="O24" s="406">
        <v>40.265450482872943</v>
      </c>
      <c r="P24" s="412"/>
      <c r="Q24" s="412">
        <v>155</v>
      </c>
      <c r="R24" s="412">
        <v>31</v>
      </c>
      <c r="S24" s="412">
        <v>43</v>
      </c>
      <c r="T24" s="412">
        <v>446</v>
      </c>
      <c r="U24" s="428">
        <v>494</v>
      </c>
      <c r="V24" s="428">
        <v>486</v>
      </c>
    </row>
    <row r="25" spans="2:22" ht="11.25" customHeight="1">
      <c r="B25" s="160"/>
      <c r="C25" s="160" t="s">
        <v>193</v>
      </c>
      <c r="D25" s="119"/>
      <c r="E25" s="406">
        <v>32.194613888953555</v>
      </c>
      <c r="F25" s="406" t="s">
        <v>231</v>
      </c>
      <c r="G25" s="406">
        <v>28.199735692825307</v>
      </c>
      <c r="H25" s="406">
        <v>33.526189326799802</v>
      </c>
      <c r="I25" s="402">
        <v>40.485554857110898</v>
      </c>
      <c r="J25" s="406">
        <v>30.424204141433268</v>
      </c>
      <c r="K25" s="406"/>
      <c r="L25" s="636">
        <v>31.465320721102657</v>
      </c>
      <c r="M25" s="636">
        <v>50.197654908559343</v>
      </c>
      <c r="N25" s="406">
        <v>19.754283839999431</v>
      </c>
      <c r="O25" s="406">
        <v>43.717540580318513</v>
      </c>
      <c r="P25" s="412"/>
      <c r="Q25" s="412">
        <v>41</v>
      </c>
      <c r="R25" s="412">
        <v>16</v>
      </c>
      <c r="S25" s="412">
        <v>32</v>
      </c>
      <c r="T25" s="412">
        <v>158</v>
      </c>
      <c r="U25" s="428">
        <v>120</v>
      </c>
      <c r="V25" s="428">
        <v>121</v>
      </c>
    </row>
    <row r="26" spans="2:22" ht="11.25" customHeight="1">
      <c r="B26" s="160"/>
      <c r="C26" s="160"/>
      <c r="D26" s="119"/>
      <c r="E26" s="406"/>
      <c r="F26" s="406"/>
      <c r="G26" s="406"/>
      <c r="H26" s="402"/>
      <c r="I26" s="402"/>
      <c r="J26" s="406"/>
      <c r="K26" s="406"/>
      <c r="L26" s="636"/>
      <c r="M26" s="636"/>
      <c r="N26" s="406"/>
      <c r="O26" s="406"/>
      <c r="P26" s="412"/>
      <c r="Q26" s="412"/>
      <c r="R26" s="412"/>
      <c r="S26" s="412"/>
      <c r="T26" s="412"/>
      <c r="U26" s="428"/>
      <c r="V26" s="428"/>
    </row>
    <row r="27" spans="2:22" ht="11.25" customHeight="1">
      <c r="B27" s="160" t="s">
        <v>258</v>
      </c>
      <c r="C27" s="110" t="s">
        <v>338</v>
      </c>
      <c r="D27" s="119"/>
      <c r="E27" s="406">
        <v>24.893691422330189</v>
      </c>
      <c r="F27" s="406">
        <v>22.678664863378643</v>
      </c>
      <c r="G27" s="406">
        <v>22.816491536086197</v>
      </c>
      <c r="H27" s="402">
        <v>25.891284746575483</v>
      </c>
      <c r="I27" s="402">
        <v>21.540310599194495</v>
      </c>
      <c r="J27" s="406">
        <v>21.602358473035544</v>
      </c>
      <c r="K27" s="406"/>
      <c r="L27" s="636">
        <v>19.21748069677983</v>
      </c>
      <c r="M27" s="636">
        <v>24.060280312302286</v>
      </c>
      <c r="N27" s="406">
        <v>19.459688607765674</v>
      </c>
      <c r="O27" s="406">
        <v>23.910911876129521</v>
      </c>
      <c r="P27" s="793"/>
      <c r="Q27" s="372">
        <v>2081</v>
      </c>
      <c r="R27" s="412">
        <v>454</v>
      </c>
      <c r="S27" s="412">
        <v>483</v>
      </c>
      <c r="T27" s="412">
        <v>1554</v>
      </c>
      <c r="U27" s="428">
        <v>1543</v>
      </c>
      <c r="V27" s="428">
        <v>1777</v>
      </c>
    </row>
    <row r="28" spans="2:22" ht="11.25" customHeight="1">
      <c r="B28" s="160"/>
      <c r="C28" s="107" t="s">
        <v>337</v>
      </c>
      <c r="D28" s="119"/>
      <c r="E28" s="406">
        <v>26.030426274003915</v>
      </c>
      <c r="F28" s="406">
        <v>26.513124167853601</v>
      </c>
      <c r="G28" s="406">
        <v>30.24908250949801</v>
      </c>
      <c r="H28" s="402">
        <v>27.138881620367748</v>
      </c>
      <c r="I28" s="402">
        <v>26.735241775861233</v>
      </c>
      <c r="J28" s="406">
        <v>26.296625238914629</v>
      </c>
      <c r="K28" s="406"/>
      <c r="L28" s="636">
        <v>25.365733481505089</v>
      </c>
      <c r="M28" s="636">
        <v>28.15080139569951</v>
      </c>
      <c r="N28" s="406">
        <v>24.982580346900765</v>
      </c>
      <c r="O28" s="406">
        <v>27.654307767307984</v>
      </c>
      <c r="P28" s="793"/>
      <c r="Q28" s="372">
        <v>6862</v>
      </c>
      <c r="R28" s="412">
        <v>1658</v>
      </c>
      <c r="S28" s="412">
        <v>1663</v>
      </c>
      <c r="T28" s="412">
        <v>5574</v>
      </c>
      <c r="U28" s="428">
        <v>5811</v>
      </c>
      <c r="V28" s="428">
        <v>5932</v>
      </c>
    </row>
    <row r="29" spans="2:22" ht="11.25" customHeight="1">
      <c r="B29" s="160"/>
      <c r="C29" s="107"/>
      <c r="D29" s="119"/>
      <c r="E29" s="406"/>
      <c r="F29" s="406"/>
      <c r="G29" s="406"/>
      <c r="H29" s="402"/>
      <c r="I29" s="402"/>
      <c r="J29" s="406"/>
      <c r="K29" s="406"/>
      <c r="L29" s="636"/>
      <c r="M29" s="636"/>
      <c r="N29" s="406"/>
      <c r="O29" s="406"/>
      <c r="P29" s="793"/>
      <c r="Q29" s="372"/>
      <c r="R29" s="412"/>
      <c r="S29" s="412"/>
      <c r="T29" s="412"/>
      <c r="U29" s="428"/>
      <c r="V29" s="428"/>
    </row>
    <row r="30" spans="2:22" ht="11.25" customHeight="1">
      <c r="B30" s="160" t="s">
        <v>29</v>
      </c>
      <c r="C30" s="160" t="s">
        <v>30</v>
      </c>
      <c r="D30" s="119"/>
      <c r="E30" s="406">
        <v>22.018349071261294</v>
      </c>
      <c r="F30" s="406">
        <v>15.555603202176496</v>
      </c>
      <c r="G30" s="406">
        <v>23.398785593906119</v>
      </c>
      <c r="H30" s="402">
        <v>19.400544475947314</v>
      </c>
      <c r="I30" s="402">
        <v>26.692424028271262</v>
      </c>
      <c r="J30" s="406">
        <v>19.753065297888991</v>
      </c>
      <c r="K30" s="406"/>
      <c r="L30" s="636">
        <v>21.144286428596011</v>
      </c>
      <c r="M30" s="636">
        <v>33.085549960865421</v>
      </c>
      <c r="N30" s="406">
        <v>15.8320235193319</v>
      </c>
      <c r="O30" s="406">
        <v>24.364106794551063</v>
      </c>
      <c r="P30" s="793"/>
      <c r="Q30" s="372">
        <v>487</v>
      </c>
      <c r="R30" s="412">
        <v>108</v>
      </c>
      <c r="S30" s="412">
        <v>166</v>
      </c>
      <c r="T30" s="412">
        <v>292</v>
      </c>
      <c r="U30" s="428">
        <v>316</v>
      </c>
      <c r="V30" s="428">
        <v>425</v>
      </c>
    </row>
    <row r="31" spans="2:22" ht="11.25" customHeight="1">
      <c r="B31" s="160"/>
      <c r="C31" s="160" t="s">
        <v>31</v>
      </c>
      <c r="D31" s="119"/>
      <c r="E31" s="406">
        <v>25.827504246033257</v>
      </c>
      <c r="F31" s="406">
        <v>20.502680018251255</v>
      </c>
      <c r="G31" s="406">
        <v>23.705219228071453</v>
      </c>
      <c r="H31" s="402">
        <v>26.450263123849982</v>
      </c>
      <c r="I31" s="402">
        <v>24.919193942000884</v>
      </c>
      <c r="J31" s="406">
        <v>24.212401704292922</v>
      </c>
      <c r="K31" s="406"/>
      <c r="L31" s="636">
        <v>21.777779453227566</v>
      </c>
      <c r="M31" s="636">
        <v>28.349523109574871</v>
      </c>
      <c r="N31" s="406">
        <v>21.38678651447437</v>
      </c>
      <c r="O31" s="406">
        <v>27.281780205175433</v>
      </c>
      <c r="P31" s="793"/>
      <c r="Q31" s="372">
        <v>1300</v>
      </c>
      <c r="R31" s="412">
        <v>308</v>
      </c>
      <c r="S31" s="412">
        <v>363</v>
      </c>
      <c r="T31" s="412">
        <v>1089</v>
      </c>
      <c r="U31" s="428">
        <v>1087</v>
      </c>
      <c r="V31" s="428">
        <v>1161</v>
      </c>
    </row>
    <row r="32" spans="2:22" ht="11.25" customHeight="1">
      <c r="B32" s="160"/>
      <c r="C32" s="160" t="s">
        <v>242</v>
      </c>
      <c r="D32" s="119"/>
      <c r="E32" s="406">
        <v>21.813423773139924</v>
      </c>
      <c r="F32" s="406">
        <v>22.867671414891742</v>
      </c>
      <c r="G32" s="406">
        <v>27.181481826222605</v>
      </c>
      <c r="H32" s="402">
        <v>25.673966245600766</v>
      </c>
      <c r="I32" s="402">
        <v>22.838033971862384</v>
      </c>
      <c r="J32" s="406">
        <v>23.49774415885852</v>
      </c>
      <c r="K32" s="406"/>
      <c r="L32" s="636">
        <v>19.589272666742481</v>
      </c>
      <c r="M32" s="636">
        <v>26.448366821888953</v>
      </c>
      <c r="N32" s="406">
        <v>20.372215368346708</v>
      </c>
      <c r="O32" s="406">
        <v>26.940557886743054</v>
      </c>
      <c r="P32" s="793"/>
      <c r="Q32" s="372">
        <v>965</v>
      </c>
      <c r="R32" s="412">
        <v>230</v>
      </c>
      <c r="S32" s="412">
        <v>296</v>
      </c>
      <c r="T32" s="412">
        <v>825</v>
      </c>
      <c r="U32" s="428">
        <v>929</v>
      </c>
      <c r="V32" s="428">
        <v>957</v>
      </c>
    </row>
    <row r="33" spans="2:22" ht="11.25" customHeight="1">
      <c r="B33" s="160"/>
      <c r="C33" s="160" t="s">
        <v>33</v>
      </c>
      <c r="D33" s="119"/>
      <c r="E33" s="406">
        <v>24.729051377064216</v>
      </c>
      <c r="F33" s="406">
        <v>29.541475479626062</v>
      </c>
      <c r="G33" s="406">
        <v>32.435903745234675</v>
      </c>
      <c r="H33" s="402">
        <v>23.499490204772357</v>
      </c>
      <c r="I33" s="402">
        <v>21.434571401028236</v>
      </c>
      <c r="J33" s="406">
        <v>24.542693399191144</v>
      </c>
      <c r="K33" s="406"/>
      <c r="L33" s="636">
        <v>18.241624131052919</v>
      </c>
      <c r="M33" s="636">
        <v>25.015400858637893</v>
      </c>
      <c r="N33" s="406">
        <v>21.152625975687858</v>
      </c>
      <c r="O33" s="406">
        <v>28.281198615705801</v>
      </c>
      <c r="P33" s="793"/>
      <c r="Q33" s="372">
        <v>817</v>
      </c>
      <c r="R33" s="412">
        <v>184</v>
      </c>
      <c r="S33" s="412">
        <v>320</v>
      </c>
      <c r="T33" s="412">
        <v>739</v>
      </c>
      <c r="U33" s="428">
        <v>742</v>
      </c>
      <c r="V33" s="428">
        <v>817</v>
      </c>
    </row>
    <row r="34" spans="2:22" ht="11.25" customHeight="1">
      <c r="B34" s="160"/>
      <c r="C34" s="160" t="s">
        <v>34</v>
      </c>
      <c r="D34" s="119"/>
      <c r="E34" s="406">
        <v>24.592197786579312</v>
      </c>
      <c r="F34" s="406">
        <v>22.318676452952616</v>
      </c>
      <c r="G34" s="406">
        <v>24.587703917189412</v>
      </c>
      <c r="H34" s="402">
        <v>26.619225050916342</v>
      </c>
      <c r="I34" s="402">
        <v>23.85584375919316</v>
      </c>
      <c r="J34" s="406">
        <v>22.108456091607678</v>
      </c>
      <c r="K34" s="406"/>
      <c r="L34" s="636">
        <v>20.336042899840585</v>
      </c>
      <c r="M34" s="636">
        <v>27.772474113197422</v>
      </c>
      <c r="N34" s="406">
        <v>19.329840336955971</v>
      </c>
      <c r="O34" s="406">
        <v>25.161907679399707</v>
      </c>
      <c r="P34" s="793"/>
      <c r="Q34" s="372">
        <v>949</v>
      </c>
      <c r="R34" s="412">
        <v>176</v>
      </c>
      <c r="S34" s="412">
        <v>340</v>
      </c>
      <c r="T34" s="412">
        <v>1087</v>
      </c>
      <c r="U34" s="428">
        <v>956</v>
      </c>
      <c r="V34" s="428">
        <v>1129</v>
      </c>
    </row>
    <row r="35" spans="2:22" ht="11.25" customHeight="1">
      <c r="B35" s="160"/>
      <c r="C35" s="160" t="s">
        <v>35</v>
      </c>
      <c r="D35" s="119"/>
      <c r="E35" s="406">
        <v>27.189441093741181</v>
      </c>
      <c r="F35" s="406">
        <v>27.144164697419367</v>
      </c>
      <c r="G35" s="406">
        <v>24.163798277765537</v>
      </c>
      <c r="H35" s="402">
        <v>25.296957999173642</v>
      </c>
      <c r="I35" s="402">
        <v>22.202466425382124</v>
      </c>
      <c r="J35" s="406">
        <v>23.767940579301001</v>
      </c>
      <c r="K35" s="406"/>
      <c r="L35" s="636">
        <v>19.188510728136428</v>
      </c>
      <c r="M35" s="636">
        <v>25.540208725591878</v>
      </c>
      <c r="N35" s="406">
        <v>21.002189789613254</v>
      </c>
      <c r="O35" s="406">
        <v>26.774466227149691</v>
      </c>
      <c r="P35" s="793"/>
      <c r="Q35" s="372">
        <v>1245</v>
      </c>
      <c r="R35" s="412">
        <v>277</v>
      </c>
      <c r="S35" s="412">
        <v>400</v>
      </c>
      <c r="T35" s="412">
        <v>969</v>
      </c>
      <c r="U35" s="428">
        <v>1024</v>
      </c>
      <c r="V35" s="428">
        <v>1083</v>
      </c>
    </row>
    <row r="36" spans="2:22" ht="11.25" customHeight="1">
      <c r="B36" s="160"/>
      <c r="C36" s="160" t="s">
        <v>36</v>
      </c>
      <c r="D36" s="119"/>
      <c r="E36" s="406">
        <v>31.768032911172767</v>
      </c>
      <c r="F36" s="406">
        <v>32.038158602116489</v>
      </c>
      <c r="G36" s="406">
        <v>35.94091064038291</v>
      </c>
      <c r="H36" s="402">
        <v>32.310398098496727</v>
      </c>
      <c r="I36" s="402">
        <v>32.640233276175962</v>
      </c>
      <c r="J36" s="406">
        <v>30.864614021759941</v>
      </c>
      <c r="K36" s="406"/>
      <c r="L36" s="636">
        <v>30.498438333740424</v>
      </c>
      <c r="M36" s="636">
        <v>34.857003592159167</v>
      </c>
      <c r="N36" s="406">
        <v>28.615466378096464</v>
      </c>
      <c r="O36" s="406">
        <v>33.208303497839559</v>
      </c>
      <c r="P36" s="793"/>
      <c r="Q36" s="372">
        <v>1145</v>
      </c>
      <c r="R36" s="412">
        <v>254</v>
      </c>
      <c r="S36" s="412">
        <v>326</v>
      </c>
      <c r="T36" s="412">
        <v>2638</v>
      </c>
      <c r="U36" s="428">
        <v>2715</v>
      </c>
      <c r="V36" s="428">
        <v>2507</v>
      </c>
    </row>
    <row r="37" spans="2:22" ht="11.25" customHeight="1">
      <c r="B37" s="160"/>
      <c r="C37" s="160" t="s">
        <v>37</v>
      </c>
      <c r="D37" s="119"/>
      <c r="E37" s="406">
        <v>23.856526570796529</v>
      </c>
      <c r="F37" s="406">
        <v>26.17382100094618</v>
      </c>
      <c r="G37" s="406">
        <v>28.079356431616574</v>
      </c>
      <c r="H37" s="402">
        <v>25.595203006445956</v>
      </c>
      <c r="I37" s="402">
        <v>28.054249626403905</v>
      </c>
      <c r="J37" s="406">
        <v>25.938053748021044</v>
      </c>
      <c r="K37" s="406"/>
      <c r="L37" s="636">
        <v>25.284020448633953</v>
      </c>
      <c r="M37" s="636">
        <v>31.002057777886062</v>
      </c>
      <c r="N37" s="406">
        <v>23.370171792022585</v>
      </c>
      <c r="O37" s="406">
        <v>28.682480509085316</v>
      </c>
      <c r="P37" s="793"/>
      <c r="Q37" s="372">
        <v>1843</v>
      </c>
      <c r="R37" s="412">
        <v>413</v>
      </c>
      <c r="S37" s="412">
        <v>609</v>
      </c>
      <c r="T37" s="412">
        <v>1587</v>
      </c>
      <c r="U37" s="428">
        <v>1505</v>
      </c>
      <c r="V37" s="428">
        <v>1532</v>
      </c>
    </row>
    <row r="38" spans="2:22" ht="11.25" customHeight="1">
      <c r="B38" s="160"/>
      <c r="C38" s="160" t="s">
        <v>38</v>
      </c>
      <c r="D38" s="119"/>
      <c r="E38" s="406">
        <v>28.171244805887579</v>
      </c>
      <c r="F38" s="406">
        <v>25.710968249631261</v>
      </c>
      <c r="G38" s="406">
        <v>26.546498287513405</v>
      </c>
      <c r="H38" s="402">
        <v>27.402029738612839</v>
      </c>
      <c r="I38" s="402">
        <v>26.804906467544949</v>
      </c>
      <c r="J38" s="406">
        <v>27.966926333431758</v>
      </c>
      <c r="K38" s="406"/>
      <c r="L38" s="636">
        <v>23.230849311575184</v>
      </c>
      <c r="M38" s="636">
        <v>30.708875305033622</v>
      </c>
      <c r="N38" s="406">
        <v>24.542737046900083</v>
      </c>
      <c r="O38" s="406">
        <v>31.668355432218547</v>
      </c>
      <c r="P38" s="793"/>
      <c r="Q38" s="372">
        <v>1162</v>
      </c>
      <c r="R38" s="412">
        <v>289</v>
      </c>
      <c r="S38" s="412">
        <v>356</v>
      </c>
      <c r="T38" s="412">
        <v>788</v>
      </c>
      <c r="U38" s="428">
        <v>720</v>
      </c>
      <c r="V38" s="428">
        <v>806</v>
      </c>
    </row>
    <row r="39" spans="2:22" ht="11.25" customHeight="1">
      <c r="B39" s="160"/>
      <c r="C39" s="160"/>
      <c r="D39" s="119"/>
      <c r="E39" s="406"/>
      <c r="F39" s="406"/>
      <c r="G39" s="406"/>
      <c r="H39" s="402"/>
      <c r="I39" s="402"/>
      <c r="J39" s="406"/>
      <c r="K39" s="406"/>
      <c r="L39" s="636"/>
      <c r="M39" s="636"/>
      <c r="N39" s="406"/>
      <c r="O39" s="406"/>
      <c r="P39" s="793"/>
      <c r="Q39" s="372"/>
      <c r="R39" s="412"/>
      <c r="S39" s="412"/>
      <c r="T39" s="412"/>
      <c r="U39" s="428"/>
      <c r="V39" s="428"/>
    </row>
    <row r="40" spans="2:22" ht="11.25" customHeight="1">
      <c r="B40" s="125" t="s">
        <v>333</v>
      </c>
      <c r="C40" s="107" t="s">
        <v>120</v>
      </c>
      <c r="D40" s="119"/>
      <c r="E40" s="406">
        <v>25.25211794619614</v>
      </c>
      <c r="F40" s="406">
        <v>23.817419445510772</v>
      </c>
      <c r="G40" s="406">
        <v>27.524637125621364</v>
      </c>
      <c r="H40" s="402">
        <v>25.300163419178023</v>
      </c>
      <c r="I40" s="402">
        <v>25.834791646264716</v>
      </c>
      <c r="J40" s="406">
        <v>24.942566926133193</v>
      </c>
      <c r="K40" s="406"/>
      <c r="L40" s="636">
        <v>24.674122888729492</v>
      </c>
      <c r="M40" s="636">
        <v>27.030465924013551</v>
      </c>
      <c r="N40" s="406">
        <v>23.879789346567776</v>
      </c>
      <c r="O40" s="406">
        <v>26.036465330128618</v>
      </c>
      <c r="P40" s="793"/>
      <c r="Q40" s="372">
        <v>7641</v>
      </c>
      <c r="R40" s="412">
        <v>1722</v>
      </c>
      <c r="S40" s="412">
        <v>2449</v>
      </c>
      <c r="T40" s="412">
        <v>8815</v>
      </c>
      <c r="U40" s="428">
        <v>8858</v>
      </c>
      <c r="V40" s="428">
        <v>9142</v>
      </c>
    </row>
    <row r="41" spans="2:22" ht="11.25" customHeight="1">
      <c r="B41" s="160"/>
      <c r="C41" s="107" t="s">
        <v>121</v>
      </c>
      <c r="D41" s="119"/>
      <c r="E41" s="406">
        <v>28.872829474165947</v>
      </c>
      <c r="F41" s="406">
        <v>31.747666109790639</v>
      </c>
      <c r="G41" s="406">
        <v>28.994661018069529</v>
      </c>
      <c r="H41" s="402">
        <v>31.927925594952246</v>
      </c>
      <c r="I41" s="402">
        <v>26.919205712597467</v>
      </c>
      <c r="J41" s="406">
        <v>27.584967861934505</v>
      </c>
      <c r="K41" s="406"/>
      <c r="L41" s="636">
        <v>24.008760633947368</v>
      </c>
      <c r="M41" s="636">
        <v>30.042982096933308</v>
      </c>
      <c r="N41" s="406">
        <v>24.837596610320372</v>
      </c>
      <c r="O41" s="406">
        <v>30.512865810630331</v>
      </c>
      <c r="P41" s="793"/>
      <c r="Q41" s="372">
        <v>2272</v>
      </c>
      <c r="R41" s="412">
        <v>517</v>
      </c>
      <c r="S41" s="412">
        <v>727</v>
      </c>
      <c r="T41" s="412">
        <v>1199</v>
      </c>
      <c r="U41" s="428">
        <v>1136</v>
      </c>
      <c r="V41" s="428">
        <v>1275</v>
      </c>
    </row>
    <row r="42" spans="2:22" ht="11.25" customHeight="1">
      <c r="B42" s="160"/>
      <c r="C42" s="107"/>
      <c r="D42" s="119"/>
      <c r="E42" s="406"/>
      <c r="F42" s="406"/>
      <c r="G42" s="406"/>
      <c r="H42" s="402"/>
      <c r="I42" s="402"/>
      <c r="J42" s="406"/>
      <c r="K42" s="406"/>
      <c r="L42" s="636"/>
      <c r="M42" s="636"/>
      <c r="N42" s="406"/>
      <c r="O42" s="406"/>
      <c r="P42" s="793"/>
      <c r="Q42" s="372"/>
      <c r="R42" s="412"/>
      <c r="S42" s="412"/>
      <c r="T42" s="412"/>
      <c r="U42" s="428"/>
      <c r="V42" s="428"/>
    </row>
    <row r="43" spans="2:22" ht="11.25" customHeight="1">
      <c r="B43" s="160" t="s">
        <v>122</v>
      </c>
      <c r="C43" s="135" t="s">
        <v>123</v>
      </c>
      <c r="D43" s="119"/>
      <c r="E43" s="406"/>
      <c r="F43" s="406"/>
      <c r="G43" s="406"/>
      <c r="H43" s="402">
        <v>26.706153343225392</v>
      </c>
      <c r="I43" s="402">
        <v>25.960736634819582</v>
      </c>
      <c r="J43" s="406">
        <v>25.221342714527228</v>
      </c>
      <c r="K43" s="406"/>
      <c r="L43" s="636">
        <v>23.712126885544439</v>
      </c>
      <c r="M43" s="636">
        <v>28.343357584013397</v>
      </c>
      <c r="N43" s="406">
        <v>23.229430214742735</v>
      </c>
      <c r="O43" s="406">
        <v>27.323269675518358</v>
      </c>
      <c r="P43" s="793"/>
      <c r="Q43" s="434" t="s">
        <v>217</v>
      </c>
      <c r="R43" s="434" t="s">
        <v>217</v>
      </c>
      <c r="S43" s="434" t="s">
        <v>217</v>
      </c>
      <c r="T43" s="412">
        <v>2594</v>
      </c>
      <c r="U43" s="428">
        <v>2437</v>
      </c>
      <c r="V43" s="428">
        <v>2554</v>
      </c>
    </row>
    <row r="44" spans="2:22" ht="11.25" customHeight="1">
      <c r="B44" s="160"/>
      <c r="C44" s="135">
        <v>2</v>
      </c>
      <c r="D44" s="119"/>
      <c r="E44" s="406" t="s">
        <v>217</v>
      </c>
      <c r="F44" s="406" t="s">
        <v>217</v>
      </c>
      <c r="G44" s="406" t="s">
        <v>217</v>
      </c>
      <c r="H44" s="402">
        <v>27.507582877502795</v>
      </c>
      <c r="I44" s="402">
        <v>24.912910516651895</v>
      </c>
      <c r="J44" s="406">
        <v>25.922964069014252</v>
      </c>
      <c r="K44" s="406"/>
      <c r="L44" s="636">
        <v>22.683574076424108</v>
      </c>
      <c r="M44" s="636">
        <v>27.284028366806147</v>
      </c>
      <c r="N44" s="406">
        <v>23.753573842699254</v>
      </c>
      <c r="O44" s="406">
        <v>28.217159547130947</v>
      </c>
      <c r="P44" s="793"/>
      <c r="Q44" s="434" t="s">
        <v>217</v>
      </c>
      <c r="R44" s="434" t="s">
        <v>217</v>
      </c>
      <c r="S44" s="434" t="s">
        <v>217</v>
      </c>
      <c r="T44" s="412">
        <v>2416</v>
      </c>
      <c r="U44" s="428">
        <v>2305</v>
      </c>
      <c r="V44" s="428">
        <v>2241</v>
      </c>
    </row>
    <row r="45" spans="2:22" ht="11.25" customHeight="1">
      <c r="B45" s="160"/>
      <c r="C45" s="135">
        <v>3</v>
      </c>
      <c r="D45" s="119"/>
      <c r="E45" s="406" t="s">
        <v>217</v>
      </c>
      <c r="F45" s="406" t="s">
        <v>217</v>
      </c>
      <c r="G45" s="406" t="s">
        <v>217</v>
      </c>
      <c r="H45" s="402">
        <v>26.457761685092063</v>
      </c>
      <c r="I45" s="402">
        <v>25.374655744439323</v>
      </c>
      <c r="J45" s="406">
        <v>23.611293457939951</v>
      </c>
      <c r="K45" s="406"/>
      <c r="L45" s="636">
        <v>23.012659844063005</v>
      </c>
      <c r="M45" s="636">
        <v>27.891255033478096</v>
      </c>
      <c r="N45" s="406">
        <v>21.423383564618504</v>
      </c>
      <c r="O45" s="406">
        <v>25.948858734480932</v>
      </c>
      <c r="P45" s="793"/>
      <c r="Q45" s="372" t="s">
        <v>217</v>
      </c>
      <c r="R45" s="372" t="s">
        <v>217</v>
      </c>
      <c r="S45" s="372" t="s">
        <v>217</v>
      </c>
      <c r="T45" s="412">
        <v>2008</v>
      </c>
      <c r="U45" s="428">
        <v>1986</v>
      </c>
      <c r="V45" s="428">
        <v>1997</v>
      </c>
    </row>
    <row r="46" spans="2:22" ht="11.25" customHeight="1">
      <c r="B46" s="160"/>
      <c r="C46" s="135">
        <v>4</v>
      </c>
      <c r="D46" s="119"/>
      <c r="E46" s="406" t="s">
        <v>217</v>
      </c>
      <c r="F46" s="406" t="s">
        <v>217</v>
      </c>
      <c r="G46" s="406" t="s">
        <v>217</v>
      </c>
      <c r="H46" s="402">
        <v>25.659339141229783</v>
      </c>
      <c r="I46" s="402">
        <v>27.665776318156993</v>
      </c>
      <c r="J46" s="406">
        <v>26.225213215782439</v>
      </c>
      <c r="K46" s="406"/>
      <c r="L46" s="636">
        <v>24.898342147210748</v>
      </c>
      <c r="M46" s="636">
        <v>30.615415521085332</v>
      </c>
      <c r="N46" s="406">
        <v>23.882283348266132</v>
      </c>
      <c r="O46" s="406">
        <v>28.711294009698658</v>
      </c>
      <c r="P46" s="793"/>
      <c r="Q46" s="372" t="s">
        <v>217</v>
      </c>
      <c r="R46" s="372" t="s">
        <v>217</v>
      </c>
      <c r="S46" s="372" t="s">
        <v>217</v>
      </c>
      <c r="T46" s="412">
        <v>1469</v>
      </c>
      <c r="U46" s="428">
        <v>1582</v>
      </c>
      <c r="V46" s="428">
        <v>1820</v>
      </c>
    </row>
    <row r="47" spans="2:22" ht="11.25" customHeight="1">
      <c r="B47" s="160"/>
      <c r="C47" s="135" t="s">
        <v>124</v>
      </c>
      <c r="D47" s="119"/>
      <c r="E47" s="406" t="s">
        <v>217</v>
      </c>
      <c r="F47" s="406" t="s">
        <v>217</v>
      </c>
      <c r="G47" s="406" t="s">
        <v>217</v>
      </c>
      <c r="H47" s="402">
        <v>26.32008291356615</v>
      </c>
      <c r="I47" s="402">
        <v>26.432642236715427</v>
      </c>
      <c r="J47" s="406">
        <v>25.945373473310845</v>
      </c>
      <c r="K47" s="406"/>
      <c r="L47" s="636">
        <v>24.00136298441474</v>
      </c>
      <c r="M47" s="636">
        <v>29.01617375401382</v>
      </c>
      <c r="N47" s="406">
        <v>23.585359155489279</v>
      </c>
      <c r="O47" s="406">
        <v>28.45360504385463</v>
      </c>
      <c r="P47" s="793"/>
      <c r="Q47" s="372" t="s">
        <v>217</v>
      </c>
      <c r="R47" s="372" t="s">
        <v>217</v>
      </c>
      <c r="S47" s="372" t="s">
        <v>217</v>
      </c>
      <c r="T47" s="412">
        <v>1527</v>
      </c>
      <c r="U47" s="428">
        <v>1684</v>
      </c>
      <c r="V47" s="428">
        <v>1805</v>
      </c>
    </row>
    <row r="48" spans="2:22" s="85" customFormat="1" ht="12" customHeight="1">
      <c r="B48" s="112"/>
      <c r="C48" s="112"/>
      <c r="D48" s="222"/>
      <c r="E48" s="223"/>
      <c r="F48" s="223"/>
      <c r="G48" s="223"/>
      <c r="H48" s="223"/>
      <c r="I48" s="223"/>
      <c r="J48" s="482"/>
      <c r="K48" s="482"/>
      <c r="L48" s="223"/>
      <c r="M48" s="223"/>
      <c r="N48" s="482"/>
      <c r="O48" s="482"/>
      <c r="P48" s="223"/>
      <c r="Q48" s="223"/>
      <c r="R48" s="223"/>
      <c r="S48" s="223"/>
      <c r="T48" s="223"/>
      <c r="U48" s="224"/>
      <c r="V48" s="621"/>
    </row>
    <row r="49" spans="2:21" ht="12" customHeight="1">
      <c r="B49" s="37"/>
      <c r="C49" s="160"/>
      <c r="E49" s="24"/>
      <c r="F49" s="24"/>
    </row>
    <row r="50" spans="2:21" ht="12" customHeight="1">
      <c r="B50" s="37" t="s">
        <v>218</v>
      </c>
      <c r="C50" s="160"/>
    </row>
    <row r="51" spans="2:21" ht="12" customHeight="1">
      <c r="B51" s="37" t="s">
        <v>531</v>
      </c>
      <c r="C51" s="160"/>
    </row>
    <row r="52" spans="2:21" ht="12" customHeight="1">
      <c r="B52" s="125" t="s">
        <v>481</v>
      </c>
      <c r="C52" s="160"/>
      <c r="E52" s="74"/>
      <c r="F52" s="74"/>
    </row>
    <row r="53" spans="2:21" ht="11.65" customHeight="1">
      <c r="B53" s="125" t="s">
        <v>259</v>
      </c>
      <c r="C53" s="24"/>
      <c r="D53" s="24"/>
      <c r="E53" s="74"/>
      <c r="F53" s="74"/>
    </row>
    <row r="54" spans="2:21" ht="11.65" customHeight="1">
      <c r="B54" s="24"/>
      <c r="C54" s="24"/>
      <c r="D54" s="24"/>
      <c r="E54" s="30"/>
      <c r="F54" s="30"/>
    </row>
    <row r="55" spans="2:21" ht="11.65" customHeight="1">
      <c r="B55" s="160" t="s">
        <v>252</v>
      </c>
      <c r="C55" s="24"/>
      <c r="D55" s="24"/>
      <c r="E55" s="74"/>
      <c r="F55" s="74"/>
    </row>
    <row r="56" spans="2:21" ht="11.65" customHeight="1">
      <c r="B56" s="160" t="s">
        <v>253</v>
      </c>
      <c r="C56" s="24"/>
      <c r="D56" s="24"/>
      <c r="E56" s="74"/>
      <c r="F56" s="74"/>
    </row>
    <row r="57" spans="2:21" ht="11.65" customHeight="1">
      <c r="B57" s="160" t="s">
        <v>254</v>
      </c>
      <c r="C57" s="24"/>
      <c r="D57" s="24"/>
      <c r="E57" s="74"/>
      <c r="F57" s="74"/>
      <c r="U57" s="221"/>
    </row>
    <row r="58" spans="2:21" ht="11.65" customHeight="1">
      <c r="B58" s="24"/>
      <c r="C58" s="24"/>
      <c r="D58" s="24"/>
      <c r="E58" s="74"/>
      <c r="F58" s="74"/>
    </row>
    <row r="59" spans="2:21" s="24" customFormat="1" ht="11.65" customHeight="1">
      <c r="E59" s="74"/>
      <c r="F59" s="74"/>
      <c r="U59" s="220"/>
    </row>
    <row r="60" spans="2:21" s="24" customFormat="1" ht="11.65" customHeight="1">
      <c r="E60" s="74"/>
      <c r="F60" s="74"/>
      <c r="U60" s="220"/>
    </row>
    <row r="61" spans="2:21" s="24" customFormat="1" ht="11.65" customHeight="1">
      <c r="E61" s="74"/>
      <c r="F61" s="74"/>
      <c r="U61" s="220"/>
    </row>
    <row r="62" spans="2:21" s="24" customFormat="1" ht="11.65" customHeight="1">
      <c r="E62" s="74"/>
      <c r="F62" s="74"/>
      <c r="U62" s="220"/>
    </row>
    <row r="63" spans="2:21" s="24" customFormat="1" ht="11.65" customHeight="1">
      <c r="U63" s="220"/>
    </row>
    <row r="64" spans="2:21" s="24" customFormat="1" ht="11.65" customHeight="1">
      <c r="U64" s="220"/>
    </row>
    <row r="65" spans="21:21" s="24" customFormat="1" ht="11.65" customHeight="1">
      <c r="U65" s="220"/>
    </row>
    <row r="66" spans="21:21" s="24" customFormat="1" ht="11.65" customHeight="1">
      <c r="U66" s="220"/>
    </row>
    <row r="67" spans="21:21" s="24" customFormat="1" ht="11.65" customHeight="1">
      <c r="U67" s="220"/>
    </row>
    <row r="68" spans="21:21" s="24" customFormat="1" ht="11.65" customHeight="1">
      <c r="U68" s="220"/>
    </row>
    <row r="69" spans="21:21" s="24" customFormat="1" ht="11.65" customHeight="1">
      <c r="U69" s="220"/>
    </row>
    <row r="70" spans="21:21" s="24" customFormat="1" ht="11.65" customHeight="1">
      <c r="U70" s="220"/>
    </row>
    <row r="71" spans="21:21" s="24" customFormat="1" ht="11.65" customHeight="1">
      <c r="U71" s="220"/>
    </row>
    <row r="72" spans="21:21" s="24" customFormat="1" ht="11.65" customHeight="1">
      <c r="U72" s="220"/>
    </row>
    <row r="73" spans="21:21" s="24" customFormat="1" ht="11.65" customHeight="1">
      <c r="U73" s="220"/>
    </row>
    <row r="74" spans="21:21" s="24" customFormat="1" ht="11.65" customHeight="1">
      <c r="U74" s="220"/>
    </row>
    <row r="75" spans="21:21" s="24" customFormat="1" ht="11.65" customHeight="1">
      <c r="U75" s="220"/>
    </row>
    <row r="76" spans="21:21" s="24" customFormat="1" ht="11.65" customHeight="1">
      <c r="U76" s="220"/>
    </row>
    <row r="77" spans="21:21" s="24" customFormat="1" ht="11.65" customHeight="1">
      <c r="U77" s="220"/>
    </row>
    <row r="78" spans="21:21" s="24" customFormat="1" ht="11.65" customHeight="1">
      <c r="U78" s="220"/>
    </row>
    <row r="79" spans="21:21" s="24" customFormat="1" ht="11.65" customHeight="1">
      <c r="U79" s="220"/>
    </row>
    <row r="80" spans="21:21" s="24" customFormat="1" ht="11.65" customHeight="1">
      <c r="U80" s="220"/>
    </row>
    <row r="81" spans="21:21" s="24" customFormat="1" ht="11.65" customHeight="1">
      <c r="U81" s="220"/>
    </row>
    <row r="82" spans="21:21" s="24" customFormat="1" ht="11.65" customHeight="1">
      <c r="U82" s="220"/>
    </row>
    <row r="83" spans="21:21" s="24" customFormat="1" ht="11.65" customHeight="1">
      <c r="U83" s="220"/>
    </row>
    <row r="84" spans="21:21" s="24" customFormat="1" ht="11.65" customHeight="1">
      <c r="U84" s="220"/>
    </row>
    <row r="85" spans="21:21" s="24" customFormat="1" ht="11.65" customHeight="1">
      <c r="U85" s="220"/>
    </row>
    <row r="86" spans="21:21" s="24" customFormat="1" ht="11.65" customHeight="1">
      <c r="U86" s="220"/>
    </row>
    <row r="87" spans="21:21" s="24" customFormat="1" ht="11.65" customHeight="1">
      <c r="U87" s="220"/>
    </row>
    <row r="88" spans="21:21" s="24" customFormat="1" ht="11.65" customHeight="1">
      <c r="U88" s="220"/>
    </row>
    <row r="89" spans="21:21" s="24" customFormat="1" ht="11.65" customHeight="1">
      <c r="U89" s="220"/>
    </row>
    <row r="90" spans="21:21" s="24" customFormat="1" ht="11.65" customHeight="1">
      <c r="U90" s="220"/>
    </row>
    <row r="91" spans="21:21" s="24" customFormat="1" ht="11.65" customHeight="1">
      <c r="U91" s="220"/>
    </row>
    <row r="92" spans="21:21" s="24" customFormat="1" ht="11.65" customHeight="1">
      <c r="U92" s="220"/>
    </row>
    <row r="93" spans="21:21" s="24" customFormat="1" ht="11.65" customHeight="1">
      <c r="U93" s="220"/>
    </row>
    <row r="94" spans="21:21" s="24" customFormat="1" ht="11.65" customHeight="1">
      <c r="U94" s="220"/>
    </row>
    <row r="95" spans="21:21" s="24" customFormat="1" ht="11.65" customHeight="1">
      <c r="U95" s="220"/>
    </row>
    <row r="96" spans="21:21" s="24" customFormat="1" ht="11.65" customHeight="1">
      <c r="U96" s="220"/>
    </row>
    <row r="97" spans="21:21" s="24" customFormat="1" ht="11.65" customHeight="1">
      <c r="U97" s="220"/>
    </row>
    <row r="98" spans="21:21" s="24" customFormat="1" ht="11.65" customHeight="1">
      <c r="U98" s="220"/>
    </row>
    <row r="99" spans="21:21" s="24" customFormat="1" ht="11.65" customHeight="1">
      <c r="U99" s="220"/>
    </row>
    <row r="100" spans="21:21" s="24" customFormat="1" ht="11.65" customHeight="1">
      <c r="U100" s="220"/>
    </row>
    <row r="101" spans="21:21" s="24" customFormat="1" ht="11.65" customHeight="1">
      <c r="U101" s="220"/>
    </row>
    <row r="102" spans="21:21" s="24" customFormat="1" ht="11.65" customHeight="1">
      <c r="U102" s="220"/>
    </row>
    <row r="103" spans="21:21" s="24" customFormat="1" ht="11.65" customHeight="1">
      <c r="U103" s="220"/>
    </row>
    <row r="104" spans="21:21" s="24" customFormat="1" ht="11.65" customHeight="1">
      <c r="U104" s="220"/>
    </row>
    <row r="105" spans="21:21" s="24" customFormat="1" ht="11.65" customHeight="1">
      <c r="U105" s="220"/>
    </row>
    <row r="106" spans="21:21" s="24" customFormat="1" ht="11.65" customHeight="1">
      <c r="U106" s="220"/>
    </row>
    <row r="107" spans="21:21" s="24" customFormat="1" ht="11.65" customHeight="1">
      <c r="U107" s="220"/>
    </row>
    <row r="108" spans="21:21" s="24" customFormat="1" ht="11.65" customHeight="1">
      <c r="U108" s="220"/>
    </row>
    <row r="109" spans="21:21" s="24" customFormat="1" ht="11.65" customHeight="1">
      <c r="U109" s="220"/>
    </row>
    <row r="110" spans="21:21" s="24" customFormat="1" ht="11.65" customHeight="1">
      <c r="U110" s="220"/>
    </row>
    <row r="111" spans="21:21" s="24" customFormat="1" ht="11.65" customHeight="1">
      <c r="U111" s="220"/>
    </row>
    <row r="112" spans="21:21" s="24" customFormat="1" ht="11.65" customHeight="1">
      <c r="U112" s="220"/>
    </row>
    <row r="113" spans="21:21" s="24" customFormat="1" ht="11.65" customHeight="1">
      <c r="U113" s="220"/>
    </row>
    <row r="114" spans="21:21" s="24" customFormat="1" ht="11.65" customHeight="1">
      <c r="U114" s="220"/>
    </row>
    <row r="115" spans="21:21" s="24" customFormat="1" ht="11.65" customHeight="1">
      <c r="U115" s="220"/>
    </row>
    <row r="116" spans="21:21" s="24" customFormat="1" ht="11.65" customHeight="1">
      <c r="U116" s="220"/>
    </row>
    <row r="117" spans="21:21" s="24" customFormat="1" ht="11.65" customHeight="1">
      <c r="U117" s="220"/>
    </row>
    <row r="118" spans="21:21" s="24" customFormat="1" ht="11.65" customHeight="1">
      <c r="U118" s="220"/>
    </row>
    <row r="119" spans="21:21" s="24" customFormat="1" ht="11.65" customHeight="1">
      <c r="U119" s="220"/>
    </row>
    <row r="120" spans="21:21" s="24" customFormat="1" ht="11.65" customHeight="1">
      <c r="U120" s="220"/>
    </row>
    <row r="121" spans="21:21" s="24" customFormat="1" ht="11.65" customHeight="1">
      <c r="U121" s="220"/>
    </row>
    <row r="122" spans="21:21" s="24" customFormat="1" ht="11.65" customHeight="1">
      <c r="U122" s="220"/>
    </row>
    <row r="123" spans="21:21" s="24" customFormat="1" ht="11.65" customHeight="1">
      <c r="U123" s="220"/>
    </row>
    <row r="124" spans="21:21" s="24" customFormat="1" ht="11.65" customHeight="1">
      <c r="U124" s="220"/>
    </row>
    <row r="125" spans="21:21" s="24" customFormat="1" ht="11.65" customHeight="1">
      <c r="U125" s="220"/>
    </row>
    <row r="126" spans="21:21" s="24" customFormat="1" ht="11.65" customHeight="1">
      <c r="U126" s="220"/>
    </row>
    <row r="127" spans="21:21" s="24" customFormat="1" ht="11.65" customHeight="1">
      <c r="U127" s="220"/>
    </row>
    <row r="128" spans="21:21" s="24" customFormat="1" ht="11.65" customHeight="1">
      <c r="U128" s="220"/>
    </row>
    <row r="129" spans="21:21" s="24" customFormat="1" ht="11.65" customHeight="1">
      <c r="U129" s="220"/>
    </row>
    <row r="130" spans="21:21" s="24" customFormat="1" ht="11.65" customHeight="1">
      <c r="U130" s="220"/>
    </row>
    <row r="131" spans="21:21" s="24" customFormat="1" ht="11.65" customHeight="1">
      <c r="U131" s="220"/>
    </row>
    <row r="132" spans="21:21" s="24" customFormat="1" ht="11.65" customHeight="1">
      <c r="U132" s="220"/>
    </row>
    <row r="133" spans="21:21" s="24" customFormat="1" ht="11.65" customHeight="1">
      <c r="U133" s="220"/>
    </row>
    <row r="134" spans="21:21" s="24" customFormat="1" ht="11.65" customHeight="1">
      <c r="U134" s="220"/>
    </row>
    <row r="135" spans="21:21" s="24" customFormat="1" ht="11.65" customHeight="1">
      <c r="U135" s="220"/>
    </row>
    <row r="136" spans="21:21" s="24" customFormat="1" ht="11.65" customHeight="1">
      <c r="U136" s="220"/>
    </row>
    <row r="137" spans="21:21" s="24" customFormat="1" ht="11.65" customHeight="1">
      <c r="U137" s="220"/>
    </row>
    <row r="138" spans="21:21" s="24" customFormat="1" ht="11.65" customHeight="1">
      <c r="U138" s="220"/>
    </row>
    <row r="139" spans="21:21" s="24" customFormat="1" ht="11.65" customHeight="1">
      <c r="U139" s="220"/>
    </row>
    <row r="140" spans="21:21" s="24" customFormat="1" ht="11.65" customHeight="1">
      <c r="U140" s="220"/>
    </row>
    <row r="141" spans="21:21" s="24" customFormat="1" ht="11.65" customHeight="1">
      <c r="U141" s="220"/>
    </row>
    <row r="142" spans="21:21" s="24" customFormat="1" ht="11.65" customHeight="1">
      <c r="U142" s="220"/>
    </row>
    <row r="143" spans="21:21" s="24" customFormat="1" ht="11.65" customHeight="1">
      <c r="U143" s="220"/>
    </row>
    <row r="144" spans="21:21" s="24" customFormat="1" ht="11.65" customHeight="1">
      <c r="U144" s="220"/>
    </row>
    <row r="145" spans="21:21" s="24" customFormat="1" ht="11.65" customHeight="1">
      <c r="U145" s="220"/>
    </row>
    <row r="146" spans="21:21" s="24" customFormat="1" ht="11.65" customHeight="1">
      <c r="U146" s="220"/>
    </row>
    <row r="147" spans="21:21" s="24" customFormat="1" ht="11.65" customHeight="1">
      <c r="U147" s="220"/>
    </row>
    <row r="148" spans="21:21" s="24" customFormat="1" ht="11.65" customHeight="1">
      <c r="U148" s="220"/>
    </row>
    <row r="149" spans="21:21" s="24" customFormat="1" ht="11.65" customHeight="1">
      <c r="U149" s="220"/>
    </row>
    <row r="150" spans="21:21" s="24" customFormat="1" ht="11.65" customHeight="1">
      <c r="U150" s="220"/>
    </row>
    <row r="151" spans="21:21" s="24" customFormat="1" ht="11.65" customHeight="1">
      <c r="U151" s="220"/>
    </row>
    <row r="152" spans="21:21" s="24" customFormat="1" ht="11.65" customHeight="1">
      <c r="U152" s="220"/>
    </row>
    <row r="153" spans="21:21" s="24" customFormat="1" ht="11.65" customHeight="1">
      <c r="U153" s="220"/>
    </row>
    <row r="154" spans="21:21" s="24" customFormat="1" ht="11.65" customHeight="1">
      <c r="U154" s="220"/>
    </row>
    <row r="155" spans="21:21" s="24" customFormat="1" ht="11.65" customHeight="1">
      <c r="U155" s="220"/>
    </row>
    <row r="156" spans="21:21" s="24" customFormat="1" ht="11.65" customHeight="1">
      <c r="U156" s="220"/>
    </row>
    <row r="157" spans="21:21" s="24" customFormat="1" ht="11.65" customHeight="1">
      <c r="U157" s="220"/>
    </row>
    <row r="158" spans="21:21" s="24" customFormat="1" ht="11.65" customHeight="1">
      <c r="U158" s="220"/>
    </row>
    <row r="159" spans="21:21" s="24" customFormat="1" ht="11.65" customHeight="1">
      <c r="U159" s="220"/>
    </row>
    <row r="160" spans="21:21" s="24" customFormat="1" ht="11.65" customHeight="1">
      <c r="U160" s="220"/>
    </row>
    <row r="161" spans="2:21" s="24" customFormat="1" ht="11.65" customHeight="1">
      <c r="B161" s="60"/>
      <c r="C161" s="60"/>
      <c r="D161" s="60"/>
      <c r="E161" s="60"/>
      <c r="F161" s="60"/>
      <c r="G161" s="60"/>
      <c r="H161" s="60"/>
      <c r="I161" s="60"/>
      <c r="J161" s="60"/>
      <c r="K161" s="60"/>
      <c r="L161" s="60"/>
      <c r="M161" s="60"/>
      <c r="N161" s="60"/>
      <c r="O161" s="60"/>
      <c r="U161" s="220"/>
    </row>
    <row r="162" spans="2:21" s="24" customFormat="1" ht="11.65" customHeight="1">
      <c r="B162" s="60"/>
      <c r="C162" s="60"/>
      <c r="D162" s="60"/>
      <c r="E162" s="60"/>
      <c r="F162" s="60"/>
      <c r="G162" s="60"/>
      <c r="H162" s="60"/>
      <c r="I162" s="60"/>
      <c r="J162" s="60"/>
      <c r="K162" s="60"/>
      <c r="L162" s="60"/>
      <c r="M162" s="60"/>
      <c r="N162" s="60"/>
      <c r="O162" s="60"/>
      <c r="U162" s="220"/>
    </row>
    <row r="163" spans="2:21" s="24" customFormat="1" ht="11.65" customHeight="1">
      <c r="B163" s="60"/>
      <c r="C163" s="60"/>
      <c r="D163" s="60"/>
      <c r="E163" s="60"/>
      <c r="F163" s="60"/>
      <c r="G163" s="60"/>
      <c r="H163" s="60"/>
      <c r="I163" s="60"/>
      <c r="J163" s="60"/>
      <c r="K163" s="60"/>
      <c r="L163" s="60"/>
      <c r="M163" s="60"/>
      <c r="N163" s="60"/>
      <c r="O163" s="60"/>
      <c r="U163" s="220"/>
    </row>
    <row r="164" spans="2:21" s="24" customFormat="1" ht="11.65" customHeight="1">
      <c r="B164" s="60"/>
      <c r="C164" s="60"/>
      <c r="D164" s="60"/>
      <c r="E164" s="60"/>
      <c r="F164" s="60"/>
      <c r="G164" s="60"/>
      <c r="H164" s="60"/>
      <c r="I164" s="60"/>
      <c r="J164" s="60"/>
      <c r="K164" s="60"/>
      <c r="L164" s="60"/>
      <c r="M164" s="60"/>
      <c r="N164" s="60"/>
      <c r="O164" s="60"/>
      <c r="U164" s="220"/>
    </row>
    <row r="165" spans="2:21" s="24" customFormat="1" ht="11.65" customHeight="1">
      <c r="B165" s="60"/>
      <c r="C165" s="60"/>
      <c r="D165" s="60"/>
      <c r="E165" s="60"/>
      <c r="F165" s="60"/>
      <c r="G165" s="60"/>
      <c r="H165" s="60"/>
      <c r="I165" s="60"/>
      <c r="J165" s="60"/>
      <c r="K165" s="60"/>
      <c r="L165" s="60"/>
      <c r="M165" s="60"/>
      <c r="N165" s="60"/>
      <c r="O165" s="60"/>
      <c r="U165" s="220"/>
    </row>
    <row r="166" spans="2:21" s="24" customFormat="1" ht="11.65" customHeight="1">
      <c r="B166" s="60"/>
      <c r="C166" s="60"/>
      <c r="D166" s="60"/>
      <c r="E166" s="60"/>
      <c r="F166" s="60"/>
      <c r="G166" s="60"/>
      <c r="H166" s="60"/>
      <c r="I166" s="60"/>
      <c r="J166" s="60"/>
      <c r="K166" s="60"/>
      <c r="L166" s="60"/>
      <c r="M166" s="60"/>
      <c r="N166" s="60"/>
      <c r="O166" s="60"/>
      <c r="U166" s="220"/>
    </row>
  </sheetData>
  <mergeCells count="3">
    <mergeCell ref="B6:B7"/>
    <mergeCell ref="Q6:V6"/>
    <mergeCell ref="E6:J6"/>
  </mergeCells>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zoomScaleNormal="100" workbookViewId="0"/>
  </sheetViews>
  <sheetFormatPr defaultColWidth="9.26953125" defaultRowHeight="11.65" customHeight="1"/>
  <cols>
    <col min="1" max="1" width="2.7265625" style="23" customWidth="1"/>
    <col min="2" max="2" width="20.7265625" style="23" customWidth="1"/>
    <col min="3" max="3" width="1.7265625" style="24" customWidth="1"/>
    <col min="4" max="6" width="9.7265625" style="23" customWidth="1"/>
    <col min="7" max="7" width="12.26953125" style="23" customWidth="1"/>
    <col min="8" max="9" width="10.81640625" style="23" customWidth="1"/>
    <col min="10" max="10" width="2.453125" style="23" customWidth="1"/>
    <col min="11" max="11" width="8.26953125" style="23" customWidth="1"/>
    <col min="12" max="12" width="9.453125" style="23" customWidth="1"/>
    <col min="13" max="15" width="9.7265625" style="23" customWidth="1"/>
    <col min="16" max="16384" width="9.26953125" style="23"/>
  </cols>
  <sheetData>
    <row r="1" spans="1:14" ht="12" customHeight="1">
      <c r="A1" s="1120"/>
    </row>
    <row r="2" spans="1:14" ht="14">
      <c r="B2" s="368" t="s">
        <v>266</v>
      </c>
      <c r="C2" s="82"/>
      <c r="D2" s="82"/>
      <c r="E2" s="82"/>
      <c r="F2" s="82"/>
      <c r="G2" s="82"/>
      <c r="H2" s="82"/>
      <c r="I2" s="82"/>
      <c r="J2" s="82"/>
      <c r="K2" s="82"/>
      <c r="L2" s="82"/>
    </row>
    <row r="3" spans="1:14" ht="12.5">
      <c r="B3" s="360" t="s">
        <v>243</v>
      </c>
      <c r="C3" s="82"/>
      <c r="D3" s="82"/>
      <c r="E3" s="82"/>
      <c r="F3" s="82"/>
      <c r="G3" s="82"/>
      <c r="H3" s="82"/>
      <c r="I3" s="82"/>
      <c r="J3" s="82"/>
      <c r="K3" s="82"/>
      <c r="L3" s="82"/>
    </row>
    <row r="4" spans="1:14" ht="13">
      <c r="B4" s="361" t="s">
        <v>426</v>
      </c>
      <c r="C4" s="82"/>
    </row>
    <row r="5" spans="1:14" ht="10">
      <c r="H5" s="106"/>
      <c r="I5" s="106"/>
      <c r="J5" s="106"/>
    </row>
    <row r="6" spans="1:14" ht="10.5">
      <c r="B6" s="37"/>
      <c r="C6" s="23"/>
      <c r="D6" s="1158"/>
      <c r="E6" s="1158"/>
      <c r="F6" s="1158"/>
      <c r="G6" s="1158"/>
      <c r="H6" s="238"/>
      <c r="I6" s="238"/>
      <c r="J6" s="238"/>
      <c r="K6" s="238"/>
    </row>
    <row r="7" spans="1:14" ht="25.5" customHeight="1">
      <c r="B7" s="1159" t="s">
        <v>9</v>
      </c>
      <c r="C7" s="410"/>
      <c r="D7" s="1193" t="s">
        <v>265</v>
      </c>
      <c r="E7" s="1193"/>
      <c r="F7" s="1193"/>
      <c r="G7" s="1193"/>
      <c r="H7" s="1193"/>
      <c r="I7" s="604"/>
      <c r="J7" s="604"/>
      <c r="K7" s="24"/>
      <c r="L7" s="544"/>
      <c r="M7" s="544"/>
      <c r="N7" s="546"/>
    </row>
    <row r="8" spans="1:14" ht="36" customHeight="1">
      <c r="B8" s="1156"/>
      <c r="C8" s="273"/>
      <c r="D8" s="757" t="s">
        <v>11</v>
      </c>
      <c r="E8" s="672" t="s">
        <v>12</v>
      </c>
      <c r="F8" s="663" t="s">
        <v>13</v>
      </c>
      <c r="G8" s="672" t="s">
        <v>14</v>
      </c>
      <c r="H8" s="662" t="s">
        <v>93</v>
      </c>
      <c r="I8" s="663" t="s">
        <v>403</v>
      </c>
      <c r="J8" s="664"/>
      <c r="K8" s="885" t="s">
        <v>229</v>
      </c>
      <c r="L8" s="885" t="s">
        <v>230</v>
      </c>
      <c r="M8" s="786" t="s">
        <v>412</v>
      </c>
      <c r="N8" s="786" t="s">
        <v>413</v>
      </c>
    </row>
    <row r="9" spans="1:14" ht="12" customHeight="1">
      <c r="D9" s="673"/>
      <c r="E9" s="673"/>
      <c r="F9" s="673"/>
      <c r="G9" s="673"/>
      <c r="H9" s="778"/>
      <c r="I9" s="778"/>
      <c r="J9" s="673"/>
      <c r="K9" s="886"/>
      <c r="L9" s="886"/>
      <c r="M9" s="460"/>
      <c r="N9" s="369"/>
    </row>
    <row r="10" spans="1:14" ht="12" customHeight="1">
      <c r="B10" s="37" t="s">
        <v>56</v>
      </c>
      <c r="C10" s="30"/>
      <c r="D10" s="406">
        <v>61.760626999999999</v>
      </c>
      <c r="E10" s="406">
        <v>56.768172999999997</v>
      </c>
      <c r="F10" s="406">
        <v>57.986213745946181</v>
      </c>
      <c r="G10" s="406">
        <v>57.997340000000001</v>
      </c>
      <c r="H10" s="406">
        <v>57.491926056035702</v>
      </c>
      <c r="I10" s="406">
        <v>55.79941049087612</v>
      </c>
      <c r="J10" s="406"/>
      <c r="K10" s="814">
        <v>56.207501705923256</v>
      </c>
      <c r="L10" s="814">
        <v>58.766314523937758</v>
      </c>
      <c r="M10" s="406">
        <v>54.618244059806287</v>
      </c>
      <c r="N10" s="406">
        <v>56.974052040463206</v>
      </c>
    </row>
    <row r="11" spans="1:14" ht="12" customHeight="1">
      <c r="B11" s="37" t="s">
        <v>57</v>
      </c>
      <c r="C11" s="30"/>
      <c r="D11" s="406">
        <v>38.239373000000001</v>
      </c>
      <c r="E11" s="406">
        <v>43.231827000000003</v>
      </c>
      <c r="F11" s="406">
        <v>42.013786254053826</v>
      </c>
      <c r="G11" s="406">
        <v>42.002659999999999</v>
      </c>
      <c r="H11" s="406">
        <v>42.50807394396432</v>
      </c>
      <c r="I11" s="406">
        <v>44.200589509124256</v>
      </c>
      <c r="J11" s="406"/>
      <c r="K11" s="814">
        <v>41.233685476062263</v>
      </c>
      <c r="L11" s="814">
        <v>43.792498294076772</v>
      </c>
      <c r="M11" s="406">
        <v>43.02594795953717</v>
      </c>
      <c r="N11" s="406">
        <v>45.381755940194083</v>
      </c>
    </row>
    <row r="12" spans="1:14" ht="12" customHeight="1">
      <c r="B12" s="37"/>
      <c r="C12" s="30"/>
      <c r="D12" s="74"/>
      <c r="E12" s="74"/>
      <c r="F12" s="74"/>
      <c r="G12" s="74"/>
      <c r="H12" s="74"/>
      <c r="I12" s="74"/>
      <c r="J12" s="74"/>
      <c r="K12" s="226"/>
      <c r="L12" s="226"/>
      <c r="M12" s="74"/>
      <c r="N12" s="74"/>
    </row>
    <row r="13" spans="1:14" ht="12" customHeight="1">
      <c r="B13" s="123" t="s">
        <v>17</v>
      </c>
      <c r="C13" s="30"/>
      <c r="D13" s="353">
        <v>10097</v>
      </c>
      <c r="E13" s="353">
        <v>2294</v>
      </c>
      <c r="F13" s="353">
        <v>3219</v>
      </c>
      <c r="G13" s="353">
        <v>10158</v>
      </c>
      <c r="H13" s="353">
        <v>10114</v>
      </c>
      <c r="I13" s="620">
        <v>10521</v>
      </c>
      <c r="J13" s="620"/>
      <c r="K13" s="411" t="s">
        <v>143</v>
      </c>
      <c r="L13" s="411" t="s">
        <v>143</v>
      </c>
      <c r="M13" s="548" t="s">
        <v>143</v>
      </c>
      <c r="N13" s="548" t="s">
        <v>143</v>
      </c>
    </row>
    <row r="14" spans="1:14" ht="10">
      <c r="B14" s="265"/>
      <c r="C14" s="30"/>
      <c r="D14" s="75"/>
      <c r="E14" s="75"/>
      <c r="F14" s="75"/>
      <c r="G14" s="75"/>
      <c r="K14" s="227"/>
      <c r="L14" s="227"/>
    </row>
    <row r="15" spans="1:14" s="160" customFormat="1" ht="10">
      <c r="B15" s="37" t="s">
        <v>218</v>
      </c>
      <c r="C15" s="20"/>
      <c r="D15" s="23"/>
      <c r="E15" s="23"/>
      <c r="F15" s="23"/>
      <c r="K15" s="209"/>
      <c r="L15" s="209"/>
      <c r="M15" s="23"/>
    </row>
    <row r="16" spans="1:14" s="160" customFormat="1" ht="10">
      <c r="C16" s="20"/>
      <c r="K16" s="209"/>
      <c r="L16" s="209"/>
      <c r="M16" s="23"/>
    </row>
    <row r="17" spans="2:14" ht="10">
      <c r="C17" s="30"/>
      <c r="K17" s="227"/>
      <c r="L17" s="227"/>
    </row>
    <row r="18" spans="2:14" ht="10">
      <c r="C18" s="30"/>
      <c r="K18" s="227"/>
      <c r="L18" s="227"/>
    </row>
    <row r="19" spans="2:14" ht="10">
      <c r="C19" s="30"/>
      <c r="K19" s="227"/>
      <c r="L19" s="227"/>
    </row>
    <row r="20" spans="2:14" ht="12.65" customHeight="1">
      <c r="B20" s="368" t="s">
        <v>329</v>
      </c>
      <c r="C20" s="22"/>
      <c r="D20" s="22"/>
      <c r="E20" s="22"/>
      <c r="F20" s="22"/>
      <c r="G20" s="22"/>
      <c r="H20" s="22"/>
      <c r="I20" s="22"/>
      <c r="J20" s="22"/>
      <c r="K20" s="228"/>
      <c r="L20" s="227"/>
    </row>
    <row r="21" spans="2:14" ht="12.65" customHeight="1">
      <c r="B21" s="360" t="s">
        <v>244</v>
      </c>
      <c r="C21" s="22"/>
      <c r="D21" s="22"/>
      <c r="E21" s="22"/>
      <c r="F21" s="22"/>
      <c r="G21" s="22"/>
      <c r="H21" s="22"/>
      <c r="I21" s="22"/>
      <c r="J21" s="22"/>
      <c r="K21" s="228"/>
      <c r="L21" s="227"/>
    </row>
    <row r="22" spans="2:14" ht="12.65" customHeight="1">
      <c r="B22" s="361" t="s">
        <v>426</v>
      </c>
      <c r="C22" s="22"/>
      <c r="D22" s="22"/>
      <c r="E22" s="22"/>
      <c r="F22" s="22"/>
      <c r="G22" s="22"/>
      <c r="H22" s="22"/>
      <c r="I22" s="22"/>
      <c r="J22" s="22"/>
      <c r="K22" s="228"/>
      <c r="L22" s="227"/>
    </row>
    <row r="23" spans="2:14" ht="10.15" customHeight="1">
      <c r="C23" s="232"/>
      <c r="G23" s="106"/>
      <c r="K23" s="227"/>
      <c r="L23" s="227"/>
    </row>
    <row r="24" spans="2:14" ht="18" customHeight="1">
      <c r="D24" s="1158"/>
      <c r="E24" s="1158"/>
      <c r="F24" s="1158"/>
      <c r="G24" s="1158"/>
      <c r="H24" s="370"/>
      <c r="I24" s="370"/>
      <c r="J24" s="370"/>
      <c r="K24" s="371"/>
      <c r="L24" s="371"/>
    </row>
    <row r="25" spans="2:14" ht="28" customHeight="1">
      <c r="B25" s="1159" t="s">
        <v>9</v>
      </c>
      <c r="C25" s="184"/>
      <c r="D25" s="1192" t="s">
        <v>500</v>
      </c>
      <c r="E25" s="1192"/>
      <c r="F25" s="1192"/>
      <c r="G25" s="1192"/>
      <c r="H25" s="1192"/>
      <c r="I25" s="489"/>
      <c r="J25" s="489"/>
      <c r="K25" s="227"/>
      <c r="L25" s="227"/>
      <c r="M25" s="487"/>
      <c r="N25" s="487"/>
    </row>
    <row r="26" spans="2:14" ht="30">
      <c r="B26" s="1156"/>
      <c r="D26" s="887" t="s">
        <v>58</v>
      </c>
      <c r="E26" s="887" t="s">
        <v>59</v>
      </c>
      <c r="F26" s="887" t="s">
        <v>13</v>
      </c>
      <c r="G26" s="887" t="s">
        <v>14</v>
      </c>
      <c r="H26" s="662" t="s">
        <v>93</v>
      </c>
      <c r="I26" s="663" t="s">
        <v>403</v>
      </c>
      <c r="J26" s="664"/>
      <c r="K26" s="888" t="s">
        <v>229</v>
      </c>
      <c r="L26" s="888" t="s">
        <v>230</v>
      </c>
      <c r="M26" s="786" t="s">
        <v>412</v>
      </c>
      <c r="N26" s="786" t="s">
        <v>413</v>
      </c>
    </row>
    <row r="27" spans="2:14" ht="10">
      <c r="B27" s="232"/>
      <c r="C27" s="410"/>
      <c r="D27" s="881"/>
      <c r="E27" s="889"/>
      <c r="F27" s="889"/>
      <c r="G27" s="881"/>
      <c r="H27" s="673"/>
      <c r="I27" s="673"/>
      <c r="J27" s="673"/>
      <c r="K27" s="890"/>
      <c r="L27" s="890"/>
      <c r="M27" s="891"/>
      <c r="N27" s="891"/>
    </row>
    <row r="28" spans="2:14" ht="12" customHeight="1">
      <c r="B28" s="37" t="s">
        <v>60</v>
      </c>
      <c r="C28" s="160"/>
      <c r="D28" s="892">
        <v>51.324367000000002</v>
      </c>
      <c r="E28" s="892">
        <v>47.445976000000002</v>
      </c>
      <c r="F28" s="893">
        <v>47.564315643731049</v>
      </c>
      <c r="G28" s="893">
        <v>51.066220000000001</v>
      </c>
      <c r="H28" s="893">
        <v>53.571544024720474</v>
      </c>
      <c r="I28" s="893">
        <v>52.01047388515844</v>
      </c>
      <c r="J28" s="893"/>
      <c r="K28" s="894">
        <v>52.14694192866736</v>
      </c>
      <c r="L28" s="894">
        <v>54.990341397063212</v>
      </c>
      <c r="M28" s="893">
        <v>50.656444464872706</v>
      </c>
      <c r="N28" s="893">
        <v>53.361556163468762</v>
      </c>
    </row>
    <row r="29" spans="2:14" ht="12" customHeight="1">
      <c r="B29" s="37" t="s">
        <v>61</v>
      </c>
      <c r="C29" s="160"/>
      <c r="D29" s="892">
        <v>37.651513000000001</v>
      </c>
      <c r="E29" s="892">
        <v>42.067414999999997</v>
      </c>
      <c r="F29" s="893">
        <v>42.027216391006483</v>
      </c>
      <c r="G29" s="893">
        <v>43.321669999999997</v>
      </c>
      <c r="H29" s="893">
        <v>43.392544962966532</v>
      </c>
      <c r="I29" s="893">
        <v>45.16423334531968</v>
      </c>
      <c r="J29" s="893"/>
      <c r="K29" s="894">
        <v>41.982502446250187</v>
      </c>
      <c r="L29" s="894">
        <v>44.813365697451381</v>
      </c>
      <c r="M29" s="893">
        <v>43.823716999323082</v>
      </c>
      <c r="N29" s="893">
        <v>46.511804097466694</v>
      </c>
    </row>
    <row r="30" spans="2:14" ht="12" customHeight="1">
      <c r="B30" s="232" t="s">
        <v>62</v>
      </c>
      <c r="C30" s="160"/>
      <c r="D30" s="892">
        <v>11.024120999999999</v>
      </c>
      <c r="E30" s="892">
        <v>10.486609</v>
      </c>
      <c r="F30" s="893">
        <v>10.408467965262474</v>
      </c>
      <c r="G30" s="893">
        <v>5.6121100000000004</v>
      </c>
      <c r="H30" s="893">
        <v>3.0359110123131483</v>
      </c>
      <c r="I30" s="893">
        <v>2.8252927695222039</v>
      </c>
      <c r="J30" s="893"/>
      <c r="K30" s="894">
        <v>2.6190472820631099</v>
      </c>
      <c r="L30" s="894">
        <v>3.5167292199861095</v>
      </c>
      <c r="M30" s="893">
        <v>2.4190628823140843</v>
      </c>
      <c r="N30" s="893">
        <v>3.2974350843715556</v>
      </c>
    </row>
    <row r="31" spans="2:14" ht="12" customHeight="1">
      <c r="B31" s="232"/>
      <c r="C31" s="160"/>
      <c r="D31" s="892"/>
      <c r="E31" s="892"/>
      <c r="F31" s="893"/>
      <c r="G31" s="893"/>
      <c r="H31" s="893"/>
      <c r="I31" s="893"/>
      <c r="J31" s="893"/>
      <c r="K31" s="895"/>
      <c r="L31" s="895"/>
      <c r="M31" s="369"/>
      <c r="N31" s="369"/>
    </row>
    <row r="32" spans="2:14" ht="12" customHeight="1">
      <c r="B32" s="123" t="s">
        <v>17</v>
      </c>
      <c r="C32" s="369"/>
      <c r="D32" s="353">
        <v>9135</v>
      </c>
      <c r="E32" s="353">
        <v>2166</v>
      </c>
      <c r="F32" s="353">
        <v>2184</v>
      </c>
      <c r="G32" s="353">
        <v>7287</v>
      </c>
      <c r="H32" s="353">
        <v>7513</v>
      </c>
      <c r="I32" s="620">
        <v>7858</v>
      </c>
      <c r="J32" s="620"/>
      <c r="K32" s="896" t="s">
        <v>143</v>
      </c>
      <c r="L32" s="896" t="s">
        <v>143</v>
      </c>
      <c r="M32" s="896" t="s">
        <v>143</v>
      </c>
      <c r="N32" s="896" t="s">
        <v>143</v>
      </c>
    </row>
    <row r="33" spans="2:12" ht="10">
      <c r="B33" s="265"/>
      <c r="C33" s="369"/>
      <c r="D33" s="372"/>
      <c r="E33" s="372"/>
      <c r="F33" s="372"/>
      <c r="G33" s="372"/>
      <c r="H33" s="207"/>
      <c r="I33" s="207"/>
      <c r="J33" s="207"/>
      <c r="K33" s="227"/>
      <c r="L33" s="227"/>
    </row>
    <row r="34" spans="2:12" ht="11.65" customHeight="1">
      <c r="B34" s="37" t="s">
        <v>218</v>
      </c>
      <c r="C34" s="160"/>
      <c r="D34" s="160"/>
      <c r="E34" s="160"/>
      <c r="F34" s="160"/>
      <c r="G34" s="160"/>
      <c r="H34" s="160"/>
      <c r="I34" s="160"/>
      <c r="J34" s="160"/>
      <c r="K34" s="160"/>
    </row>
    <row r="35" spans="2:12" ht="11.65" customHeight="1">
      <c r="B35" s="52" t="s">
        <v>267</v>
      </c>
      <c r="C35" s="30"/>
    </row>
    <row r="36" spans="2:12" ht="11.65" customHeight="1">
      <c r="B36" s="37"/>
      <c r="C36" s="30"/>
    </row>
    <row r="37" spans="2:12" ht="11.65" customHeight="1">
      <c r="B37" s="160" t="s">
        <v>252</v>
      </c>
      <c r="C37" s="30"/>
    </row>
    <row r="38" spans="2:12" ht="11.65" customHeight="1">
      <c r="B38" s="160" t="s">
        <v>253</v>
      </c>
      <c r="C38" s="30"/>
    </row>
    <row r="39" spans="2:12" ht="11.65" customHeight="1">
      <c r="B39" s="160" t="s">
        <v>254</v>
      </c>
      <c r="C39" s="30"/>
      <c r="F39" s="24"/>
      <c r="G39" s="30"/>
      <c r="H39" s="30"/>
      <c r="I39" s="30"/>
      <c r="J39" s="30"/>
      <c r="K39" s="30"/>
    </row>
    <row r="40" spans="2:12" ht="11.65" customHeight="1">
      <c r="C40" s="30"/>
      <c r="F40" s="24"/>
      <c r="G40" s="30"/>
      <c r="H40" s="30"/>
      <c r="I40" s="30"/>
      <c r="J40" s="30"/>
      <c r="K40" s="30"/>
    </row>
    <row r="41" spans="2:12" ht="11.65" customHeight="1">
      <c r="C41" s="30"/>
      <c r="F41" s="24"/>
      <c r="G41" s="30"/>
      <c r="H41" s="30"/>
      <c r="I41" s="30"/>
      <c r="J41" s="30"/>
      <c r="K41" s="30"/>
    </row>
    <row r="42" spans="2:12" ht="11.65" customHeight="1">
      <c r="F42" s="24"/>
      <c r="G42" s="24"/>
      <c r="H42" s="24"/>
      <c r="I42" s="24"/>
      <c r="J42" s="24"/>
      <c r="K42" s="24"/>
    </row>
    <row r="43" spans="2:12" ht="11.65" customHeight="1">
      <c r="F43" s="24"/>
      <c r="G43" s="24"/>
      <c r="H43" s="24"/>
      <c r="I43" s="24"/>
      <c r="J43" s="24"/>
      <c r="K43" s="24"/>
    </row>
    <row r="44" spans="2:12" ht="11.65" customHeight="1">
      <c r="F44" s="24"/>
      <c r="G44" s="24"/>
      <c r="H44" s="24"/>
      <c r="I44" s="24"/>
      <c r="J44" s="24"/>
      <c r="K44" s="24"/>
    </row>
    <row r="45" spans="2:12" ht="11.65" customHeight="1">
      <c r="F45" s="24"/>
      <c r="G45" s="24"/>
      <c r="H45" s="24"/>
      <c r="I45" s="24"/>
      <c r="J45" s="24"/>
      <c r="K45" s="24"/>
    </row>
    <row r="46" spans="2:12" ht="11.65" customHeight="1">
      <c r="F46" s="24"/>
      <c r="G46" s="24"/>
      <c r="H46" s="24"/>
      <c r="I46" s="24"/>
      <c r="J46" s="24"/>
      <c r="K46" s="24"/>
    </row>
    <row r="47" spans="2:12" ht="11.65" customHeight="1">
      <c r="C47" s="23"/>
    </row>
    <row r="48" spans="2:12" ht="11.65" customHeight="1">
      <c r="C48" s="23"/>
    </row>
    <row r="49" spans="3:3" ht="11.65" customHeight="1">
      <c r="C49" s="23"/>
    </row>
    <row r="50" spans="3:3" ht="11.65" customHeight="1">
      <c r="C50" s="23"/>
    </row>
    <row r="51" spans="3:3" ht="11.65" customHeight="1">
      <c r="C51" s="23"/>
    </row>
    <row r="52" spans="3:3" ht="11.65" customHeight="1">
      <c r="C52" s="23"/>
    </row>
    <row r="53" spans="3:3" ht="11.65" customHeight="1">
      <c r="C53" s="23"/>
    </row>
  </sheetData>
  <mergeCells count="6">
    <mergeCell ref="D6:G6"/>
    <mergeCell ref="D24:G24"/>
    <mergeCell ref="D25:H25"/>
    <mergeCell ref="D7:H7"/>
    <mergeCell ref="B7:B8"/>
    <mergeCell ref="B25:B26"/>
  </mergeCells>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workbookViewId="0"/>
  </sheetViews>
  <sheetFormatPr defaultColWidth="8.81640625" defaultRowHeight="14.5"/>
  <cols>
    <col min="1" max="1" width="2.7265625" style="515" customWidth="1"/>
    <col min="2" max="2" width="26.453125" style="515" customWidth="1"/>
    <col min="3" max="3" width="23.81640625" style="515" customWidth="1"/>
    <col min="4" max="4" width="4.453125" style="515" customWidth="1"/>
    <col min="5" max="8" width="8.81640625" style="515"/>
    <col min="9" max="9" width="10" style="515" bestFit="1" customWidth="1"/>
    <col min="10" max="10" width="10" style="515" customWidth="1"/>
    <col min="11" max="11" width="2.7265625" style="515" customWidth="1"/>
    <col min="12" max="12" width="9.453125" style="414" customWidth="1"/>
    <col min="13" max="15" width="8.54296875" style="414" customWidth="1"/>
    <col min="16" max="16" width="2.7265625" style="515" customWidth="1"/>
    <col min="17" max="17" width="10.453125" style="515" bestFit="1" customWidth="1"/>
    <col min="18" max="19" width="9.54296875" style="515" bestFit="1" customWidth="1"/>
    <col min="20" max="20" width="10.453125" style="515" bestFit="1" customWidth="1"/>
    <col min="21" max="21" width="10.453125" style="515" customWidth="1"/>
    <col min="22" max="16384" width="8.81640625" style="515"/>
  </cols>
  <sheetData>
    <row r="1" spans="1:22" ht="12" customHeight="1">
      <c r="A1" s="1120"/>
    </row>
    <row r="2" spans="1:22" ht="14.5" customHeight="1">
      <c r="B2" s="391" t="s">
        <v>268</v>
      </c>
      <c r="C2" s="294"/>
      <c r="D2" s="294"/>
      <c r="E2" s="294"/>
      <c r="F2" s="294"/>
      <c r="G2" s="294"/>
      <c r="H2" s="294"/>
      <c r="I2" s="294"/>
      <c r="J2" s="294"/>
      <c r="K2" s="294"/>
      <c r="L2" s="1028"/>
      <c r="M2" s="1028"/>
      <c r="N2" s="1028"/>
      <c r="O2" s="1028"/>
      <c r="P2" s="294"/>
      <c r="Q2" s="294"/>
    </row>
    <row r="3" spans="1:22" ht="14.5" customHeight="1">
      <c r="B3" s="438" t="s">
        <v>243</v>
      </c>
      <c r="C3" s="294"/>
      <c r="D3" s="294"/>
      <c r="E3" s="294"/>
      <c r="F3" s="294"/>
      <c r="G3" s="294"/>
      <c r="H3" s="294"/>
      <c r="I3" s="294"/>
      <c r="J3" s="294"/>
      <c r="K3" s="294"/>
      <c r="L3" s="1028"/>
      <c r="M3" s="1028"/>
      <c r="N3" s="1028"/>
      <c r="O3" s="1028"/>
      <c r="P3" s="294"/>
      <c r="Q3" s="294"/>
    </row>
    <row r="4" spans="1:22" ht="14">
      <c r="B4" s="361" t="s">
        <v>426</v>
      </c>
      <c r="C4" s="290"/>
      <c r="D4" s="290"/>
      <c r="E4" s="290"/>
      <c r="F4" s="290"/>
      <c r="G4" s="290"/>
      <c r="H4" s="290"/>
      <c r="I4" s="290"/>
      <c r="J4" s="290"/>
      <c r="K4" s="290"/>
      <c r="L4" s="1029"/>
      <c r="M4" s="1029"/>
      <c r="N4" s="1029"/>
      <c r="O4" s="1029"/>
      <c r="P4" s="290"/>
      <c r="Q4" s="290"/>
    </row>
    <row r="5" spans="1:22" ht="14">
      <c r="B5" s="47"/>
      <c r="C5" s="47"/>
      <c r="D5" s="24"/>
      <c r="E5" s="1194"/>
      <c r="F5" s="1194"/>
      <c r="G5" s="1194"/>
      <c r="H5" s="1194"/>
      <c r="I5" s="1194"/>
      <c r="J5" s="1194"/>
      <c r="K5" s="1194"/>
      <c r="L5" s="1194"/>
      <c r="M5" s="1194"/>
      <c r="N5" s="1194"/>
      <c r="O5" s="1194"/>
      <c r="P5" s="1194"/>
      <c r="Q5" s="1194"/>
      <c r="R5" s="1194"/>
      <c r="S5" s="1194"/>
      <c r="T5" s="1194"/>
      <c r="U5" s="273"/>
    </row>
    <row r="6" spans="1:22" ht="14.5" customHeight="1">
      <c r="B6" s="1159" t="s">
        <v>9</v>
      </c>
      <c r="C6" s="23"/>
      <c r="D6" s="410"/>
      <c r="E6" s="1195" t="s">
        <v>139</v>
      </c>
      <c r="F6" s="1195"/>
      <c r="G6" s="1195"/>
      <c r="H6" s="1195"/>
      <c r="I6" s="1195"/>
      <c r="J6" s="1196"/>
      <c r="K6" s="1197"/>
      <c r="L6" s="1195"/>
      <c r="M6" s="1195"/>
      <c r="N6" s="1030"/>
      <c r="O6" s="1030"/>
      <c r="P6" s="392"/>
      <c r="Q6" s="1198" t="s">
        <v>17</v>
      </c>
      <c r="R6" s="1198"/>
      <c r="S6" s="1198"/>
      <c r="T6" s="1198"/>
      <c r="U6" s="1198"/>
      <c r="V6" s="1025"/>
    </row>
    <row r="7" spans="1:22" ht="43.5" customHeight="1">
      <c r="B7" s="1156"/>
      <c r="C7" s="47"/>
      <c r="D7" s="273"/>
      <c r="E7" s="897" t="s">
        <v>40</v>
      </c>
      <c r="F7" s="897" t="s">
        <v>46</v>
      </c>
      <c r="G7" s="897" t="s">
        <v>13</v>
      </c>
      <c r="H7" s="897" t="s">
        <v>14</v>
      </c>
      <c r="I7" s="897" t="s">
        <v>93</v>
      </c>
      <c r="J7" s="897" t="s">
        <v>403</v>
      </c>
      <c r="K7" s="898"/>
      <c r="L7" s="899" t="s">
        <v>229</v>
      </c>
      <c r="M7" s="899" t="s">
        <v>230</v>
      </c>
      <c r="N7" s="786" t="s">
        <v>412</v>
      </c>
      <c r="O7" s="786" t="s">
        <v>413</v>
      </c>
      <c r="P7" s="1026"/>
      <c r="Q7" s="897" t="s">
        <v>40</v>
      </c>
      <c r="R7" s="897" t="s">
        <v>46</v>
      </c>
      <c r="S7" s="897" t="s">
        <v>13</v>
      </c>
      <c r="T7" s="897" t="s">
        <v>14</v>
      </c>
      <c r="U7" s="900" t="s">
        <v>93</v>
      </c>
      <c r="V7" s="900" t="s">
        <v>403</v>
      </c>
    </row>
    <row r="8" spans="1:22" ht="11.25" customHeight="1">
      <c r="B8" s="23"/>
      <c r="C8" s="23"/>
      <c r="D8" s="60"/>
      <c r="E8" s="430"/>
      <c r="F8" s="430"/>
      <c r="G8" s="430"/>
      <c r="H8" s="430"/>
      <c r="I8" s="430"/>
      <c r="J8" s="430"/>
      <c r="K8" s="430"/>
      <c r="L8" s="658"/>
      <c r="M8" s="658"/>
      <c r="N8" s="658"/>
      <c r="O8" s="658"/>
      <c r="P8" s="826"/>
      <c r="Q8" s="430"/>
      <c r="R8" s="430"/>
      <c r="S8" s="430"/>
      <c r="T8" s="430"/>
      <c r="U8" s="901"/>
      <c r="V8" s="428"/>
    </row>
    <row r="9" spans="1:22" ht="12" customHeight="1">
      <c r="B9" s="22" t="s">
        <v>182</v>
      </c>
      <c r="D9" s="60"/>
      <c r="E9" s="858">
        <v>61.760626999999999</v>
      </c>
      <c r="F9" s="858">
        <v>56.768172999999997</v>
      </c>
      <c r="G9" s="858">
        <v>57.986213745946181</v>
      </c>
      <c r="H9" s="407">
        <v>57.997340000000001</v>
      </c>
      <c r="I9" s="902">
        <v>57.491926056035702</v>
      </c>
      <c r="J9" s="902">
        <v>55.79941049087612</v>
      </c>
      <c r="K9" s="902"/>
      <c r="L9" s="860">
        <v>56.207501705923256</v>
      </c>
      <c r="M9" s="860">
        <v>58.766314523937758</v>
      </c>
      <c r="N9" s="860">
        <v>54.618244059806287</v>
      </c>
      <c r="O9" s="860">
        <v>56.974052040463206</v>
      </c>
      <c r="P9" s="903"/>
      <c r="Q9" s="904">
        <v>10097</v>
      </c>
      <c r="R9" s="904">
        <v>2294</v>
      </c>
      <c r="S9" s="904">
        <v>3219</v>
      </c>
      <c r="T9" s="905">
        <v>10158</v>
      </c>
      <c r="U9" s="429">
        <v>10114</v>
      </c>
      <c r="V9" s="616">
        <v>10521</v>
      </c>
    </row>
    <row r="10" spans="1:22" ht="12" customHeight="1">
      <c r="B10" s="23"/>
      <c r="C10" s="23"/>
      <c r="D10" s="119"/>
      <c r="E10" s="406"/>
      <c r="F10" s="406"/>
      <c r="G10" s="406"/>
      <c r="H10" s="402"/>
      <c r="I10" s="906"/>
      <c r="J10" s="902"/>
      <c r="K10" s="902"/>
      <c r="L10" s="818"/>
      <c r="M10" s="818"/>
      <c r="N10" s="860"/>
      <c r="O10" s="860"/>
      <c r="P10" s="793"/>
      <c r="Q10" s="372"/>
      <c r="R10" s="412"/>
      <c r="S10" s="412"/>
      <c r="T10" s="412"/>
      <c r="U10" s="428"/>
      <c r="V10" s="428"/>
    </row>
    <row r="11" spans="1:22" ht="12" customHeight="1">
      <c r="B11" s="160" t="s">
        <v>530</v>
      </c>
      <c r="C11" s="135" t="s">
        <v>491</v>
      </c>
      <c r="D11" s="119"/>
      <c r="E11" s="406">
        <v>63.617526151526349</v>
      </c>
      <c r="F11" s="406">
        <v>57.734149873059259</v>
      </c>
      <c r="G11" s="406">
        <v>57.305741918285477</v>
      </c>
      <c r="H11" s="402">
        <v>58.015365513855443</v>
      </c>
      <c r="I11" s="817">
        <v>56.357963530227337</v>
      </c>
      <c r="J11" s="906">
        <v>54.989052782508139</v>
      </c>
      <c r="K11" s="906"/>
      <c r="L11" s="818">
        <v>54.563152557313387</v>
      </c>
      <c r="M11" s="818">
        <v>58.136273365948632</v>
      </c>
      <c r="N11" s="818">
        <v>53.315726986321025</v>
      </c>
      <c r="O11" s="818">
        <v>56.651166274183119</v>
      </c>
      <c r="P11" s="793"/>
      <c r="Q11" s="372">
        <v>4734</v>
      </c>
      <c r="R11" s="412">
        <v>1096</v>
      </c>
      <c r="S11" s="412">
        <v>1479</v>
      </c>
      <c r="T11" s="412">
        <v>4627</v>
      </c>
      <c r="U11" s="428">
        <v>4599</v>
      </c>
      <c r="V11" s="428">
        <v>4740</v>
      </c>
    </row>
    <row r="12" spans="1:22" ht="12" customHeight="1">
      <c r="B12" s="160"/>
      <c r="C12" s="135" t="s">
        <v>492</v>
      </c>
      <c r="D12" s="119"/>
      <c r="E12" s="406">
        <v>60.017711550065776</v>
      </c>
      <c r="F12" s="406">
        <v>55.843500726965132</v>
      </c>
      <c r="G12" s="406">
        <v>58.814701225464894</v>
      </c>
      <c r="H12" s="402">
        <v>58.124928139142916</v>
      </c>
      <c r="I12" s="817">
        <v>58.602856426118436</v>
      </c>
      <c r="J12" s="906">
        <v>56.42125818838575</v>
      </c>
      <c r="K12" s="906"/>
      <c r="L12" s="818">
        <v>57.009240965702212</v>
      </c>
      <c r="M12" s="818">
        <v>60.17866165433675</v>
      </c>
      <c r="N12" s="818">
        <v>54.935293414297284</v>
      </c>
      <c r="O12" s="818">
        <v>57.895778590254629</v>
      </c>
      <c r="P12" s="793"/>
      <c r="Q12" s="372">
        <v>5354</v>
      </c>
      <c r="R12" s="412">
        <v>1198</v>
      </c>
      <c r="S12" s="412">
        <v>1729</v>
      </c>
      <c r="T12" s="412">
        <v>5436</v>
      </c>
      <c r="U12" s="428">
        <v>5430</v>
      </c>
      <c r="V12" s="428">
        <v>5657</v>
      </c>
    </row>
    <row r="13" spans="1:22" ht="12" customHeight="1">
      <c r="B13" s="160"/>
      <c r="C13" s="160"/>
      <c r="D13" s="119"/>
      <c r="E13" s="406"/>
      <c r="F13" s="406"/>
      <c r="G13" s="406"/>
      <c r="H13" s="402"/>
      <c r="I13" s="906"/>
      <c r="J13" s="906"/>
      <c r="K13" s="906"/>
      <c r="L13" s="818"/>
      <c r="M13" s="818"/>
      <c r="N13" s="818"/>
      <c r="O13" s="818"/>
      <c r="P13" s="793"/>
      <c r="Q13" s="372"/>
      <c r="R13" s="412"/>
      <c r="S13" s="412"/>
      <c r="T13" s="412"/>
      <c r="U13" s="428"/>
      <c r="V13" s="428"/>
    </row>
    <row r="14" spans="1:22" ht="12" customHeight="1">
      <c r="B14" s="160" t="s">
        <v>20</v>
      </c>
      <c r="C14" s="160" t="s">
        <v>21</v>
      </c>
      <c r="D14" s="119"/>
      <c r="E14" s="406">
        <v>48.698751168119045</v>
      </c>
      <c r="F14" s="406">
        <v>43.455404722931583</v>
      </c>
      <c r="G14" s="406">
        <v>44.000084862512097</v>
      </c>
      <c r="H14" s="402">
        <v>43.000952575646664</v>
      </c>
      <c r="I14" s="906">
        <v>41.400871873531173</v>
      </c>
      <c r="J14" s="906">
        <v>40.725462469914163</v>
      </c>
      <c r="K14" s="906"/>
      <c r="L14" s="818">
        <v>37.568749209009525</v>
      </c>
      <c r="M14" s="818">
        <v>45.340004391081919</v>
      </c>
      <c r="N14" s="818">
        <v>37.192848662586663</v>
      </c>
      <c r="O14" s="818">
        <v>44.356643407291557</v>
      </c>
      <c r="P14" s="793"/>
      <c r="Q14" s="372">
        <v>459</v>
      </c>
      <c r="R14" s="412">
        <v>192</v>
      </c>
      <c r="S14" s="412">
        <v>255</v>
      </c>
      <c r="T14" s="412">
        <v>951</v>
      </c>
      <c r="U14" s="428">
        <v>955</v>
      </c>
      <c r="V14" s="428">
        <v>987</v>
      </c>
    </row>
    <row r="15" spans="1:22" ht="12" customHeight="1">
      <c r="B15" s="160"/>
      <c r="C15" s="160" t="s">
        <v>22</v>
      </c>
      <c r="D15" s="119"/>
      <c r="E15" s="406">
        <v>55.719166184005296</v>
      </c>
      <c r="F15" s="406">
        <v>53.055550496404521</v>
      </c>
      <c r="G15" s="406">
        <v>53.773373452482097</v>
      </c>
      <c r="H15" s="402">
        <v>52.446091363913396</v>
      </c>
      <c r="I15" s="906">
        <v>51.217082395192136</v>
      </c>
      <c r="J15" s="906">
        <v>49.693784187219364</v>
      </c>
      <c r="K15" s="906"/>
      <c r="L15" s="818">
        <v>48.099328631779628</v>
      </c>
      <c r="M15" s="818">
        <v>54.325394814078841</v>
      </c>
      <c r="N15" s="818">
        <v>46.833669673339323</v>
      </c>
      <c r="O15" s="818">
        <v>52.555904120168528</v>
      </c>
      <c r="P15" s="793"/>
      <c r="Q15" s="372">
        <v>1269</v>
      </c>
      <c r="R15" s="412">
        <v>334</v>
      </c>
      <c r="S15" s="412">
        <v>400</v>
      </c>
      <c r="T15" s="412">
        <v>1547</v>
      </c>
      <c r="U15" s="428">
        <v>1615</v>
      </c>
      <c r="V15" s="428">
        <v>1672</v>
      </c>
    </row>
    <row r="16" spans="1:22" ht="12" customHeight="1">
      <c r="B16" s="160"/>
      <c r="C16" s="160" t="s">
        <v>23</v>
      </c>
      <c r="D16" s="119"/>
      <c r="E16" s="406">
        <v>65.610301107001419</v>
      </c>
      <c r="F16" s="406">
        <v>59.487769852157449</v>
      </c>
      <c r="G16" s="406">
        <v>61.956321414899087</v>
      </c>
      <c r="H16" s="402">
        <v>64.346112479581421</v>
      </c>
      <c r="I16" s="906">
        <v>62.207375018624887</v>
      </c>
      <c r="J16" s="906">
        <v>62.512046992421944</v>
      </c>
      <c r="K16" s="906"/>
      <c r="L16" s="818">
        <v>59.814184662315903</v>
      </c>
      <c r="M16" s="818">
        <v>64.542529542633034</v>
      </c>
      <c r="N16" s="818">
        <v>60.290441638838011</v>
      </c>
      <c r="O16" s="818">
        <v>64.682170480451489</v>
      </c>
      <c r="P16" s="793"/>
      <c r="Q16" s="372">
        <v>2569</v>
      </c>
      <c r="R16" s="412">
        <v>573</v>
      </c>
      <c r="S16" s="412">
        <v>709</v>
      </c>
      <c r="T16" s="412">
        <v>2565</v>
      </c>
      <c r="U16" s="428">
        <v>2449</v>
      </c>
      <c r="V16" s="428">
        <v>2673</v>
      </c>
    </row>
    <row r="17" spans="2:22" ht="12" customHeight="1">
      <c r="B17" s="160"/>
      <c r="C17" s="160" t="s">
        <v>24</v>
      </c>
      <c r="D17" s="119"/>
      <c r="E17" s="406">
        <v>66.735604501392473</v>
      </c>
      <c r="F17" s="406">
        <v>61.863945308806002</v>
      </c>
      <c r="G17" s="406">
        <v>66.092174494545603</v>
      </c>
      <c r="H17" s="402">
        <v>63.638103312392992</v>
      </c>
      <c r="I17" s="906">
        <v>64.410106151166289</v>
      </c>
      <c r="J17" s="906">
        <v>61.960858410021224</v>
      </c>
      <c r="K17" s="906"/>
      <c r="L17" s="818">
        <v>62.087499588984819</v>
      </c>
      <c r="M17" s="818">
        <v>66.666815397489515</v>
      </c>
      <c r="N17" s="818">
        <v>59.726181412426193</v>
      </c>
      <c r="O17" s="818">
        <v>64.145975143433915</v>
      </c>
      <c r="P17" s="793"/>
      <c r="Q17" s="372">
        <v>2843</v>
      </c>
      <c r="R17" s="412">
        <v>604</v>
      </c>
      <c r="S17" s="412">
        <v>883</v>
      </c>
      <c r="T17" s="412">
        <v>2509</v>
      </c>
      <c r="U17" s="428">
        <v>2535</v>
      </c>
      <c r="V17" s="428">
        <v>2513</v>
      </c>
    </row>
    <row r="18" spans="2:22" ht="12" customHeight="1">
      <c r="B18" s="160"/>
      <c r="C18" s="160" t="s">
        <v>25</v>
      </c>
      <c r="D18" s="119"/>
      <c r="E18" s="406">
        <v>69.691983413778317</v>
      </c>
      <c r="F18" s="406">
        <v>64.663504420733958</v>
      </c>
      <c r="G18" s="406">
        <v>63.252236278360094</v>
      </c>
      <c r="H18" s="402">
        <v>65.350720579138567</v>
      </c>
      <c r="I18" s="906">
        <v>65.197239477931532</v>
      </c>
      <c r="J18" s="906">
        <v>58.728199664120005</v>
      </c>
      <c r="K18" s="906"/>
      <c r="L18" s="818">
        <v>62.344179076249674</v>
      </c>
      <c r="M18" s="818">
        <v>67.945276649565102</v>
      </c>
      <c r="N18" s="818">
        <v>55.997247768227467</v>
      </c>
      <c r="O18" s="818">
        <v>61.40647423477543</v>
      </c>
      <c r="P18" s="793"/>
      <c r="Q18" s="372">
        <v>1835</v>
      </c>
      <c r="R18" s="412">
        <v>370</v>
      </c>
      <c r="S18" s="412">
        <v>602</v>
      </c>
      <c r="T18" s="412">
        <v>1614</v>
      </c>
      <c r="U18" s="428">
        <v>1573</v>
      </c>
      <c r="V18" s="428">
        <v>1682</v>
      </c>
    </row>
    <row r="19" spans="2:22" ht="12" customHeight="1">
      <c r="B19" s="160"/>
      <c r="C19" s="160" t="s">
        <v>26</v>
      </c>
      <c r="D19" s="119"/>
      <c r="E19" s="406">
        <v>59.129770329606721</v>
      </c>
      <c r="F19" s="406">
        <v>55.343812999065747</v>
      </c>
      <c r="G19" s="406">
        <v>49.582884499626992</v>
      </c>
      <c r="H19" s="402">
        <v>50.778653754613856</v>
      </c>
      <c r="I19" s="906">
        <v>51.526192726727785</v>
      </c>
      <c r="J19" s="906">
        <v>51.00639921817195</v>
      </c>
      <c r="K19" s="906"/>
      <c r="L19" s="818">
        <v>47.395445698987714</v>
      </c>
      <c r="M19" s="818">
        <v>55.636191836766088</v>
      </c>
      <c r="N19" s="818">
        <v>47.239920684448286</v>
      </c>
      <c r="O19" s="818">
        <v>54.761485968131495</v>
      </c>
      <c r="P19" s="793"/>
      <c r="Q19" s="372">
        <v>1070</v>
      </c>
      <c r="R19" s="412">
        <v>206</v>
      </c>
      <c r="S19" s="412">
        <v>354</v>
      </c>
      <c r="T19" s="412">
        <v>923</v>
      </c>
      <c r="U19" s="428">
        <v>939</v>
      </c>
      <c r="V19" s="428">
        <v>927</v>
      </c>
    </row>
    <row r="20" spans="2:22" ht="12" customHeight="1">
      <c r="B20" s="160"/>
      <c r="C20" s="160"/>
      <c r="D20" s="119"/>
      <c r="E20" s="406"/>
      <c r="F20" s="406"/>
      <c r="G20" s="406"/>
      <c r="H20" s="402"/>
      <c r="I20" s="906"/>
      <c r="J20" s="906"/>
      <c r="K20" s="906"/>
      <c r="L20" s="818"/>
      <c r="M20" s="818"/>
      <c r="N20" s="818"/>
      <c r="O20" s="818"/>
      <c r="P20" s="793"/>
      <c r="Q20" s="372"/>
      <c r="R20" s="412"/>
      <c r="S20" s="412"/>
      <c r="T20" s="412"/>
      <c r="U20" s="428"/>
      <c r="V20" s="428"/>
    </row>
    <row r="21" spans="2:22" ht="12" customHeight="1">
      <c r="B21" s="160" t="s">
        <v>27</v>
      </c>
      <c r="C21" s="160" t="s">
        <v>28</v>
      </c>
      <c r="D21" s="119"/>
      <c r="E21" s="406">
        <v>61.931492571254275</v>
      </c>
      <c r="F21" s="406">
        <v>56.959361390085483</v>
      </c>
      <c r="G21" s="406">
        <v>56.274485778814089</v>
      </c>
      <c r="H21" s="402">
        <v>57.415860108688065</v>
      </c>
      <c r="I21" s="906">
        <v>57.307793515494673</v>
      </c>
      <c r="J21" s="906">
        <v>55.47600486800097</v>
      </c>
      <c r="K21" s="906"/>
      <c r="L21" s="818">
        <v>55.89738931674728</v>
      </c>
      <c r="M21" s="818">
        <v>58.706413589688779</v>
      </c>
      <c r="N21" s="818">
        <v>54.181321985415451</v>
      </c>
      <c r="O21" s="818">
        <v>56.763297905346747</v>
      </c>
      <c r="P21" s="793"/>
      <c r="Q21" s="372">
        <v>9181</v>
      </c>
      <c r="R21" s="412">
        <v>2079</v>
      </c>
      <c r="S21" s="412">
        <v>2938</v>
      </c>
      <c r="T21" s="412">
        <v>7960</v>
      </c>
      <c r="U21" s="428">
        <v>8039</v>
      </c>
      <c r="V21" s="428">
        <v>8498</v>
      </c>
    </row>
    <row r="22" spans="2:22" ht="12" customHeight="1">
      <c r="B22" s="160"/>
      <c r="C22" s="160" t="s">
        <v>191</v>
      </c>
      <c r="D22" s="119"/>
      <c r="E22" s="406">
        <v>57.935695593321299</v>
      </c>
      <c r="F22" s="406">
        <v>57.022216304168836</v>
      </c>
      <c r="G22" s="406">
        <v>69.204277733346999</v>
      </c>
      <c r="H22" s="402">
        <v>61.628207831351745</v>
      </c>
      <c r="I22" s="906">
        <v>57.711718700819446</v>
      </c>
      <c r="J22" s="906">
        <v>53.915249044380317</v>
      </c>
      <c r="K22" s="906"/>
      <c r="L22" s="818">
        <v>53.690274262468321</v>
      </c>
      <c r="M22" s="818">
        <v>61.633493730410869</v>
      </c>
      <c r="N22" s="818">
        <v>49.770132406742107</v>
      </c>
      <c r="O22" s="818">
        <v>58.006914489459291</v>
      </c>
      <c r="P22" s="793"/>
      <c r="Q22" s="372">
        <v>435</v>
      </c>
      <c r="R22" s="412">
        <v>111</v>
      </c>
      <c r="S22" s="412">
        <v>126</v>
      </c>
      <c r="T22" s="412">
        <v>1096</v>
      </c>
      <c r="U22" s="428">
        <v>914</v>
      </c>
      <c r="V22" s="428">
        <v>896</v>
      </c>
    </row>
    <row r="23" spans="2:22" ht="12" customHeight="1">
      <c r="B23" s="160"/>
      <c r="C23" s="160" t="s">
        <v>190</v>
      </c>
      <c r="D23" s="119"/>
      <c r="E23" s="406">
        <v>70.616209960590965</v>
      </c>
      <c r="F23" s="406" t="s">
        <v>231</v>
      </c>
      <c r="G23" s="406">
        <v>79.080148649965679</v>
      </c>
      <c r="H23" s="402">
        <v>65.308769209799749</v>
      </c>
      <c r="I23" s="906">
        <v>64.360610980365578</v>
      </c>
      <c r="J23" s="906">
        <v>62.677469255405647</v>
      </c>
      <c r="K23" s="906"/>
      <c r="L23" s="818">
        <v>58.096461336868678</v>
      </c>
      <c r="M23" s="818">
        <v>70.169161967315745</v>
      </c>
      <c r="N23" s="818">
        <v>56.033951833828347</v>
      </c>
      <c r="O23" s="818">
        <v>68.874736570792223</v>
      </c>
      <c r="P23" s="793"/>
      <c r="Q23" s="372">
        <v>183</v>
      </c>
      <c r="R23" s="412">
        <v>21</v>
      </c>
      <c r="S23" s="412">
        <v>55</v>
      </c>
      <c r="T23" s="412">
        <v>354</v>
      </c>
      <c r="U23" s="428">
        <v>348</v>
      </c>
      <c r="V23" s="428">
        <v>339</v>
      </c>
    </row>
    <row r="24" spans="2:22" ht="12" customHeight="1">
      <c r="B24" s="160"/>
      <c r="C24" s="160" t="s">
        <v>192</v>
      </c>
      <c r="D24" s="119"/>
      <c r="E24" s="406">
        <v>58.884199174477637</v>
      </c>
      <c r="F24" s="406">
        <v>45.837896992745662</v>
      </c>
      <c r="G24" s="406">
        <v>69.121312566941299</v>
      </c>
      <c r="H24" s="402">
        <v>58.656503509795378</v>
      </c>
      <c r="I24" s="906">
        <v>52.207536608946739</v>
      </c>
      <c r="J24" s="906">
        <v>58.1794560634169</v>
      </c>
      <c r="K24" s="906"/>
      <c r="L24" s="818">
        <v>45.844000707518347</v>
      </c>
      <c r="M24" s="818">
        <v>58.500216058682298</v>
      </c>
      <c r="N24" s="818">
        <v>52.537659467648737</v>
      </c>
      <c r="O24" s="818">
        <v>63.615065893747932</v>
      </c>
      <c r="P24" s="793"/>
      <c r="Q24" s="372">
        <v>161</v>
      </c>
      <c r="R24" s="412">
        <v>31</v>
      </c>
      <c r="S24" s="412">
        <v>44</v>
      </c>
      <c r="T24" s="412">
        <v>458</v>
      </c>
      <c r="U24" s="428">
        <v>503</v>
      </c>
      <c r="V24" s="428">
        <v>488</v>
      </c>
    </row>
    <row r="25" spans="2:22" ht="12" customHeight="1">
      <c r="B25" s="160"/>
      <c r="C25" s="160" t="s">
        <v>193</v>
      </c>
      <c r="D25" s="119"/>
      <c r="E25" s="406">
        <v>60.999072595454628</v>
      </c>
      <c r="F25" s="406" t="s">
        <v>231</v>
      </c>
      <c r="G25" s="406">
        <v>47.537772777920139</v>
      </c>
      <c r="H25" s="402">
        <v>58.984260439544741</v>
      </c>
      <c r="I25" s="906">
        <v>57.752735958342186</v>
      </c>
      <c r="J25" s="906">
        <v>60.184525865725938</v>
      </c>
      <c r="K25" s="906"/>
      <c r="L25" s="818">
        <v>46.159684481902168</v>
      </c>
      <c r="M25" s="818">
        <v>68.550293064597952</v>
      </c>
      <c r="N25" s="818">
        <v>50.304160885040673</v>
      </c>
      <c r="O25" s="818">
        <v>69.299371157211837</v>
      </c>
      <c r="P25" s="793"/>
      <c r="Q25" s="372">
        <v>41</v>
      </c>
      <c r="R25" s="412">
        <v>17</v>
      </c>
      <c r="S25" s="412">
        <v>32</v>
      </c>
      <c r="T25" s="412">
        <v>161</v>
      </c>
      <c r="U25" s="428">
        <v>123</v>
      </c>
      <c r="V25" s="428">
        <v>123</v>
      </c>
    </row>
    <row r="26" spans="2:22" ht="12" customHeight="1">
      <c r="B26" s="160"/>
      <c r="C26" s="160"/>
      <c r="D26" s="119"/>
      <c r="E26" s="406"/>
      <c r="F26" s="406"/>
      <c r="G26" s="406"/>
      <c r="H26" s="402"/>
      <c r="I26" s="906"/>
      <c r="J26" s="906"/>
      <c r="K26" s="906"/>
      <c r="L26" s="818"/>
      <c r="M26" s="818"/>
      <c r="N26" s="818"/>
      <c r="O26" s="818"/>
      <c r="P26" s="793"/>
      <c r="Q26" s="372"/>
      <c r="R26" s="412"/>
      <c r="S26" s="412"/>
      <c r="T26" s="412"/>
      <c r="U26" s="428"/>
      <c r="V26" s="428"/>
    </row>
    <row r="27" spans="2:22" ht="12" customHeight="1">
      <c r="B27" s="160" t="s">
        <v>258</v>
      </c>
      <c r="C27" s="110" t="s">
        <v>338</v>
      </c>
      <c r="D27" s="119"/>
      <c r="E27" s="406">
        <v>65.047211194137262</v>
      </c>
      <c r="F27" s="406">
        <v>57.383160155973748</v>
      </c>
      <c r="G27" s="406">
        <v>57.782385416807422</v>
      </c>
      <c r="H27" s="402">
        <v>63.155225438588566</v>
      </c>
      <c r="I27" s="906">
        <v>60.277209711897463</v>
      </c>
      <c r="J27" s="906">
        <v>59.772595341751767</v>
      </c>
      <c r="K27" s="906"/>
      <c r="L27" s="818">
        <v>57.309951494360078</v>
      </c>
      <c r="M27" s="818">
        <v>63.170762566742923</v>
      </c>
      <c r="N27" s="818">
        <v>57.045868970814382</v>
      </c>
      <c r="O27" s="818">
        <v>62.440195764288184</v>
      </c>
      <c r="P27" s="793"/>
      <c r="Q27" s="372">
        <v>2117</v>
      </c>
      <c r="R27" s="412">
        <v>464</v>
      </c>
      <c r="S27" s="412">
        <v>493</v>
      </c>
      <c r="T27" s="412">
        <v>1581</v>
      </c>
      <c r="U27" s="428">
        <v>1562</v>
      </c>
      <c r="V27" s="428">
        <v>1788</v>
      </c>
    </row>
    <row r="28" spans="2:22" ht="12" customHeight="1">
      <c r="B28" s="160"/>
      <c r="C28" s="107" t="s">
        <v>337</v>
      </c>
      <c r="D28" s="119"/>
      <c r="E28" s="406">
        <v>60.750456195402691</v>
      </c>
      <c r="F28" s="406">
        <v>56.359093943896909</v>
      </c>
      <c r="G28" s="406">
        <v>59.282627527510314</v>
      </c>
      <c r="H28" s="402">
        <v>57.209140510732446</v>
      </c>
      <c r="I28" s="906">
        <v>58.150822307850532</v>
      </c>
      <c r="J28" s="906">
        <v>56.458368098537157</v>
      </c>
      <c r="K28" s="906"/>
      <c r="L28" s="818">
        <v>56.546286883943743</v>
      </c>
      <c r="M28" s="818">
        <v>59.738295169422059</v>
      </c>
      <c r="N28" s="818">
        <v>54.918385199727823</v>
      </c>
      <c r="O28" s="818">
        <v>57.98599005567273</v>
      </c>
      <c r="P28" s="793"/>
      <c r="Q28" s="372">
        <v>6996</v>
      </c>
      <c r="R28" s="412">
        <v>1699</v>
      </c>
      <c r="S28" s="412">
        <v>1693</v>
      </c>
      <c r="T28" s="412">
        <v>5663</v>
      </c>
      <c r="U28" s="428">
        <v>5883</v>
      </c>
      <c r="V28" s="428">
        <v>5996</v>
      </c>
    </row>
    <row r="29" spans="2:22" ht="12" customHeight="1">
      <c r="B29" s="160"/>
      <c r="C29" s="107"/>
      <c r="D29" s="119"/>
      <c r="E29" s="406"/>
      <c r="F29" s="406"/>
      <c r="G29" s="406"/>
      <c r="H29" s="402"/>
      <c r="I29" s="906"/>
      <c r="J29" s="906"/>
      <c r="K29" s="906"/>
      <c r="L29" s="818"/>
      <c r="M29" s="818"/>
      <c r="N29" s="818"/>
      <c r="O29" s="818"/>
      <c r="P29" s="793"/>
      <c r="Q29" s="372"/>
      <c r="R29" s="412"/>
      <c r="S29" s="412"/>
      <c r="T29" s="412"/>
      <c r="U29" s="428"/>
      <c r="V29" s="428"/>
    </row>
    <row r="30" spans="2:22" ht="12" customHeight="1">
      <c r="B30" s="160" t="s">
        <v>29</v>
      </c>
      <c r="C30" s="160" t="s">
        <v>30</v>
      </c>
      <c r="D30" s="119"/>
      <c r="E30" s="406">
        <v>55.511192909600112</v>
      </c>
      <c r="F30" s="406">
        <v>40.153768772200557</v>
      </c>
      <c r="G30" s="406">
        <v>49.10014262470461</v>
      </c>
      <c r="H30" s="402">
        <v>51.343873812140195</v>
      </c>
      <c r="I30" s="906">
        <v>52.404496757515908</v>
      </c>
      <c r="J30" s="906">
        <v>48.997937957069453</v>
      </c>
      <c r="K30" s="906"/>
      <c r="L30" s="818">
        <v>45.683785273431496</v>
      </c>
      <c r="M30" s="818">
        <v>59.039235887862397</v>
      </c>
      <c r="N30" s="818">
        <v>43.701607721701471</v>
      </c>
      <c r="O30" s="818">
        <v>54.316860353685094</v>
      </c>
      <c r="P30" s="793"/>
      <c r="Q30" s="372">
        <v>492</v>
      </c>
      <c r="R30" s="412">
        <v>115</v>
      </c>
      <c r="S30" s="412">
        <v>169</v>
      </c>
      <c r="T30" s="412">
        <v>298</v>
      </c>
      <c r="U30" s="428">
        <v>314</v>
      </c>
      <c r="V30" s="428">
        <v>430</v>
      </c>
    </row>
    <row r="31" spans="2:22" ht="12" customHeight="1">
      <c r="B31" s="160"/>
      <c r="C31" s="160" t="s">
        <v>31</v>
      </c>
      <c r="D31" s="119"/>
      <c r="E31" s="406">
        <v>62.076401802283307</v>
      </c>
      <c r="F31" s="406">
        <v>52.281489030210878</v>
      </c>
      <c r="G31" s="406">
        <v>56.353646238600916</v>
      </c>
      <c r="H31" s="402">
        <v>52.623380138765128</v>
      </c>
      <c r="I31" s="906">
        <v>57.183419317444162</v>
      </c>
      <c r="J31" s="906">
        <v>54.917820531168402</v>
      </c>
      <c r="K31" s="906"/>
      <c r="L31" s="818">
        <v>53.188925649202559</v>
      </c>
      <c r="M31" s="818">
        <v>61.086429946801992</v>
      </c>
      <c r="N31" s="818">
        <v>51.276868531117948</v>
      </c>
      <c r="O31" s="818">
        <v>58.506859357019245</v>
      </c>
      <c r="P31" s="793"/>
      <c r="Q31" s="372">
        <v>1323</v>
      </c>
      <c r="R31" s="412">
        <v>315</v>
      </c>
      <c r="S31" s="412">
        <v>371</v>
      </c>
      <c r="T31" s="412">
        <v>1100</v>
      </c>
      <c r="U31" s="428">
        <v>1093</v>
      </c>
      <c r="V31" s="428">
        <v>1177</v>
      </c>
    </row>
    <row r="32" spans="2:22" ht="12" customHeight="1">
      <c r="B32" s="160"/>
      <c r="C32" s="160" t="s">
        <v>32</v>
      </c>
      <c r="D32" s="119"/>
      <c r="E32" s="406">
        <v>61.079400475840096</v>
      </c>
      <c r="F32" s="406">
        <v>54.940755222699231</v>
      </c>
      <c r="G32" s="406">
        <v>58.030249119144486</v>
      </c>
      <c r="H32" s="402">
        <v>54.937163218609186</v>
      </c>
      <c r="I32" s="906">
        <v>51.045189870467354</v>
      </c>
      <c r="J32" s="906">
        <v>55.5656758034483</v>
      </c>
      <c r="K32" s="906"/>
      <c r="L32" s="818">
        <v>46.904822405082619</v>
      </c>
      <c r="M32" s="818">
        <v>55.171266711851949</v>
      </c>
      <c r="N32" s="818">
        <v>51.670265140776181</v>
      </c>
      <c r="O32" s="818">
        <v>59.393855662314607</v>
      </c>
      <c r="P32" s="793"/>
      <c r="Q32" s="372">
        <v>989</v>
      </c>
      <c r="R32" s="412">
        <v>235</v>
      </c>
      <c r="S32" s="412">
        <v>300</v>
      </c>
      <c r="T32" s="412">
        <v>833</v>
      </c>
      <c r="U32" s="428">
        <v>944</v>
      </c>
      <c r="V32" s="428">
        <v>959</v>
      </c>
    </row>
    <row r="33" spans="2:22" ht="12" customHeight="1">
      <c r="B33" s="160"/>
      <c r="C33" s="160" t="s">
        <v>33</v>
      </c>
      <c r="D33" s="119"/>
      <c r="E33" s="406">
        <v>61.188667318504905</v>
      </c>
      <c r="F33" s="406">
        <v>54.976805228293578</v>
      </c>
      <c r="G33" s="406">
        <v>48.968111026674656</v>
      </c>
      <c r="H33" s="402">
        <v>55.154324873203151</v>
      </c>
      <c r="I33" s="906">
        <v>57.65386141551884</v>
      </c>
      <c r="J33" s="906">
        <v>52.971437162039869</v>
      </c>
      <c r="K33" s="906"/>
      <c r="L33" s="818">
        <v>52.915390998672819</v>
      </c>
      <c r="M33" s="818">
        <v>62.255612578345989</v>
      </c>
      <c r="N33" s="818">
        <v>48.8626643030873</v>
      </c>
      <c r="O33" s="818">
        <v>57.040327627399037</v>
      </c>
      <c r="P33" s="793"/>
      <c r="Q33" s="372">
        <v>828</v>
      </c>
      <c r="R33" s="412">
        <v>188</v>
      </c>
      <c r="S33" s="412">
        <v>325</v>
      </c>
      <c r="T33" s="412">
        <v>747</v>
      </c>
      <c r="U33" s="428">
        <v>750</v>
      </c>
      <c r="V33" s="428">
        <v>822</v>
      </c>
    </row>
    <row r="34" spans="2:22" ht="12" customHeight="1">
      <c r="B34" s="160"/>
      <c r="C34" s="160" t="s">
        <v>34</v>
      </c>
      <c r="D34" s="119"/>
      <c r="E34" s="406">
        <v>58.502675398283444</v>
      </c>
      <c r="F34" s="406">
        <v>57.932725057403367</v>
      </c>
      <c r="G34" s="406">
        <v>55.502489275379695</v>
      </c>
      <c r="H34" s="402">
        <v>54.042288919365802</v>
      </c>
      <c r="I34" s="906">
        <v>55.268394079957083</v>
      </c>
      <c r="J34" s="906">
        <v>51.022277198007892</v>
      </c>
      <c r="K34" s="906"/>
      <c r="L34" s="818">
        <v>51.087724564126788</v>
      </c>
      <c r="M34" s="818">
        <v>59.37587584596281</v>
      </c>
      <c r="N34" s="818">
        <v>47.299198016079188</v>
      </c>
      <c r="O34" s="818">
        <v>54.734049991552766</v>
      </c>
      <c r="P34" s="793"/>
      <c r="Q34" s="372">
        <v>968</v>
      </c>
      <c r="R34" s="412">
        <v>183</v>
      </c>
      <c r="S34" s="412">
        <v>345</v>
      </c>
      <c r="T34" s="412">
        <v>1097</v>
      </c>
      <c r="U34" s="428">
        <v>970</v>
      </c>
      <c r="V34" s="428">
        <v>1139</v>
      </c>
    </row>
    <row r="35" spans="2:22" ht="12" customHeight="1">
      <c r="B35" s="160"/>
      <c r="C35" s="160" t="s">
        <v>35</v>
      </c>
      <c r="D35" s="119"/>
      <c r="E35" s="406">
        <v>61.520946524852448</v>
      </c>
      <c r="F35" s="406">
        <v>61.202827015567706</v>
      </c>
      <c r="G35" s="406">
        <v>57.911748910752422</v>
      </c>
      <c r="H35" s="402">
        <v>59.01856780342959</v>
      </c>
      <c r="I35" s="906">
        <v>56.330579971638464</v>
      </c>
      <c r="J35" s="906">
        <v>54.705278778637854</v>
      </c>
      <c r="K35" s="906"/>
      <c r="L35" s="818">
        <v>52.693909882681979</v>
      </c>
      <c r="M35" s="818">
        <v>59.900430172294165</v>
      </c>
      <c r="N35" s="818">
        <v>51.160809280653588</v>
      </c>
      <c r="O35" s="818">
        <v>58.202668563339657</v>
      </c>
      <c r="P35" s="793"/>
      <c r="Q35" s="372">
        <v>1263</v>
      </c>
      <c r="R35" s="412">
        <v>281</v>
      </c>
      <c r="S35" s="412">
        <v>406</v>
      </c>
      <c r="T35" s="412">
        <v>983</v>
      </c>
      <c r="U35" s="428">
        <v>1038</v>
      </c>
      <c r="V35" s="428">
        <v>1092</v>
      </c>
    </row>
    <row r="36" spans="2:22" ht="12" customHeight="1">
      <c r="B36" s="160"/>
      <c r="C36" s="160" t="s">
        <v>36</v>
      </c>
      <c r="D36" s="119"/>
      <c r="E36" s="406">
        <v>63.716514596808018</v>
      </c>
      <c r="F36" s="406">
        <v>60.993176594678644</v>
      </c>
      <c r="G36" s="406">
        <v>65.354552998981902</v>
      </c>
      <c r="H36" s="402">
        <v>64.797129268993473</v>
      </c>
      <c r="I36" s="906">
        <v>60.584965374954116</v>
      </c>
      <c r="J36" s="906">
        <v>59.664183978990181</v>
      </c>
      <c r="K36" s="906"/>
      <c r="L36" s="818">
        <v>58.283529784984381</v>
      </c>
      <c r="M36" s="818">
        <v>62.840383929686318</v>
      </c>
      <c r="N36" s="818">
        <v>57.302175225570373</v>
      </c>
      <c r="O36" s="818">
        <v>61.982219119381774</v>
      </c>
      <c r="P36" s="793"/>
      <c r="Q36" s="372">
        <v>1168</v>
      </c>
      <c r="R36" s="412">
        <v>259</v>
      </c>
      <c r="S36" s="412">
        <v>332</v>
      </c>
      <c r="T36" s="412">
        <v>2690</v>
      </c>
      <c r="U36" s="428">
        <v>2750</v>
      </c>
      <c r="V36" s="428">
        <v>2541</v>
      </c>
    </row>
    <row r="37" spans="2:22" ht="12" customHeight="1">
      <c r="B37" s="160"/>
      <c r="C37" s="160" t="s">
        <v>37</v>
      </c>
      <c r="D37" s="119"/>
      <c r="E37" s="406">
        <v>63.346573899354674</v>
      </c>
      <c r="F37" s="406">
        <v>59.611407199842795</v>
      </c>
      <c r="G37" s="406">
        <v>59.834502525052066</v>
      </c>
      <c r="H37" s="402">
        <v>60.931477098241274</v>
      </c>
      <c r="I37" s="906">
        <v>60.201949978704469</v>
      </c>
      <c r="J37" s="906">
        <v>60.598217815490166</v>
      </c>
      <c r="K37" s="906"/>
      <c r="L37" s="818">
        <v>57.0579843713545</v>
      </c>
      <c r="M37" s="818">
        <v>63.263933039608965</v>
      </c>
      <c r="N37" s="818">
        <v>57.766417168640494</v>
      </c>
      <c r="O37" s="818">
        <v>63.360575270842787</v>
      </c>
      <c r="P37" s="793"/>
      <c r="Q37" s="372">
        <v>1883</v>
      </c>
      <c r="R37" s="412">
        <v>422</v>
      </c>
      <c r="S37" s="412">
        <v>613</v>
      </c>
      <c r="T37" s="412">
        <v>1609</v>
      </c>
      <c r="U37" s="428">
        <v>1530</v>
      </c>
      <c r="V37" s="428">
        <v>1549</v>
      </c>
    </row>
    <row r="38" spans="2:22" ht="12" customHeight="1">
      <c r="B38" s="160"/>
      <c r="C38" s="160" t="s">
        <v>38</v>
      </c>
      <c r="D38" s="119"/>
      <c r="E38" s="406">
        <v>63.721949250703915</v>
      </c>
      <c r="F38" s="406">
        <v>56.870440878200526</v>
      </c>
      <c r="G38" s="406">
        <v>60.527128614638315</v>
      </c>
      <c r="H38" s="402">
        <v>61.336772854973511</v>
      </c>
      <c r="I38" s="906">
        <v>60.678593271227712</v>
      </c>
      <c r="J38" s="906">
        <v>55.163730052234293</v>
      </c>
      <c r="K38" s="906"/>
      <c r="L38" s="818">
        <v>56.055846926357297</v>
      </c>
      <c r="M38" s="818">
        <v>65.11765583097548</v>
      </c>
      <c r="N38" s="818">
        <v>50.966200665099969</v>
      </c>
      <c r="O38" s="818">
        <v>59.288957152553579</v>
      </c>
      <c r="P38" s="793"/>
      <c r="Q38" s="372">
        <v>1183</v>
      </c>
      <c r="R38" s="412">
        <v>296</v>
      </c>
      <c r="S38" s="412">
        <v>358</v>
      </c>
      <c r="T38" s="412">
        <v>801</v>
      </c>
      <c r="U38" s="428">
        <v>725</v>
      </c>
      <c r="V38" s="428">
        <v>812</v>
      </c>
    </row>
    <row r="39" spans="2:22" ht="12" customHeight="1">
      <c r="B39" s="160"/>
      <c r="C39" s="160"/>
      <c r="D39" s="119"/>
      <c r="E39" s="406"/>
      <c r="F39" s="406"/>
      <c r="G39" s="406"/>
      <c r="H39" s="402"/>
      <c r="I39" s="906"/>
      <c r="J39" s="906"/>
      <c r="K39" s="906"/>
      <c r="L39" s="818"/>
      <c r="M39" s="818"/>
      <c r="N39" s="818"/>
      <c r="O39" s="818"/>
      <c r="P39" s="793"/>
      <c r="Q39" s="372"/>
      <c r="R39" s="412"/>
      <c r="S39" s="412"/>
      <c r="T39" s="412"/>
      <c r="U39" s="428"/>
      <c r="V39" s="428"/>
    </row>
    <row r="40" spans="2:22" ht="12" customHeight="1">
      <c r="B40" s="125" t="s">
        <v>333</v>
      </c>
      <c r="C40" s="107" t="s">
        <v>120</v>
      </c>
      <c r="D40" s="119"/>
      <c r="E40" s="406">
        <v>60.243071382683603</v>
      </c>
      <c r="F40" s="406">
        <v>55.238622017879827</v>
      </c>
      <c r="G40" s="406">
        <v>57.20566761456368</v>
      </c>
      <c r="H40" s="402">
        <v>56.431367047090433</v>
      </c>
      <c r="I40" s="906">
        <v>56.982643851712837</v>
      </c>
      <c r="J40" s="906">
        <v>54.833044294025925</v>
      </c>
      <c r="K40" s="906"/>
      <c r="L40" s="818">
        <v>55.604241426703702</v>
      </c>
      <c r="M40" s="818">
        <v>58.350305927332826</v>
      </c>
      <c r="N40" s="818">
        <v>53.570968671970441</v>
      </c>
      <c r="O40" s="818">
        <v>56.088933710170096</v>
      </c>
      <c r="P40" s="793"/>
      <c r="Q40" s="372">
        <v>7797</v>
      </c>
      <c r="R40" s="412">
        <v>1765</v>
      </c>
      <c r="S40" s="412">
        <v>2482</v>
      </c>
      <c r="T40" s="412">
        <v>8943</v>
      </c>
      <c r="U40" s="428">
        <v>8964</v>
      </c>
      <c r="V40" s="428">
        <v>9230</v>
      </c>
    </row>
    <row r="41" spans="2:22" ht="12" customHeight="1">
      <c r="B41" s="160"/>
      <c r="C41" s="107" t="s">
        <v>121</v>
      </c>
      <c r="D41" s="119"/>
      <c r="E41" s="406">
        <v>67.800669774411389</v>
      </c>
      <c r="F41" s="406">
        <v>62.744444610838201</v>
      </c>
      <c r="G41" s="406">
        <v>61.301209483423214</v>
      </c>
      <c r="H41" s="402">
        <v>64.880083768246593</v>
      </c>
      <c r="I41" s="906">
        <v>59.881329482889697</v>
      </c>
      <c r="J41" s="906">
        <v>60.512020721450888</v>
      </c>
      <c r="K41" s="906"/>
      <c r="L41" s="818">
        <v>56.406446950237523</v>
      </c>
      <c r="M41" s="818">
        <v>63.2596409063921</v>
      </c>
      <c r="N41" s="818">
        <v>57.275055438544143</v>
      </c>
      <c r="O41" s="818">
        <v>63.659348520518279</v>
      </c>
      <c r="P41" s="793"/>
      <c r="Q41" s="372">
        <v>2300</v>
      </c>
      <c r="R41" s="412">
        <v>529</v>
      </c>
      <c r="S41" s="412">
        <v>737</v>
      </c>
      <c r="T41" s="412">
        <v>1215</v>
      </c>
      <c r="U41" s="428">
        <v>1150</v>
      </c>
      <c r="V41" s="428">
        <v>1291</v>
      </c>
    </row>
    <row r="42" spans="2:22" ht="12" customHeight="1">
      <c r="B42" s="160"/>
      <c r="C42" s="107"/>
      <c r="D42" s="121"/>
      <c r="E42" s="406"/>
      <c r="F42" s="406"/>
      <c r="G42" s="406"/>
      <c r="H42" s="402"/>
      <c r="I42" s="906"/>
      <c r="J42" s="906"/>
      <c r="K42" s="906"/>
      <c r="L42" s="818"/>
      <c r="M42" s="818"/>
      <c r="N42" s="818"/>
      <c r="O42" s="818"/>
      <c r="P42" s="793"/>
      <c r="Q42" s="372"/>
      <c r="R42" s="412"/>
      <c r="S42" s="412"/>
      <c r="T42" s="412"/>
      <c r="U42" s="428"/>
      <c r="V42" s="428"/>
    </row>
    <row r="43" spans="2:22" ht="12" customHeight="1">
      <c r="B43" s="160" t="s">
        <v>122</v>
      </c>
      <c r="C43" s="135" t="s">
        <v>223</v>
      </c>
      <c r="E43" s="406" t="s">
        <v>217</v>
      </c>
      <c r="F43" s="406" t="s">
        <v>217</v>
      </c>
      <c r="G43" s="406" t="s">
        <v>217</v>
      </c>
      <c r="H43" s="402">
        <v>51.36595399349185</v>
      </c>
      <c r="I43" s="906">
        <v>50.561426790225703</v>
      </c>
      <c r="J43" s="906">
        <v>49.423852822633854</v>
      </c>
      <c r="K43" s="906"/>
      <c r="L43" s="818">
        <v>47.805911484840571</v>
      </c>
      <c r="M43" s="818">
        <v>53.313535611960319</v>
      </c>
      <c r="N43" s="818">
        <v>46.999027802694577</v>
      </c>
      <c r="O43" s="818">
        <v>51.851391328829699</v>
      </c>
      <c r="P43" s="793"/>
      <c r="Q43" s="372" t="s">
        <v>217</v>
      </c>
      <c r="R43" s="372" t="s">
        <v>217</v>
      </c>
      <c r="S43" s="372" t="s">
        <v>217</v>
      </c>
      <c r="T43" s="412">
        <v>2616</v>
      </c>
      <c r="U43" s="428">
        <v>2463</v>
      </c>
      <c r="V43" s="428">
        <v>2582</v>
      </c>
    </row>
    <row r="44" spans="2:22" ht="12" customHeight="1">
      <c r="B44" s="160"/>
      <c r="C44" s="135">
        <v>2</v>
      </c>
      <c r="E44" s="406" t="s">
        <v>217</v>
      </c>
      <c r="F44" s="406" t="s">
        <v>217</v>
      </c>
      <c r="G44" s="406" t="s">
        <v>217</v>
      </c>
      <c r="H44" s="402">
        <v>55.091075782262713</v>
      </c>
      <c r="I44" s="906">
        <v>56.981821339763329</v>
      </c>
      <c r="J44" s="906">
        <v>56.066841306637592</v>
      </c>
      <c r="K44" s="906"/>
      <c r="L44" s="818">
        <v>54.266313435423662</v>
      </c>
      <c r="M44" s="818">
        <v>59.655963021374895</v>
      </c>
      <c r="N44" s="818">
        <v>53.471453745210987</v>
      </c>
      <c r="O44" s="818">
        <v>58.629466042852705</v>
      </c>
      <c r="P44" s="793"/>
      <c r="Q44" s="372" t="s">
        <v>217</v>
      </c>
      <c r="R44" s="372" t="s">
        <v>217</v>
      </c>
      <c r="S44" s="372" t="s">
        <v>217</v>
      </c>
      <c r="T44" s="412">
        <v>2467</v>
      </c>
      <c r="U44" s="428">
        <v>2328</v>
      </c>
      <c r="V44" s="428">
        <v>2260</v>
      </c>
    </row>
    <row r="45" spans="2:22" ht="12" customHeight="1">
      <c r="B45" s="160"/>
      <c r="C45" s="135">
        <v>3</v>
      </c>
      <c r="E45" s="406" t="s">
        <v>217</v>
      </c>
      <c r="F45" s="406" t="s">
        <v>217</v>
      </c>
      <c r="G45" s="406" t="s">
        <v>217</v>
      </c>
      <c r="H45" s="402">
        <v>59.278762296764832</v>
      </c>
      <c r="I45" s="906">
        <v>55.886208155910232</v>
      </c>
      <c r="J45" s="906">
        <v>55.193605912698715</v>
      </c>
      <c r="K45" s="906"/>
      <c r="L45" s="818">
        <v>52.957870629268875</v>
      </c>
      <c r="M45" s="818">
        <v>58.774162729976162</v>
      </c>
      <c r="N45" s="818">
        <v>52.496323929613908</v>
      </c>
      <c r="O45" s="818">
        <v>57.860672352207729</v>
      </c>
      <c r="P45" s="793"/>
      <c r="Q45" s="372" t="s">
        <v>217</v>
      </c>
      <c r="R45" s="372" t="s">
        <v>217</v>
      </c>
      <c r="S45" s="372" t="s">
        <v>217</v>
      </c>
      <c r="T45" s="412">
        <v>2042</v>
      </c>
      <c r="U45" s="428">
        <v>2012</v>
      </c>
      <c r="V45" s="428">
        <v>2017</v>
      </c>
    </row>
    <row r="46" spans="2:22" ht="12" customHeight="1">
      <c r="B46" s="160"/>
      <c r="C46" s="135">
        <v>4</v>
      </c>
      <c r="E46" s="406" t="s">
        <v>217</v>
      </c>
      <c r="F46" s="406" t="s">
        <v>217</v>
      </c>
      <c r="G46" s="406" t="s">
        <v>217</v>
      </c>
      <c r="H46" s="402">
        <v>61.063085455538179</v>
      </c>
      <c r="I46" s="906">
        <v>60.885089792895798</v>
      </c>
      <c r="J46" s="906">
        <v>59.223026302617676</v>
      </c>
      <c r="K46" s="906"/>
      <c r="L46" s="818">
        <v>57.865580432780682</v>
      </c>
      <c r="M46" s="818">
        <v>63.823492511113521</v>
      </c>
      <c r="N46" s="818">
        <v>56.446971677925951</v>
      </c>
      <c r="O46" s="818">
        <v>61.941438641301481</v>
      </c>
      <c r="P46" s="793"/>
      <c r="Q46" s="372" t="s">
        <v>217</v>
      </c>
      <c r="R46" s="372" t="s">
        <v>217</v>
      </c>
      <c r="S46" s="372" t="s">
        <v>217</v>
      </c>
      <c r="T46" s="412">
        <v>1487</v>
      </c>
      <c r="U46" s="428">
        <v>1605</v>
      </c>
      <c r="V46" s="428">
        <v>1844</v>
      </c>
    </row>
    <row r="47" spans="2:22" ht="12" customHeight="1">
      <c r="B47" s="160"/>
      <c r="C47" s="135" t="s">
        <v>224</v>
      </c>
      <c r="E47" s="406" t="s">
        <v>217</v>
      </c>
      <c r="F47" s="406" t="s">
        <v>217</v>
      </c>
      <c r="G47" s="406" t="s">
        <v>217</v>
      </c>
      <c r="H47" s="402">
        <v>63.503150503424678</v>
      </c>
      <c r="I47" s="906">
        <v>63.734036698177299</v>
      </c>
      <c r="J47" s="906">
        <v>59.26623455917813</v>
      </c>
      <c r="K47" s="906"/>
      <c r="L47" s="818">
        <v>60.738221314259007</v>
      </c>
      <c r="M47" s="818">
        <v>66.626862136261238</v>
      </c>
      <c r="N47" s="818">
        <v>56.514119301532062</v>
      </c>
      <c r="O47" s="818">
        <v>61.961408846438573</v>
      </c>
      <c r="P47" s="793"/>
      <c r="Q47" s="372" t="s">
        <v>217</v>
      </c>
      <c r="R47" s="372" t="s">
        <v>217</v>
      </c>
      <c r="S47" s="372" t="s">
        <v>217</v>
      </c>
      <c r="T47" s="412">
        <v>1546</v>
      </c>
      <c r="U47" s="428">
        <v>1706</v>
      </c>
      <c r="V47" s="428">
        <v>1818</v>
      </c>
    </row>
    <row r="48" spans="2:22" ht="14">
      <c r="B48" s="112"/>
      <c r="C48" s="112"/>
      <c r="D48" s="253"/>
      <c r="E48" s="253"/>
      <c r="F48" s="253"/>
      <c r="G48" s="253"/>
      <c r="H48" s="253"/>
      <c r="I48" s="230"/>
      <c r="J48" s="483"/>
      <c r="K48" s="483"/>
      <c r="L48" s="1020"/>
      <c r="M48" s="1020"/>
      <c r="N48" s="1031"/>
      <c r="O48" s="1031"/>
      <c r="P48" s="231"/>
      <c r="Q48" s="36"/>
      <c r="R48" s="36"/>
      <c r="S48" s="36"/>
      <c r="T48" s="36"/>
      <c r="U48" s="223"/>
      <c r="V48" s="1027"/>
    </row>
    <row r="50" spans="2:2">
      <c r="B50" s="37" t="s">
        <v>218</v>
      </c>
    </row>
    <row r="51" spans="2:2">
      <c r="B51" s="37" t="s">
        <v>531</v>
      </c>
    </row>
    <row r="52" spans="2:2">
      <c r="B52" s="125" t="s">
        <v>481</v>
      </c>
    </row>
    <row r="53" spans="2:2">
      <c r="B53" s="125" t="s">
        <v>259</v>
      </c>
    </row>
    <row r="55" spans="2:2">
      <c r="B55" s="160" t="s">
        <v>252</v>
      </c>
    </row>
    <row r="56" spans="2:2">
      <c r="B56" s="160" t="s">
        <v>253</v>
      </c>
    </row>
    <row r="57" spans="2:2">
      <c r="B57" s="160" t="s">
        <v>254</v>
      </c>
    </row>
  </sheetData>
  <mergeCells count="4">
    <mergeCell ref="E5:T5"/>
    <mergeCell ref="E6:M6"/>
    <mergeCell ref="Q6:U6"/>
    <mergeCell ref="B6:B7"/>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41"/>
  <sheetViews>
    <sheetView workbookViewId="0"/>
  </sheetViews>
  <sheetFormatPr defaultColWidth="8.7265625" defaultRowHeight="12.5"/>
  <cols>
    <col min="1" max="2" width="2.26953125" style="298" customWidth="1"/>
    <col min="3" max="3" width="14.7265625" style="298" customWidth="1"/>
    <col min="4" max="4" width="2.7265625" style="298" customWidth="1"/>
    <col min="5" max="5" width="27.7265625" style="298" customWidth="1"/>
    <col min="6" max="6" width="4.26953125" style="298" customWidth="1"/>
    <col min="7" max="7" width="14.7265625" style="298" customWidth="1"/>
    <col min="8" max="8" width="2.7265625" style="298" customWidth="1"/>
    <col min="9" max="9" width="27.7265625" style="298" customWidth="1"/>
    <col min="10" max="10" width="2.26953125" style="298" customWidth="1"/>
    <col min="11" max="11" width="8.26953125" style="298" customWidth="1"/>
    <col min="12" max="12" width="19.26953125" style="298" hidden="1" customWidth="1"/>
    <col min="13" max="17" width="9.26953125" style="298" hidden="1" customWidth="1"/>
    <col min="18" max="18" width="17.81640625" style="298" hidden="1" customWidth="1"/>
    <col min="19" max="26" width="9.26953125" style="298" hidden="1" customWidth="1"/>
    <col min="27" max="27" width="12" style="298" hidden="1" customWidth="1"/>
    <col min="28" max="28" width="8.7265625" style="298" customWidth="1"/>
    <col min="29" max="16384" width="8.7265625" style="298"/>
  </cols>
  <sheetData>
    <row r="2" spans="2:33" ht="18">
      <c r="B2" s="297" t="s">
        <v>100</v>
      </c>
    </row>
    <row r="3" spans="2:33" ht="13" thickBot="1"/>
    <row r="4" spans="2:33">
      <c r="B4" s="324"/>
      <c r="C4" s="325"/>
      <c r="D4" s="325"/>
      <c r="E4" s="325"/>
      <c r="F4" s="325"/>
      <c r="G4" s="325"/>
      <c r="H4" s="325"/>
      <c r="I4" s="325"/>
      <c r="J4" s="340"/>
    </row>
    <row r="5" spans="2:33" ht="129.75" customHeight="1">
      <c r="B5" s="326"/>
      <c r="C5" s="1128" t="s">
        <v>101</v>
      </c>
      <c r="D5" s="1129"/>
      <c r="E5" s="1129"/>
      <c r="F5" s="1129"/>
      <c r="G5" s="1129"/>
      <c r="H5" s="1129"/>
      <c r="I5" s="1129"/>
      <c r="J5" s="341"/>
      <c r="K5" s="299"/>
      <c r="L5" s="300"/>
      <c r="M5" s="300"/>
      <c r="AC5" s="79"/>
      <c r="AD5" s="20"/>
      <c r="AE5" s="79"/>
    </row>
    <row r="6" spans="2:33" ht="14.5">
      <c r="B6" s="326"/>
      <c r="C6" s="327"/>
      <c r="D6" s="327"/>
      <c r="E6" s="327"/>
      <c r="F6" s="327"/>
      <c r="G6" s="327"/>
      <c r="H6" s="327"/>
      <c r="I6" s="327"/>
      <c r="J6" s="342"/>
      <c r="AC6" s="79"/>
      <c r="AD6" s="20"/>
      <c r="AE6" s="79"/>
      <c r="AF6" s="302"/>
      <c r="AG6" s="303"/>
    </row>
    <row r="7" spans="2:33" s="300" customFormat="1" ht="15.5">
      <c r="B7" s="328"/>
      <c r="C7" s="329" t="s">
        <v>102</v>
      </c>
      <c r="D7" s="330"/>
      <c r="E7" s="330"/>
      <c r="F7" s="330"/>
      <c r="G7" s="329" t="s">
        <v>103</v>
      </c>
      <c r="H7" s="330"/>
      <c r="I7" s="330"/>
      <c r="J7" s="343"/>
      <c r="L7" s="298" t="s">
        <v>107</v>
      </c>
      <c r="M7" s="298">
        <v>1.3</v>
      </c>
      <c r="AF7" s="302"/>
      <c r="AG7" s="303"/>
    </row>
    <row r="8" spans="2:33">
      <c r="B8" s="326"/>
      <c r="C8" s="327"/>
      <c r="D8" s="327"/>
      <c r="E8" s="327"/>
      <c r="F8" s="327"/>
      <c r="G8" s="327"/>
      <c r="H8" s="327"/>
      <c r="I8" s="327"/>
      <c r="J8" s="342"/>
      <c r="L8" s="298" t="s">
        <v>108</v>
      </c>
      <c r="M8" s="298">
        <v>1.3</v>
      </c>
      <c r="AF8" s="301"/>
      <c r="AG8" s="301"/>
    </row>
    <row r="9" spans="2:33" ht="14">
      <c r="B9" s="326"/>
      <c r="C9" s="331" t="s">
        <v>1</v>
      </c>
      <c r="D9" s="327"/>
      <c r="E9" s="607"/>
      <c r="F9" s="327"/>
      <c r="G9" s="331" t="s">
        <v>1</v>
      </c>
      <c r="H9" s="327"/>
      <c r="I9" s="607"/>
      <c r="J9" s="342"/>
      <c r="L9" s="298" t="s">
        <v>105</v>
      </c>
      <c r="M9" s="298">
        <v>1.3</v>
      </c>
    </row>
    <row r="10" spans="2:33" ht="14.5" thickBot="1">
      <c r="B10" s="326"/>
      <c r="C10" s="331"/>
      <c r="D10" s="327"/>
      <c r="E10" s="327"/>
      <c r="F10" s="327"/>
      <c r="G10" s="331"/>
      <c r="H10" s="327"/>
      <c r="I10" s="327"/>
      <c r="J10" s="342"/>
      <c r="L10" s="298" t="s">
        <v>106</v>
      </c>
      <c r="M10" s="298">
        <v>1.4</v>
      </c>
    </row>
    <row r="11" spans="2:33" ht="14.5" thickBot="1">
      <c r="B11" s="326"/>
      <c r="C11" s="331" t="s">
        <v>104</v>
      </c>
      <c r="D11" s="327"/>
      <c r="E11" s="345" t="s">
        <v>107</v>
      </c>
      <c r="F11" s="327"/>
      <c r="G11" s="331" t="s">
        <v>104</v>
      </c>
      <c r="H11" s="327"/>
      <c r="I11" s="346" t="s">
        <v>404</v>
      </c>
      <c r="J11" s="342"/>
      <c r="L11" s="298" t="s">
        <v>241</v>
      </c>
      <c r="M11" s="298">
        <v>1.3</v>
      </c>
    </row>
    <row r="12" spans="2:33" ht="14">
      <c r="B12" s="326"/>
      <c r="C12" s="331"/>
      <c r="D12" s="327"/>
      <c r="E12" s="332"/>
      <c r="F12" s="327"/>
      <c r="G12" s="331"/>
      <c r="H12" s="327"/>
      <c r="I12" s="332"/>
      <c r="J12" s="342"/>
      <c r="L12" s="298" t="s">
        <v>404</v>
      </c>
      <c r="M12" s="298">
        <v>1.22</v>
      </c>
    </row>
    <row r="13" spans="2:33" ht="14">
      <c r="B13" s="326"/>
      <c r="C13" s="331" t="s">
        <v>17</v>
      </c>
      <c r="D13" s="327"/>
      <c r="E13" s="347"/>
      <c r="F13" s="327"/>
      <c r="G13" s="331" t="s">
        <v>17</v>
      </c>
      <c r="H13" s="327"/>
      <c r="I13" s="347"/>
      <c r="J13" s="342"/>
    </row>
    <row r="14" spans="2:33" ht="15.5">
      <c r="B14" s="326"/>
      <c r="C14" s="331"/>
      <c r="D14" s="327"/>
      <c r="E14" s="333"/>
      <c r="F14" s="327"/>
      <c r="G14" s="330"/>
      <c r="H14" s="327"/>
      <c r="I14" s="333"/>
      <c r="J14" s="342"/>
    </row>
    <row r="15" spans="2:33" ht="15.5">
      <c r="B15" s="326"/>
      <c r="C15" s="330"/>
      <c r="D15" s="327"/>
      <c r="E15" s="331"/>
      <c r="F15" s="327"/>
      <c r="G15" s="330"/>
      <c r="H15" s="327"/>
      <c r="I15" s="327"/>
      <c r="J15" s="342"/>
      <c r="L15" s="304"/>
    </row>
    <row r="16" spans="2:33" ht="14">
      <c r="B16" s="326"/>
      <c r="C16" s="327"/>
      <c r="D16" s="327"/>
      <c r="E16" s="331"/>
      <c r="F16" s="327"/>
      <c r="G16" s="327"/>
      <c r="H16" s="327"/>
      <c r="I16" s="327"/>
      <c r="J16" s="342"/>
    </row>
    <row r="17" spans="2:27" ht="14">
      <c r="B17" s="326"/>
      <c r="C17" s="327"/>
      <c r="D17" s="327"/>
      <c r="E17" s="331"/>
      <c r="F17" s="327"/>
      <c r="G17" s="327"/>
      <c r="H17" s="327"/>
      <c r="I17" s="327"/>
      <c r="J17" s="342"/>
    </row>
    <row r="18" spans="2:27" ht="14.5" thickBot="1">
      <c r="B18" s="326"/>
      <c r="C18" s="327"/>
      <c r="D18" s="327"/>
      <c r="E18" s="331"/>
      <c r="F18" s="327"/>
      <c r="G18" s="327"/>
      <c r="H18" s="327"/>
      <c r="I18" s="327"/>
      <c r="J18" s="342"/>
    </row>
    <row r="19" spans="2:27" ht="14.5" thickBot="1">
      <c r="B19" s="326"/>
      <c r="C19" s="334" t="s">
        <v>109</v>
      </c>
      <c r="D19" s="335"/>
      <c r="E19" s="336"/>
      <c r="F19" s="1130" t="e">
        <f>AA25</f>
        <v>#DIV/0!</v>
      </c>
      <c r="G19" s="1131"/>
      <c r="H19" s="1132"/>
      <c r="I19" s="337"/>
      <c r="J19" s="342"/>
    </row>
    <row r="20" spans="2:27" ht="13" thickBot="1">
      <c r="B20" s="338"/>
      <c r="C20" s="339"/>
      <c r="D20" s="339"/>
      <c r="E20" s="339"/>
      <c r="F20" s="339"/>
      <c r="G20" s="339"/>
      <c r="H20" s="339"/>
      <c r="I20" s="339"/>
      <c r="J20" s="344"/>
    </row>
    <row r="22" spans="2:27">
      <c r="B22" s="18" t="s">
        <v>312</v>
      </c>
      <c r="C22" s="18"/>
      <c r="D22" s="18"/>
      <c r="E22" s="18"/>
    </row>
    <row r="23" spans="2:27">
      <c r="M23" s="305"/>
    </row>
    <row r="24" spans="2:27">
      <c r="L24" s="306" t="s">
        <v>110</v>
      </c>
      <c r="M24" s="307" t="s">
        <v>111</v>
      </c>
      <c r="N24" s="307" t="s">
        <v>112</v>
      </c>
      <c r="O24" s="308" t="s">
        <v>113</v>
      </c>
      <c r="P24" s="309" t="s">
        <v>114</v>
      </c>
      <c r="Q24" s="310"/>
      <c r="R24" s="306" t="s">
        <v>110</v>
      </c>
      <c r="S24" s="307" t="s">
        <v>111</v>
      </c>
      <c r="T24" s="307" t="s">
        <v>112</v>
      </c>
      <c r="U24" s="308" t="s">
        <v>113</v>
      </c>
      <c r="V24" s="309" t="s">
        <v>114</v>
      </c>
      <c r="W24" s="311"/>
      <c r="X24" s="312" t="s">
        <v>115</v>
      </c>
      <c r="Y24" s="306" t="s">
        <v>116</v>
      </c>
      <c r="Z24" s="313" t="s">
        <v>117</v>
      </c>
      <c r="AA24" s="314" t="s">
        <v>118</v>
      </c>
    </row>
    <row r="25" spans="2:27">
      <c r="L25" s="315">
        <f>E9/100</f>
        <v>0</v>
      </c>
      <c r="M25" s="315">
        <f>E13</f>
        <v>0</v>
      </c>
      <c r="N25" s="316">
        <f>N26</f>
        <v>1.3</v>
      </c>
      <c r="O25" s="315" t="e">
        <f>SQRT(((1-L25)*L25)/M25)</f>
        <v>#DIV/0!</v>
      </c>
      <c r="P25" s="317" t="e">
        <f>O25*N25</f>
        <v>#DIV/0!</v>
      </c>
      <c r="Q25" s="318" t="s">
        <v>119</v>
      </c>
      <c r="R25" s="319">
        <f>I9/100</f>
        <v>0</v>
      </c>
      <c r="S25" s="315">
        <f>I13</f>
        <v>0</v>
      </c>
      <c r="T25" s="316">
        <f>T26</f>
        <v>1.22</v>
      </c>
      <c r="U25" s="315" t="e">
        <f>SQRT(((1-R25)*R25)/S25)</f>
        <v>#DIV/0!</v>
      </c>
      <c r="V25" s="317" t="e">
        <f>U25*T25</f>
        <v>#DIV/0!</v>
      </c>
      <c r="W25" s="318" t="e">
        <f>SQRT((P25*P25)+(V25*V25))</f>
        <v>#DIV/0!</v>
      </c>
      <c r="X25" s="320">
        <f>L25-R25</f>
        <v>0</v>
      </c>
      <c r="Y25" s="321" t="e">
        <f>-1.96*W25</f>
        <v>#DIV/0!</v>
      </c>
      <c r="Z25" s="317" t="e">
        <f>1.96*W25</f>
        <v>#DIV/0!</v>
      </c>
      <c r="AA25" s="322" t="e">
        <f>IF(ABS(X25)&gt;Z25,"Different","No difference")</f>
        <v>#DIV/0!</v>
      </c>
    </row>
    <row r="26" spans="2:27">
      <c r="N26" s="298">
        <f>VLOOKUP(E11, L6:M15,2)</f>
        <v>1.3</v>
      </c>
      <c r="T26" s="298">
        <f>VLOOKUP(I11, L7:M15,2)</f>
        <v>1.22</v>
      </c>
    </row>
    <row r="28" spans="2:27">
      <c r="C28" s="323"/>
    </row>
    <row r="29" spans="2:27">
      <c r="C29" s="1133"/>
      <c r="D29" s="1133"/>
      <c r="E29" s="1133"/>
      <c r="F29" s="1133"/>
      <c r="G29" s="1133"/>
      <c r="H29" s="1133"/>
      <c r="I29" s="1133"/>
      <c r="J29" s="1133"/>
    </row>
    <row r="35" spans="5:10">
      <c r="E35" s="74"/>
      <c r="F35" s="74"/>
      <c r="G35" s="74"/>
      <c r="H35" s="31"/>
      <c r="I35" s="31"/>
      <c r="J35" s="31"/>
    </row>
    <row r="36" spans="5:10">
      <c r="E36" s="79"/>
      <c r="F36" s="79"/>
      <c r="G36" s="56"/>
      <c r="H36" s="57"/>
      <c r="I36" s="31"/>
      <c r="J36" s="31"/>
    </row>
    <row r="37" spans="5:10">
      <c r="E37" s="74"/>
      <c r="F37" s="74"/>
      <c r="G37" s="56"/>
      <c r="H37" s="57"/>
      <c r="I37" s="31"/>
      <c r="J37" s="31"/>
    </row>
    <row r="38" spans="5:10">
      <c r="E38" s="74"/>
      <c r="F38" s="74"/>
      <c r="G38" s="56"/>
      <c r="H38" s="57"/>
      <c r="I38" s="31"/>
      <c r="J38" s="31"/>
    </row>
    <row r="39" spans="5:10">
      <c r="E39" s="74"/>
      <c r="F39" s="74"/>
      <c r="G39" s="56"/>
      <c r="H39" s="57"/>
      <c r="I39" s="31"/>
      <c r="J39" s="31"/>
    </row>
    <row r="40" spans="5:10">
      <c r="E40" s="74"/>
      <c r="F40" s="74"/>
      <c r="G40" s="56"/>
      <c r="H40" s="57"/>
      <c r="I40" s="31"/>
      <c r="J40" s="31"/>
    </row>
    <row r="41" spans="5:10">
      <c r="E41" s="352"/>
      <c r="F41" s="352"/>
      <c r="G41" s="352"/>
      <c r="H41" s="352"/>
      <c r="I41" s="352"/>
      <c r="J41" s="352"/>
    </row>
  </sheetData>
  <mergeCells count="3">
    <mergeCell ref="C5:I5"/>
    <mergeCell ref="F19:H19"/>
    <mergeCell ref="C29:J29"/>
  </mergeCells>
  <conditionalFormatting sqref="AA25">
    <cfRule type="expression" dxfId="1" priority="1" stopIfTrue="1">
      <formula>ISERROR(AA25)</formula>
    </cfRule>
  </conditionalFormatting>
  <conditionalFormatting sqref="F19:H19">
    <cfRule type="expression" dxfId="0" priority="2" stopIfTrue="1">
      <formula>ISERROR(F19)</formula>
    </cfRule>
  </conditionalFormatting>
  <dataValidations count="2">
    <dataValidation type="list" allowBlank="1" showInputMessage="1" showErrorMessage="1" sqref="I11">
      <formula1>$L$7:$L$12</formula1>
    </dataValidation>
    <dataValidation type="list" allowBlank="1" showInputMessage="1" showErrorMessage="1" sqref="E11">
      <formula1>$L$7:$L$12</formula1>
    </dataValidation>
  </dataValidations>
  <hyperlinks>
    <hyperlink ref="B22" location="'Ready Reckoner info'!A1" display="For further information see overleaf"/>
  </hyperlinks>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K129"/>
  <sheetViews>
    <sheetView workbookViewId="0"/>
  </sheetViews>
  <sheetFormatPr defaultColWidth="8.81640625" defaultRowHeight="13"/>
  <cols>
    <col min="1" max="1" width="2.7265625" style="516" customWidth="1"/>
    <col min="2" max="2" width="77.7265625" style="516" customWidth="1"/>
    <col min="3" max="4" width="9.81640625" style="516" customWidth="1"/>
    <col min="5" max="6" width="9.81640625" style="1033" customWidth="1"/>
    <col min="7" max="16384" width="8.81640625" style="516"/>
  </cols>
  <sheetData>
    <row r="1" spans="1:11" ht="15.5">
      <c r="A1" s="1120"/>
    </row>
    <row r="2" spans="1:11" ht="15.75" customHeight="1">
      <c r="B2" s="41" t="s">
        <v>445</v>
      </c>
    </row>
    <row r="3" spans="1:11" ht="13.5" customHeight="1">
      <c r="B3" s="516" t="s">
        <v>244</v>
      </c>
    </row>
    <row r="4" spans="1:11">
      <c r="B4" s="293" t="s">
        <v>431</v>
      </c>
    </row>
    <row r="5" spans="1:11">
      <c r="B5" s="293"/>
    </row>
    <row r="6" spans="1:11" ht="35.15" customHeight="1">
      <c r="B6" s="623" t="s">
        <v>452</v>
      </c>
      <c r="C6" s="623"/>
      <c r="D6" s="1199" t="s">
        <v>403</v>
      </c>
      <c r="E6" s="1200" t="s">
        <v>412</v>
      </c>
      <c r="F6" s="1200" t="s">
        <v>413</v>
      </c>
    </row>
    <row r="7" spans="1:11" ht="13.5" customHeight="1">
      <c r="B7" s="476" t="s">
        <v>9</v>
      </c>
      <c r="C7" s="472"/>
      <c r="D7" s="1146"/>
      <c r="E7" s="1201"/>
      <c r="F7" s="1201"/>
    </row>
    <row r="8" spans="1:11" ht="12.5">
      <c r="B8" s="473"/>
      <c r="C8" s="474"/>
      <c r="D8" s="474"/>
      <c r="E8" s="1034"/>
      <c r="F8" s="1034"/>
    </row>
    <row r="9" spans="1:11" ht="13.5" customHeight="1">
      <c r="B9" s="125" t="s">
        <v>433</v>
      </c>
      <c r="C9" s="249"/>
      <c r="D9" s="654">
        <v>45.767242605366512</v>
      </c>
      <c r="E9" s="636">
        <v>44.417065448231583</v>
      </c>
      <c r="F9" s="636">
        <v>47.123666064635884</v>
      </c>
      <c r="K9" s="622"/>
    </row>
    <row r="10" spans="1:11" ht="13.5" customHeight="1">
      <c r="B10" s="125" t="s">
        <v>434</v>
      </c>
      <c r="C10" s="249"/>
      <c r="D10" s="654">
        <v>42.533031940653565</v>
      </c>
      <c r="E10" s="636">
        <v>41.213952138178371</v>
      </c>
      <c r="F10" s="636">
        <v>43.862829061232667</v>
      </c>
      <c r="K10" s="622"/>
    </row>
    <row r="11" spans="1:11" ht="12.5">
      <c r="B11" s="125" t="s">
        <v>435</v>
      </c>
      <c r="C11" s="249"/>
      <c r="D11" s="654">
        <v>35.910804222562348</v>
      </c>
      <c r="E11" s="636">
        <v>34.643129113491504</v>
      </c>
      <c r="F11" s="636">
        <v>37.198464859765942</v>
      </c>
      <c r="K11" s="622"/>
    </row>
    <row r="12" spans="1:11" ht="12.5">
      <c r="B12" s="125" t="s">
        <v>436</v>
      </c>
      <c r="C12" s="249"/>
      <c r="D12" s="654">
        <v>34.079735935596013</v>
      </c>
      <c r="E12" s="636">
        <v>32.792520363069343</v>
      </c>
      <c r="F12" s="636">
        <v>35.390871665963566</v>
      </c>
      <c r="K12" s="622"/>
    </row>
    <row r="13" spans="1:11" ht="12.5">
      <c r="B13" s="125" t="s">
        <v>437</v>
      </c>
      <c r="C13" s="249"/>
      <c r="D13" s="654">
        <v>44.159610183511177</v>
      </c>
      <c r="E13" s="636">
        <v>42.817964994794835</v>
      </c>
      <c r="F13" s="636">
        <v>45.509836460936263</v>
      </c>
      <c r="K13" s="622"/>
    </row>
    <row r="14" spans="1:11" ht="12.5">
      <c r="B14" s="125" t="s">
        <v>438</v>
      </c>
      <c r="C14" s="249"/>
      <c r="D14" s="654">
        <v>3.8180812293157631</v>
      </c>
      <c r="E14" s="636">
        <v>3.3633737003705262</v>
      </c>
      <c r="F14" s="636">
        <v>4.3315070205465611</v>
      </c>
      <c r="K14" s="622"/>
    </row>
    <row r="15" spans="1:11" ht="12.5">
      <c r="B15" s="125" t="s">
        <v>439</v>
      </c>
      <c r="C15" s="249"/>
      <c r="D15" s="654">
        <v>5.8778479921872853</v>
      </c>
      <c r="E15" s="636">
        <v>5.3133185292867449</v>
      </c>
      <c r="F15" s="636">
        <v>6.4982412119537774</v>
      </c>
    </row>
    <row r="16" spans="1:11" ht="13.5" customHeight="1">
      <c r="B16" s="125" t="s">
        <v>440</v>
      </c>
      <c r="C16" s="249"/>
      <c r="D16" s="654">
        <v>24.145809580236357</v>
      </c>
      <c r="E16" s="636">
        <v>23.032459135250988</v>
      </c>
      <c r="F16" s="636">
        <v>25.29529046351275</v>
      </c>
    </row>
    <row r="17" spans="2:6" ht="13.5" customHeight="1">
      <c r="B17" s="125" t="s">
        <v>441</v>
      </c>
      <c r="C17" s="289"/>
      <c r="D17" s="653">
        <v>33.931130914107328</v>
      </c>
      <c r="E17" s="814">
        <v>32.696591620893507</v>
      </c>
      <c r="F17" s="814">
        <v>35.187912775051423</v>
      </c>
    </row>
    <row r="18" spans="2:6" ht="12.5">
      <c r="B18" s="125" t="s">
        <v>442</v>
      </c>
      <c r="C18" s="249"/>
      <c r="D18" s="654">
        <v>11.525651723265582</v>
      </c>
      <c r="E18" s="636">
        <v>10.733607894951477</v>
      </c>
      <c r="F18" s="636">
        <v>12.368043494778126</v>
      </c>
    </row>
    <row r="19" spans="2:6" ht="12.5">
      <c r="B19" s="125" t="s">
        <v>443</v>
      </c>
      <c r="C19" s="249"/>
      <c r="D19" s="654">
        <v>7.1793983166943356</v>
      </c>
      <c r="E19" s="636">
        <v>6.5600920487410228</v>
      </c>
      <c r="F19" s="636">
        <v>7.852257081234935</v>
      </c>
    </row>
    <row r="20" spans="2:6" ht="12.5">
      <c r="B20" s="125" t="s">
        <v>444</v>
      </c>
      <c r="C20" s="249"/>
      <c r="D20" s="654">
        <v>0.59214618157517052</v>
      </c>
      <c r="E20" s="636">
        <v>0.42688874401683269</v>
      </c>
      <c r="F20" s="636">
        <v>0.82085079465113708</v>
      </c>
    </row>
    <row r="21" spans="2:6">
      <c r="D21" s="907"/>
      <c r="E21" s="1035"/>
      <c r="F21" s="1035"/>
    </row>
    <row r="22" spans="2:6" ht="12.5">
      <c r="B22" s="125" t="s">
        <v>458</v>
      </c>
      <c r="C22" s="120"/>
      <c r="D22" s="654">
        <v>5.367053069529053</v>
      </c>
      <c r="E22" s="636">
        <v>4.3305130749658005</v>
      </c>
      <c r="F22" s="636">
        <v>6.634491011272754</v>
      </c>
    </row>
    <row r="23" spans="2:6" ht="13.5" customHeight="1">
      <c r="B23" s="125"/>
      <c r="C23" s="249"/>
      <c r="D23" s="249"/>
      <c r="E23" s="203"/>
      <c r="F23" s="203"/>
    </row>
    <row r="24" spans="2:6" ht="13.5" customHeight="1">
      <c r="B24" s="465" t="s">
        <v>17</v>
      </c>
      <c r="C24" s="398"/>
      <c r="D24" s="398">
        <v>7715</v>
      </c>
      <c r="E24" s="1032"/>
      <c r="F24" s="1032"/>
    </row>
    <row r="25" spans="2:6">
      <c r="B25" s="475"/>
      <c r="C25" s="475"/>
      <c r="D25" s="475"/>
      <c r="E25" s="1036"/>
      <c r="F25" s="1036"/>
    </row>
    <row r="27" spans="2:6">
      <c r="B27" s="125" t="s">
        <v>555</v>
      </c>
    </row>
    <row r="28" spans="2:6">
      <c r="B28" s="125" t="s">
        <v>388</v>
      </c>
    </row>
    <row r="29" spans="2:6">
      <c r="B29" s="125" t="s">
        <v>453</v>
      </c>
    </row>
    <row r="30" spans="2:6" ht="13.5" customHeight="1">
      <c r="B30" s="125"/>
    </row>
    <row r="31" spans="2:6" ht="13.5" customHeight="1">
      <c r="B31" s="160" t="s">
        <v>252</v>
      </c>
    </row>
    <row r="32" spans="2:6" ht="13.5" customHeight="1">
      <c r="B32" s="160" t="s">
        <v>253</v>
      </c>
    </row>
    <row r="33" spans="2:2">
      <c r="B33" s="160" t="s">
        <v>254</v>
      </c>
    </row>
    <row r="38" spans="2:2" ht="13.5" customHeight="1"/>
    <row r="39" spans="2:2" ht="13.5" customHeight="1"/>
    <row r="45" spans="2:2" ht="13.5" customHeight="1"/>
    <row r="46" spans="2:2" ht="13.5" customHeight="1"/>
    <row r="52" ht="13.5" customHeight="1"/>
    <row r="53" ht="13.5" customHeight="1"/>
    <row r="59" ht="13.5" customHeight="1"/>
    <row r="60" ht="13.5" customHeight="1"/>
    <row r="66" ht="13.5" customHeight="1"/>
    <row r="67" ht="13.5" customHeight="1"/>
    <row r="73" ht="13.5" customHeight="1"/>
    <row r="74" ht="13.5" customHeight="1"/>
    <row r="80" ht="13.5" customHeight="1"/>
    <row r="81" ht="13.5" customHeight="1"/>
    <row r="87" ht="13.5" customHeight="1"/>
    <row r="88" ht="13.5" customHeight="1"/>
    <row r="94" ht="13.5" customHeight="1"/>
    <row r="95" ht="13.5" customHeight="1"/>
    <row r="101" ht="13.5" customHeight="1"/>
    <row r="102" ht="13.5" customHeight="1"/>
    <row r="107" ht="13.5" customHeight="1"/>
    <row r="108" ht="13.5" customHeight="1"/>
    <row r="114" ht="13.5" customHeight="1"/>
    <row r="115" ht="13.5" customHeight="1"/>
    <row r="121" ht="13.5" customHeight="1"/>
    <row r="122" ht="13.5" customHeight="1"/>
    <row r="128" ht="13.5" customHeight="1"/>
    <row r="129" ht="13.5" customHeight="1"/>
  </sheetData>
  <mergeCells count="3">
    <mergeCell ref="D6:D7"/>
    <mergeCell ref="E6:E7"/>
    <mergeCell ref="F6:F7"/>
  </mergeCells>
  <pageMargins left="0.7" right="0.7"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F98"/>
  <sheetViews>
    <sheetView workbookViewId="0"/>
  </sheetViews>
  <sheetFormatPr defaultColWidth="8.81640625" defaultRowHeight="13"/>
  <cols>
    <col min="1" max="1" width="2.7265625" style="516" customWidth="1"/>
    <col min="2" max="2" width="77.453125" style="516" customWidth="1"/>
    <col min="3" max="4" width="9.81640625" style="516" customWidth="1"/>
    <col min="5" max="6" width="9.81640625" style="1033" customWidth="1"/>
    <col min="7" max="16384" width="8.81640625" style="516"/>
  </cols>
  <sheetData>
    <row r="1" spans="1:6" ht="15.5">
      <c r="A1" s="1120"/>
    </row>
    <row r="2" spans="1:6" ht="14">
      <c r="B2" s="41" t="s">
        <v>446</v>
      </c>
    </row>
    <row r="3" spans="1:6">
      <c r="B3" s="516" t="s">
        <v>430</v>
      </c>
    </row>
    <row r="4" spans="1:6">
      <c r="B4" s="293" t="s">
        <v>431</v>
      </c>
    </row>
    <row r="5" spans="1:6">
      <c r="B5" s="293"/>
    </row>
    <row r="6" spans="1:6" ht="35.15" customHeight="1">
      <c r="B6" s="1202" t="s">
        <v>556</v>
      </c>
      <c r="C6" s="1202"/>
      <c r="D6" s="1203" t="s">
        <v>403</v>
      </c>
      <c r="E6" s="1205" t="s">
        <v>412</v>
      </c>
      <c r="F6" s="1205" t="s">
        <v>413</v>
      </c>
    </row>
    <row r="7" spans="1:6" ht="13.5" customHeight="1">
      <c r="B7" s="551" t="s">
        <v>9</v>
      </c>
      <c r="C7" s="551"/>
      <c r="D7" s="1204"/>
      <c r="E7" s="1206"/>
      <c r="F7" s="1206"/>
    </row>
    <row r="8" spans="1:6" ht="12.5">
      <c r="B8" s="473"/>
      <c r="C8" s="474"/>
      <c r="D8" s="908"/>
      <c r="E8" s="702"/>
      <c r="F8" s="702"/>
    </row>
    <row r="9" spans="1:6" ht="12.5">
      <c r="B9" s="125" t="s">
        <v>508</v>
      </c>
      <c r="C9" s="249"/>
      <c r="D9" s="654">
        <v>41.84669843387173</v>
      </c>
      <c r="E9" s="636">
        <v>40.523767860452487</v>
      </c>
      <c r="F9" s="636">
        <v>43.181461305234201</v>
      </c>
    </row>
    <row r="10" spans="1:6" ht="12.5">
      <c r="B10" s="125" t="s">
        <v>507</v>
      </c>
      <c r="C10" s="249"/>
      <c r="D10" s="654">
        <v>36.816193089315618</v>
      </c>
      <c r="E10" s="636">
        <v>35.539510522516267</v>
      </c>
      <c r="F10" s="636">
        <v>38.111622266952246</v>
      </c>
    </row>
    <row r="11" spans="1:6" ht="12.5">
      <c r="B11" s="125" t="s">
        <v>506</v>
      </c>
      <c r="C11" s="249"/>
      <c r="D11" s="654">
        <v>46.215518419326628</v>
      </c>
      <c r="E11" s="636">
        <v>44.884203690671995</v>
      </c>
      <c r="F11" s="636">
        <v>47.552252123771709</v>
      </c>
    </row>
    <row r="12" spans="1:6" ht="12.5">
      <c r="B12" s="125" t="s">
        <v>505</v>
      </c>
      <c r="C12" s="249"/>
      <c r="D12" s="654">
        <v>50.902811216058744</v>
      </c>
      <c r="E12" s="636">
        <v>49.585223614989623</v>
      </c>
      <c r="F12" s="636">
        <v>52.219145750042898</v>
      </c>
    </row>
    <row r="13" spans="1:6" ht="13.5" customHeight="1">
      <c r="B13" s="125" t="s">
        <v>504</v>
      </c>
      <c r="C13" s="249"/>
      <c r="D13" s="654">
        <v>16.985179381864381</v>
      </c>
      <c r="E13" s="636">
        <v>16.042020817361998</v>
      </c>
      <c r="F13" s="636">
        <v>17.97191928542868</v>
      </c>
    </row>
    <row r="14" spans="1:6" ht="13.5" customHeight="1">
      <c r="B14" s="125" t="s">
        <v>503</v>
      </c>
      <c r="C14" s="249"/>
      <c r="D14" s="654">
        <v>18.753561146807201</v>
      </c>
      <c r="E14" s="636">
        <v>17.745914312938382</v>
      </c>
      <c r="F14" s="636">
        <v>19.804647935258934</v>
      </c>
    </row>
    <row r="15" spans="1:6" ht="12.5">
      <c r="B15" s="125" t="s">
        <v>502</v>
      </c>
      <c r="C15" s="249"/>
      <c r="D15" s="654">
        <v>10.029578657071808</v>
      </c>
      <c r="E15" s="636">
        <v>9.2955005186499768</v>
      </c>
      <c r="F15" s="636">
        <v>10.814716020010156</v>
      </c>
    </row>
    <row r="16" spans="1:6" ht="12.5">
      <c r="B16" s="125" t="s">
        <v>501</v>
      </c>
      <c r="C16" s="249"/>
      <c r="D16" s="654">
        <v>19.246672650799859</v>
      </c>
      <c r="E16" s="636">
        <v>18.288867037884152</v>
      </c>
      <c r="F16" s="636">
        <v>20.242213085441666</v>
      </c>
    </row>
    <row r="17" spans="2:6" ht="12.5">
      <c r="B17" s="125" t="s">
        <v>432</v>
      </c>
      <c r="C17" s="249"/>
      <c r="D17" s="654">
        <v>0.51860245927207471</v>
      </c>
      <c r="E17" s="636">
        <v>0.37911523047848172</v>
      </c>
      <c r="F17" s="636">
        <v>0.70904571312810882</v>
      </c>
    </row>
    <row r="18" spans="2:6" ht="12.5">
      <c r="B18" s="125"/>
      <c r="C18" s="289"/>
      <c r="D18" s="653"/>
      <c r="E18" s="814"/>
      <c r="F18" s="814"/>
    </row>
    <row r="19" spans="2:6" ht="12.5">
      <c r="B19" s="125" t="s">
        <v>509</v>
      </c>
      <c r="C19" s="249"/>
      <c r="D19" s="654">
        <v>1.7334694552851655</v>
      </c>
      <c r="E19" s="636">
        <v>1.4164846018210504</v>
      </c>
      <c r="F19" s="636">
        <v>2.119864710309785</v>
      </c>
    </row>
    <row r="20" spans="2:6" ht="13.5" customHeight="1">
      <c r="B20" s="125"/>
      <c r="C20" s="249"/>
      <c r="D20" s="249"/>
      <c r="E20" s="203"/>
      <c r="F20" s="203"/>
    </row>
    <row r="21" spans="2:6" ht="13.5" customHeight="1">
      <c r="B21" s="465" t="s">
        <v>17</v>
      </c>
      <c r="C21" s="398"/>
      <c r="D21" s="398">
        <v>7784</v>
      </c>
      <c r="E21" s="1032" t="s">
        <v>143</v>
      </c>
      <c r="F21" s="1032" t="s">
        <v>143</v>
      </c>
    </row>
    <row r="22" spans="2:6">
      <c r="B22" s="475"/>
      <c r="C22" s="475"/>
      <c r="D22" s="475"/>
      <c r="E22" s="1036"/>
      <c r="F22" s="1036"/>
    </row>
    <row r="24" spans="2:6">
      <c r="B24" s="125" t="s">
        <v>510</v>
      </c>
    </row>
    <row r="25" spans="2:6">
      <c r="B25" s="125" t="s">
        <v>388</v>
      </c>
    </row>
    <row r="26" spans="2:6">
      <c r="B26" s="125"/>
    </row>
    <row r="27" spans="2:6" ht="13.5" customHeight="1">
      <c r="B27" s="160" t="s">
        <v>252</v>
      </c>
    </row>
    <row r="28" spans="2:6" ht="13.5" customHeight="1">
      <c r="B28" s="160" t="s">
        <v>253</v>
      </c>
    </row>
    <row r="29" spans="2:6">
      <c r="B29" s="160" t="s">
        <v>254</v>
      </c>
    </row>
    <row r="34" ht="13.5" customHeight="1"/>
    <row r="35" ht="13.5" customHeight="1"/>
    <row r="41" ht="13.5" customHeight="1"/>
    <row r="42" ht="13.5" customHeight="1"/>
    <row r="48" ht="13.5" customHeight="1"/>
    <row r="49" ht="13.5" customHeight="1"/>
    <row r="55" ht="13.5" customHeight="1"/>
    <row r="56" ht="13.5" customHeight="1"/>
    <row r="62" ht="13.5" customHeight="1"/>
    <row r="63" ht="13.5" customHeight="1"/>
    <row r="69" ht="13.5" customHeight="1"/>
    <row r="70" ht="13.5" customHeight="1"/>
    <row r="76" ht="13.5" customHeight="1"/>
    <row r="77" ht="13.5" customHeight="1"/>
    <row r="83" ht="13.5" customHeight="1"/>
    <row r="84" ht="13.5" customHeight="1"/>
    <row r="90" ht="13.5" customHeight="1"/>
    <row r="91" ht="13.5" customHeight="1"/>
    <row r="97" ht="13.5" customHeight="1"/>
    <row r="98" ht="13.5" customHeight="1"/>
  </sheetData>
  <mergeCells count="4">
    <mergeCell ref="B6:C6"/>
    <mergeCell ref="D6:D7"/>
    <mergeCell ref="E6:E7"/>
    <mergeCell ref="F6:F7"/>
  </mergeCells>
  <pageMargins left="0.7" right="0.7" top="0.75" bottom="0.75" header="0.3" footer="0.3"/>
  <pageSetup paperSize="9"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workbookViewId="0"/>
  </sheetViews>
  <sheetFormatPr defaultColWidth="8.7265625" defaultRowHeight="11.65" customHeight="1"/>
  <cols>
    <col min="1" max="1" width="2.7265625" style="160" customWidth="1"/>
    <col min="2" max="2" width="27.7265625" style="160" customWidth="1"/>
    <col min="3" max="3" width="18.7265625" style="39" customWidth="1"/>
    <col min="4" max="4" width="1.7265625" style="160" customWidth="1"/>
    <col min="5" max="10" width="9.7265625" style="160" customWidth="1"/>
    <col min="11" max="11" width="2.7265625" style="160" customWidth="1"/>
    <col min="12" max="12" width="9.7265625" style="160" customWidth="1"/>
    <col min="13" max="13" width="10.54296875" style="160" customWidth="1"/>
    <col min="14" max="15" width="9.7265625" style="160" customWidth="1"/>
    <col min="16" max="16" width="1.7265625" style="160" customWidth="1"/>
    <col min="17" max="20" width="9.7265625" style="160" customWidth="1"/>
    <col min="21" max="21" width="9.7265625" style="182" customWidth="1"/>
    <col min="22" max="22" width="9.7265625" style="556" customWidth="1"/>
    <col min="23" max="23" width="9.7265625" style="160" customWidth="1"/>
    <col min="24" max="16384" width="8.7265625" style="160"/>
  </cols>
  <sheetData>
    <row r="1" spans="1:22" ht="12" customHeight="1">
      <c r="A1" s="1120"/>
    </row>
    <row r="2" spans="1:22" ht="16">
      <c r="B2" s="368" t="s">
        <v>468</v>
      </c>
    </row>
    <row r="3" spans="1:22" ht="12.5">
      <c r="B3" s="360" t="s">
        <v>243</v>
      </c>
    </row>
    <row r="4" spans="1:22" ht="13">
      <c r="B4" s="361" t="s">
        <v>426</v>
      </c>
    </row>
    <row r="5" spans="1:22" ht="10">
      <c r="I5" s="47"/>
      <c r="J5" s="238"/>
      <c r="K5" s="238"/>
      <c r="L5" s="47"/>
      <c r="M5" s="47"/>
      <c r="N5" s="238"/>
      <c r="O5" s="238"/>
      <c r="P5" s="47"/>
      <c r="Q5" s="47"/>
      <c r="U5" s="194"/>
    </row>
    <row r="6" spans="1:22" ht="28" customHeight="1">
      <c r="B6" s="1159" t="s">
        <v>9</v>
      </c>
      <c r="C6" s="955"/>
      <c r="D6" s="48"/>
      <c r="E6" s="1164" t="s">
        <v>466</v>
      </c>
      <c r="F6" s="1164"/>
      <c r="G6" s="1164"/>
      <c r="H6" s="1164"/>
      <c r="I6" s="1164"/>
      <c r="J6" s="1164"/>
      <c r="K6" s="594"/>
      <c r="L6" s="598"/>
      <c r="M6" s="598"/>
      <c r="N6" s="589"/>
      <c r="O6" s="589"/>
      <c r="Q6" s="1207" t="s">
        <v>17</v>
      </c>
      <c r="R6" s="1208"/>
      <c r="S6" s="1208"/>
      <c r="T6" s="1208"/>
      <c r="U6" s="558"/>
      <c r="V6" s="561"/>
    </row>
    <row r="7" spans="1:22" ht="30">
      <c r="B7" s="1156"/>
      <c r="C7" s="956"/>
      <c r="D7" s="48"/>
      <c r="E7" s="598" t="s">
        <v>11</v>
      </c>
      <c r="F7" s="598" t="s">
        <v>12</v>
      </c>
      <c r="G7" s="598" t="s">
        <v>13</v>
      </c>
      <c r="H7" s="598" t="s">
        <v>14</v>
      </c>
      <c r="I7" s="236" t="s">
        <v>93</v>
      </c>
      <c r="J7" s="486" t="s">
        <v>403</v>
      </c>
      <c r="K7" s="557"/>
      <c r="L7" s="464" t="s">
        <v>229</v>
      </c>
      <c r="M7" s="464" t="s">
        <v>230</v>
      </c>
      <c r="N7" s="486" t="s">
        <v>412</v>
      </c>
      <c r="O7" s="486" t="s">
        <v>413</v>
      </c>
      <c r="P7" s="27"/>
      <c r="Q7" s="598" t="s">
        <v>11</v>
      </c>
      <c r="R7" s="598" t="s">
        <v>12</v>
      </c>
      <c r="S7" s="598" t="s">
        <v>13</v>
      </c>
      <c r="T7" s="598" t="s">
        <v>14</v>
      </c>
      <c r="U7" s="559" t="s">
        <v>93</v>
      </c>
      <c r="V7" s="561" t="s">
        <v>403</v>
      </c>
    </row>
    <row r="8" spans="1:22" ht="10">
      <c r="E8" s="102"/>
      <c r="F8" s="102"/>
      <c r="G8" s="102"/>
      <c r="H8" s="102"/>
      <c r="I8" s="102"/>
      <c r="J8" s="102"/>
      <c r="K8" s="102"/>
      <c r="L8" s="102"/>
      <c r="M8" s="102"/>
      <c r="N8" s="102"/>
      <c r="O8" s="102"/>
      <c r="Q8" s="102"/>
      <c r="R8" s="102"/>
      <c r="S8" s="102"/>
      <c r="T8" s="102"/>
      <c r="U8" s="188"/>
      <c r="V8" s="124"/>
    </row>
    <row r="9" spans="1:22" ht="11.25" customHeight="1">
      <c r="E9" s="102"/>
      <c r="F9" s="102"/>
      <c r="G9" s="102"/>
      <c r="H9" s="102"/>
      <c r="I9" s="102"/>
      <c r="J9" s="102"/>
      <c r="K9" s="102"/>
      <c r="L9" s="102"/>
      <c r="M9" s="102"/>
      <c r="N9" s="102"/>
      <c r="O9" s="102"/>
      <c r="Q9" s="102"/>
      <c r="R9" s="102"/>
      <c r="S9" s="102"/>
      <c r="T9" s="102"/>
      <c r="U9" s="188"/>
      <c r="V9" s="124"/>
    </row>
    <row r="10" spans="1:22" ht="11.25" customHeight="1">
      <c r="B10" s="129" t="s">
        <v>182</v>
      </c>
      <c r="C10" s="399"/>
      <c r="D10" s="369"/>
      <c r="E10" s="909">
        <v>18.604607999999999</v>
      </c>
      <c r="F10" s="909">
        <v>15.738757</v>
      </c>
      <c r="G10" s="909">
        <v>15.772667</v>
      </c>
      <c r="H10" s="909">
        <v>15.9</v>
      </c>
      <c r="I10" s="909">
        <v>14.914932090293462</v>
      </c>
      <c r="J10" s="407">
        <v>14.762346364689741</v>
      </c>
      <c r="K10" s="407"/>
      <c r="L10" s="680">
        <v>14.064814387728978</v>
      </c>
      <c r="M10" s="680">
        <v>15.8069818154018</v>
      </c>
      <c r="N10" s="909">
        <v>13.954390578487388</v>
      </c>
      <c r="O10" s="909">
        <v>15.608596662124658</v>
      </c>
      <c r="P10" s="23"/>
      <c r="Q10" s="445">
        <v>10153</v>
      </c>
      <c r="R10" s="445">
        <v>2304</v>
      </c>
      <c r="S10" s="445">
        <v>3233</v>
      </c>
      <c r="T10" s="445">
        <v>10109</v>
      </c>
      <c r="U10" s="400">
        <v>10069</v>
      </c>
      <c r="V10" s="397">
        <v>10447</v>
      </c>
    </row>
    <row r="11" spans="1:22" ht="11.25" customHeight="1">
      <c r="D11" s="450"/>
      <c r="E11" s="460"/>
      <c r="F11" s="460"/>
      <c r="G11" s="460"/>
      <c r="H11" s="460"/>
      <c r="I11" s="460"/>
      <c r="J11" s="406"/>
      <c r="K11" s="406"/>
      <c r="L11" s="910"/>
      <c r="M11" s="910"/>
      <c r="N11" s="420"/>
      <c r="O11" s="420"/>
      <c r="Q11" s="460"/>
      <c r="R11" s="460"/>
      <c r="S11" s="460"/>
      <c r="T11" s="460"/>
      <c r="U11" s="456"/>
      <c r="V11" s="352"/>
    </row>
    <row r="12" spans="1:22" ht="11.25" customHeight="1">
      <c r="B12" s="160" t="s">
        <v>537</v>
      </c>
      <c r="C12" s="135" t="s">
        <v>491</v>
      </c>
      <c r="D12" s="450"/>
      <c r="E12" s="406">
        <v>18.577683</v>
      </c>
      <c r="F12" s="406">
        <v>16.386289999999999</v>
      </c>
      <c r="G12" s="406">
        <v>16.319514000000002</v>
      </c>
      <c r="H12" s="406">
        <v>15.99897</v>
      </c>
      <c r="I12" s="406">
        <v>14.740306669856862</v>
      </c>
      <c r="J12" s="406">
        <v>14.46950376744274</v>
      </c>
      <c r="K12" s="406"/>
      <c r="L12" s="682">
        <v>13.584772378210841</v>
      </c>
      <c r="M12" s="682">
        <v>15.97596039346044</v>
      </c>
      <c r="N12" s="420">
        <v>13.360520775383018</v>
      </c>
      <c r="O12" s="420">
        <v>15.653905738151083</v>
      </c>
      <c r="Q12" s="285">
        <v>4749</v>
      </c>
      <c r="R12" s="285">
        <v>1098</v>
      </c>
      <c r="S12" s="285">
        <v>1489</v>
      </c>
      <c r="T12" s="285">
        <v>4613</v>
      </c>
      <c r="U12" s="207">
        <v>4589</v>
      </c>
      <c r="V12" s="251">
        <v>4699</v>
      </c>
    </row>
    <row r="13" spans="1:22" ht="11.25" customHeight="1">
      <c r="C13" s="135" t="s">
        <v>492</v>
      </c>
      <c r="D13" s="450"/>
      <c r="E13" s="406">
        <v>18.623214000000001</v>
      </c>
      <c r="F13" s="406">
        <v>15.122895</v>
      </c>
      <c r="G13" s="406">
        <v>15.194604999999999</v>
      </c>
      <c r="H13" s="406">
        <v>15.74188</v>
      </c>
      <c r="I13" s="406">
        <v>15.150742290346386</v>
      </c>
      <c r="J13" s="406">
        <v>15.047072502686925</v>
      </c>
      <c r="K13" s="406"/>
      <c r="L13" s="682">
        <v>14.049077072468119</v>
      </c>
      <c r="M13" s="682">
        <v>16.322389803507313</v>
      </c>
      <c r="N13" s="420">
        <v>14.03883966721224</v>
      </c>
      <c r="O13" s="420">
        <v>16.114140380806521</v>
      </c>
      <c r="Q13" s="285">
        <v>5394</v>
      </c>
      <c r="R13" s="285">
        <v>1206</v>
      </c>
      <c r="S13" s="285">
        <v>1734</v>
      </c>
      <c r="T13" s="285">
        <v>5406</v>
      </c>
      <c r="U13" s="207">
        <v>5397</v>
      </c>
      <c r="V13" s="251">
        <v>5625</v>
      </c>
    </row>
    <row r="14" spans="1:22" ht="11.25" customHeight="1">
      <c r="B14" s="32"/>
      <c r="C14" s="65"/>
      <c r="D14" s="450"/>
      <c r="E14" s="406"/>
      <c r="F14" s="406"/>
      <c r="G14" s="406"/>
      <c r="H14" s="406"/>
      <c r="I14" s="406"/>
      <c r="J14" s="406"/>
      <c r="K14" s="406"/>
      <c r="L14" s="682"/>
      <c r="M14" s="682"/>
      <c r="N14" s="420"/>
      <c r="O14" s="420"/>
      <c r="Q14" s="285"/>
      <c r="R14" s="285"/>
      <c r="S14" s="285"/>
      <c r="T14" s="285"/>
      <c r="U14" s="401"/>
      <c r="V14" s="251"/>
    </row>
    <row r="15" spans="1:22" ht="11.25" customHeight="1">
      <c r="B15" s="32" t="s">
        <v>20</v>
      </c>
      <c r="C15" s="65" t="s">
        <v>21</v>
      </c>
      <c r="D15" s="450"/>
      <c r="E15" s="406">
        <v>10.919222893598358</v>
      </c>
      <c r="F15" s="406">
        <v>14.145639244570244</v>
      </c>
      <c r="G15" s="406">
        <v>14.691269540635158</v>
      </c>
      <c r="H15" s="406">
        <v>10.710034</v>
      </c>
      <c r="I15" s="406">
        <v>11.16415937232318</v>
      </c>
      <c r="J15" s="406">
        <v>12.465153385504731</v>
      </c>
      <c r="K15" s="406"/>
      <c r="L15" s="682">
        <v>8.9996194747821168</v>
      </c>
      <c r="M15" s="682">
        <v>13.770523031485743</v>
      </c>
      <c r="N15" s="420">
        <v>10.311139380889625</v>
      </c>
      <c r="O15" s="420">
        <v>14.993918627186172</v>
      </c>
      <c r="Q15" s="285">
        <v>461</v>
      </c>
      <c r="R15" s="285">
        <v>193</v>
      </c>
      <c r="S15" s="285">
        <v>254</v>
      </c>
      <c r="T15" s="285">
        <v>951</v>
      </c>
      <c r="U15" s="401">
        <v>955</v>
      </c>
      <c r="V15" s="251">
        <v>987</v>
      </c>
    </row>
    <row r="16" spans="1:22" ht="11.25" customHeight="1">
      <c r="B16" s="32"/>
      <c r="C16" s="65" t="s">
        <v>22</v>
      </c>
      <c r="D16" s="450"/>
      <c r="E16" s="406">
        <v>13.170619148846793</v>
      </c>
      <c r="F16" s="406">
        <v>9.1728163776467486</v>
      </c>
      <c r="G16" s="406">
        <v>12.587019643285855</v>
      </c>
      <c r="H16" s="406">
        <v>9.3989550000000008</v>
      </c>
      <c r="I16" s="406">
        <v>9.733808876137898</v>
      </c>
      <c r="J16" s="406">
        <v>8.9730357943918531</v>
      </c>
      <c r="K16" s="406"/>
      <c r="L16" s="682">
        <v>8.1157700499059224</v>
      </c>
      <c r="M16" s="682">
        <v>11.63359233783755</v>
      </c>
      <c r="N16" s="420">
        <v>7.4735659513234385</v>
      </c>
      <c r="O16" s="420">
        <v>10.738438092043621</v>
      </c>
      <c r="Q16" s="285">
        <v>1282</v>
      </c>
      <c r="R16" s="285">
        <v>337</v>
      </c>
      <c r="S16" s="285">
        <v>397</v>
      </c>
      <c r="T16" s="285">
        <v>1547</v>
      </c>
      <c r="U16" s="401">
        <v>1617</v>
      </c>
      <c r="V16" s="251">
        <v>1667</v>
      </c>
    </row>
    <row r="17" spans="2:22" ht="11.25" customHeight="1">
      <c r="B17" s="32"/>
      <c r="C17" s="65" t="s">
        <v>23</v>
      </c>
      <c r="D17" s="450"/>
      <c r="E17" s="406">
        <v>19.216706984452003</v>
      </c>
      <c r="F17" s="406">
        <v>12.490650319546228</v>
      </c>
      <c r="G17" s="406">
        <v>16.999864653312603</v>
      </c>
      <c r="H17" s="406">
        <v>15.68496</v>
      </c>
      <c r="I17" s="406">
        <v>14.82088391427942</v>
      </c>
      <c r="J17" s="406">
        <v>15.078157555304115</v>
      </c>
      <c r="K17" s="406"/>
      <c r="L17" s="682">
        <v>13.233459856833127</v>
      </c>
      <c r="M17" s="682">
        <v>16.56237974494946</v>
      </c>
      <c r="N17" s="420">
        <v>13.577507518085186</v>
      </c>
      <c r="O17" s="420">
        <v>16.712592298376933</v>
      </c>
      <c r="Q17" s="285">
        <v>2579</v>
      </c>
      <c r="R17" s="285">
        <v>574</v>
      </c>
      <c r="S17" s="285">
        <v>715</v>
      </c>
      <c r="T17" s="285">
        <v>2563</v>
      </c>
      <c r="U17" s="401">
        <v>2439</v>
      </c>
      <c r="V17" s="251">
        <v>2652</v>
      </c>
    </row>
    <row r="18" spans="2:22" ht="11.25" customHeight="1">
      <c r="B18" s="32"/>
      <c r="C18" s="65" t="s">
        <v>24</v>
      </c>
      <c r="D18" s="450"/>
      <c r="E18" s="406">
        <v>21.455521826685569</v>
      </c>
      <c r="F18" s="406">
        <v>17.769217451422776</v>
      </c>
      <c r="G18" s="406">
        <v>18.214189978189012</v>
      </c>
      <c r="H18" s="406">
        <v>17.76371</v>
      </c>
      <c r="I18" s="406">
        <v>17.304526598858207</v>
      </c>
      <c r="J18" s="406">
        <v>15.920833289369057</v>
      </c>
      <c r="K18" s="406"/>
      <c r="L18" s="682">
        <v>15.592654489426691</v>
      </c>
      <c r="M18" s="682">
        <v>19.16167476213246</v>
      </c>
      <c r="N18" s="420">
        <v>14.383078112413623</v>
      </c>
      <c r="O18" s="420">
        <v>17.589220216369963</v>
      </c>
      <c r="Q18" s="285">
        <v>2858</v>
      </c>
      <c r="R18" s="285">
        <v>606</v>
      </c>
      <c r="S18" s="285">
        <v>888</v>
      </c>
      <c r="T18" s="285">
        <v>2497</v>
      </c>
      <c r="U18" s="401">
        <v>2532</v>
      </c>
      <c r="V18" s="251">
        <v>2509</v>
      </c>
    </row>
    <row r="19" spans="2:22" ht="11.25" customHeight="1">
      <c r="B19" s="32"/>
      <c r="C19" s="65" t="s">
        <v>25</v>
      </c>
      <c r="D19" s="450"/>
      <c r="E19" s="406">
        <v>25.579885703856142</v>
      </c>
      <c r="F19" s="406">
        <v>26.730993638537441</v>
      </c>
      <c r="G19" s="406">
        <v>16.954984076825486</v>
      </c>
      <c r="H19" s="406">
        <v>24.410789999999999</v>
      </c>
      <c r="I19" s="406">
        <v>20.488908405468027</v>
      </c>
      <c r="J19" s="406">
        <v>20.033738078592851</v>
      </c>
      <c r="K19" s="406"/>
      <c r="L19" s="682">
        <v>18.157314650361776</v>
      </c>
      <c r="M19" s="682">
        <v>23.035633501546197</v>
      </c>
      <c r="N19" s="420">
        <v>17.848922837317254</v>
      </c>
      <c r="O19" s="420">
        <v>22.413024487036747</v>
      </c>
      <c r="Q19" s="285">
        <v>1845</v>
      </c>
      <c r="R19" s="285">
        <v>374</v>
      </c>
      <c r="S19" s="285">
        <v>607</v>
      </c>
      <c r="T19" s="285">
        <v>1596</v>
      </c>
      <c r="U19" s="401">
        <v>1564</v>
      </c>
      <c r="V19" s="251">
        <v>1661</v>
      </c>
    </row>
    <row r="20" spans="2:22" ht="11.25" customHeight="1">
      <c r="B20" s="32"/>
      <c r="C20" s="65" t="s">
        <v>26</v>
      </c>
      <c r="D20" s="450"/>
      <c r="E20" s="406">
        <v>22.219739586347142</v>
      </c>
      <c r="F20" s="406">
        <v>20.434862975306707</v>
      </c>
      <c r="G20" s="406">
        <v>12.623441268486143</v>
      </c>
      <c r="H20" s="406">
        <v>20.039459999999998</v>
      </c>
      <c r="I20" s="406">
        <v>16.459284326815233</v>
      </c>
      <c r="J20" s="406">
        <v>17.978330978199143</v>
      </c>
      <c r="K20" s="406"/>
      <c r="L20" s="682">
        <v>13.641484685295611</v>
      </c>
      <c r="M20" s="682">
        <v>19.726179208122474</v>
      </c>
      <c r="N20" s="420">
        <v>15.337807192675882</v>
      </c>
      <c r="O20" s="420">
        <v>20.960893796461104</v>
      </c>
      <c r="Q20" s="285">
        <v>1074</v>
      </c>
      <c r="R20" s="285">
        <v>206</v>
      </c>
      <c r="S20" s="285">
        <v>355</v>
      </c>
      <c r="T20" s="285">
        <v>908</v>
      </c>
      <c r="U20" s="401">
        <v>913</v>
      </c>
      <c r="V20" s="251">
        <v>904</v>
      </c>
    </row>
    <row r="21" spans="2:22" ht="11.25" customHeight="1">
      <c r="D21" s="450"/>
      <c r="E21" s="450"/>
      <c r="F21" s="406"/>
      <c r="G21" s="406"/>
      <c r="H21" s="406"/>
      <c r="I21" s="406"/>
      <c r="J21" s="406"/>
      <c r="K21" s="406"/>
      <c r="L21" s="682"/>
      <c r="M21" s="682"/>
      <c r="N21" s="420"/>
      <c r="O21" s="420"/>
      <c r="Q21" s="285"/>
      <c r="R21" s="285"/>
      <c r="S21" s="285"/>
      <c r="T21" s="285"/>
      <c r="U21" s="401"/>
      <c r="V21" s="251"/>
    </row>
    <row r="22" spans="2:22" ht="11.25" customHeight="1">
      <c r="B22" s="32" t="s">
        <v>570</v>
      </c>
      <c r="C22" s="65" t="s">
        <v>28</v>
      </c>
      <c r="D22" s="450"/>
      <c r="E22" s="402">
        <v>19.037058849847252</v>
      </c>
      <c r="F22" s="406">
        <v>16.453896522009671</v>
      </c>
      <c r="G22" s="406">
        <v>15.211485272144836</v>
      </c>
      <c r="H22" s="406">
        <v>16.102255302702719</v>
      </c>
      <c r="I22" s="406">
        <v>15.191185160409651</v>
      </c>
      <c r="J22" s="406">
        <v>14.806479619781188</v>
      </c>
      <c r="K22" s="406"/>
      <c r="L22" s="682">
        <v>14.257263963652342</v>
      </c>
      <c r="M22" s="682">
        <v>16.174742316015454</v>
      </c>
      <c r="N22" s="420">
        <v>13.929916698355749</v>
      </c>
      <c r="O22" s="420">
        <v>15.728122127529328</v>
      </c>
      <c r="Q22" s="285">
        <v>9231</v>
      </c>
      <c r="R22" s="285">
        <v>2088</v>
      </c>
      <c r="S22" s="285">
        <v>2947</v>
      </c>
      <c r="T22" s="285">
        <v>7916</v>
      </c>
      <c r="U22" s="401">
        <v>8013</v>
      </c>
      <c r="V22" s="251">
        <v>8439</v>
      </c>
    </row>
    <row r="23" spans="2:22" ht="11.25" customHeight="1">
      <c r="B23" s="32"/>
      <c r="C23" s="65" t="s">
        <v>191</v>
      </c>
      <c r="D23" s="450"/>
      <c r="E23" s="402">
        <v>12.612709475792272</v>
      </c>
      <c r="F23" s="406">
        <v>6.4949515283546715</v>
      </c>
      <c r="G23" s="406">
        <v>20.471189620692588</v>
      </c>
      <c r="H23" s="406">
        <v>12.752260801984052</v>
      </c>
      <c r="I23" s="406">
        <v>13.575402268736658</v>
      </c>
      <c r="J23" s="406">
        <v>13.48927084785643</v>
      </c>
      <c r="K23" s="406"/>
      <c r="L23" s="682">
        <v>10.963416942834595</v>
      </c>
      <c r="M23" s="682">
        <v>16.693010802790109</v>
      </c>
      <c r="N23" s="420">
        <v>11.023230320714163</v>
      </c>
      <c r="O23" s="420">
        <v>16.405278669695974</v>
      </c>
      <c r="Q23" s="285">
        <v>438</v>
      </c>
      <c r="R23" s="285">
        <v>114</v>
      </c>
      <c r="S23" s="285">
        <v>130</v>
      </c>
      <c r="T23" s="285">
        <v>1099</v>
      </c>
      <c r="U23" s="401">
        <v>918</v>
      </c>
      <c r="V23" s="251">
        <v>892</v>
      </c>
    </row>
    <row r="24" spans="2:22" ht="11.25" customHeight="1">
      <c r="B24" s="32"/>
      <c r="C24" s="65" t="s">
        <v>190</v>
      </c>
      <c r="D24" s="450"/>
      <c r="E24" s="402">
        <v>20.926821522803046</v>
      </c>
      <c r="F24" s="406" t="s">
        <v>231</v>
      </c>
      <c r="G24" s="406">
        <v>24.960565969994054</v>
      </c>
      <c r="H24" s="406">
        <v>19.43058730861258</v>
      </c>
      <c r="I24" s="406">
        <v>10.018680854965174</v>
      </c>
      <c r="J24" s="406">
        <v>14.853180537337357</v>
      </c>
      <c r="K24" s="406"/>
      <c r="L24" s="682">
        <v>7.0479695111540019</v>
      </c>
      <c r="M24" s="682">
        <v>14.052246720135861</v>
      </c>
      <c r="N24" s="420">
        <v>10.356803963268636</v>
      </c>
      <c r="O24" s="420">
        <v>20.847662979775595</v>
      </c>
      <c r="Q24" s="285">
        <v>182</v>
      </c>
      <c r="R24" s="285">
        <v>21</v>
      </c>
      <c r="S24" s="285">
        <v>56</v>
      </c>
      <c r="T24" s="285">
        <v>353</v>
      </c>
      <c r="U24" s="401">
        <v>347</v>
      </c>
      <c r="V24" s="251">
        <v>339</v>
      </c>
    </row>
    <row r="25" spans="2:22" ht="11.25" customHeight="1">
      <c r="B25" s="32"/>
      <c r="C25" s="65" t="s">
        <v>192</v>
      </c>
      <c r="D25" s="450"/>
      <c r="E25" s="402">
        <v>20.416552679683541</v>
      </c>
      <c r="F25" s="406">
        <v>25.847834420179648</v>
      </c>
      <c r="G25" s="406">
        <v>11.667634398424177</v>
      </c>
      <c r="H25" s="406">
        <v>16.257294351027603</v>
      </c>
      <c r="I25" s="406">
        <v>13.951042059099311</v>
      </c>
      <c r="J25" s="406">
        <v>14.907303812252554</v>
      </c>
      <c r="K25" s="406"/>
      <c r="L25" s="682">
        <v>10.225688976840482</v>
      </c>
      <c r="M25" s="682">
        <v>18.750128546876681</v>
      </c>
      <c r="N25" s="420">
        <v>11.483574813323196</v>
      </c>
      <c r="O25" s="420">
        <v>19.131170958310069</v>
      </c>
      <c r="Q25" s="285">
        <v>160</v>
      </c>
      <c r="R25" s="285">
        <v>30</v>
      </c>
      <c r="S25" s="285">
        <v>45</v>
      </c>
      <c r="T25" s="285">
        <v>455</v>
      </c>
      <c r="U25" s="401">
        <v>494</v>
      </c>
      <c r="V25" s="251">
        <v>482</v>
      </c>
    </row>
    <row r="26" spans="2:22" ht="11.25" customHeight="1">
      <c r="B26" s="32"/>
      <c r="C26" s="65" t="s">
        <v>193</v>
      </c>
      <c r="D26" s="450"/>
      <c r="E26" s="402">
        <v>10.639316836230707</v>
      </c>
      <c r="F26" s="406" t="s">
        <v>231</v>
      </c>
      <c r="G26" s="406">
        <v>10.850036597425737</v>
      </c>
      <c r="H26" s="406">
        <v>9.8886785306912994</v>
      </c>
      <c r="I26" s="406">
        <v>14.694697254662278</v>
      </c>
      <c r="J26" s="406">
        <v>16.162677169202976</v>
      </c>
      <c r="K26" s="406"/>
      <c r="L26" s="682">
        <v>8.0905210594764565</v>
      </c>
      <c r="M26" s="682">
        <v>25.211030131801248</v>
      </c>
      <c r="N26" s="420">
        <v>9.9844107974605834</v>
      </c>
      <c r="O26" s="420">
        <v>25.098059748412755</v>
      </c>
      <c r="Q26" s="285">
        <v>41</v>
      </c>
      <c r="R26" s="285">
        <v>17</v>
      </c>
      <c r="S26" s="285">
        <v>32</v>
      </c>
      <c r="T26" s="560">
        <v>161</v>
      </c>
      <c r="U26" s="401">
        <v>122</v>
      </c>
      <c r="V26" s="251">
        <v>125</v>
      </c>
    </row>
    <row r="27" spans="2:22" ht="11.25" customHeight="1">
      <c r="B27" s="32"/>
      <c r="C27" s="65"/>
      <c r="D27" s="450"/>
      <c r="E27" s="402"/>
      <c r="F27" s="406"/>
      <c r="G27" s="406"/>
      <c r="H27" s="653"/>
      <c r="I27" s="406"/>
      <c r="J27" s="406"/>
      <c r="K27" s="406"/>
      <c r="L27" s="682"/>
      <c r="M27" s="682"/>
      <c r="N27" s="420"/>
      <c r="O27" s="420"/>
      <c r="Q27" s="285"/>
      <c r="R27" s="285"/>
      <c r="S27" s="285"/>
      <c r="T27" s="560"/>
      <c r="U27" s="401"/>
      <c r="V27" s="251"/>
    </row>
    <row r="28" spans="2:22" ht="11.25" customHeight="1">
      <c r="B28" s="32" t="s">
        <v>571</v>
      </c>
      <c r="C28" s="957" t="s">
        <v>338</v>
      </c>
      <c r="D28" s="450"/>
      <c r="E28" s="402">
        <v>20.444968962372855</v>
      </c>
      <c r="F28" s="406">
        <v>17.429699097359201</v>
      </c>
      <c r="G28" s="406">
        <v>18.509157111651781</v>
      </c>
      <c r="H28" s="653">
        <v>18.051469382773835</v>
      </c>
      <c r="I28" s="406">
        <v>17.215051090432009</v>
      </c>
      <c r="J28" s="406">
        <v>17.070433681899633</v>
      </c>
      <c r="K28" s="406"/>
      <c r="L28" s="682">
        <v>15.188682028879308</v>
      </c>
      <c r="M28" s="682">
        <v>19.449766332421738</v>
      </c>
      <c r="N28" s="420">
        <v>15.158063958888446</v>
      </c>
      <c r="O28" s="420">
        <v>19.169558368438405</v>
      </c>
      <c r="Q28" s="285">
        <v>2132</v>
      </c>
      <c r="R28" s="285">
        <v>468</v>
      </c>
      <c r="S28" s="285">
        <v>496</v>
      </c>
      <c r="T28" s="560">
        <v>1579</v>
      </c>
      <c r="U28" s="401">
        <v>1569</v>
      </c>
      <c r="V28" s="251">
        <v>1794</v>
      </c>
    </row>
    <row r="29" spans="2:22" ht="11.25" customHeight="1">
      <c r="B29" s="32"/>
      <c r="C29" s="135" t="s">
        <v>337</v>
      </c>
      <c r="D29" s="450"/>
      <c r="E29" s="402">
        <v>18.536656570541986</v>
      </c>
      <c r="F29" s="406">
        <v>15.154916649522733</v>
      </c>
      <c r="G29" s="406">
        <v>15.942882606886538</v>
      </c>
      <c r="H29" s="653">
        <v>15.083316624210319</v>
      </c>
      <c r="I29" s="406">
        <v>14.766928411756346</v>
      </c>
      <c r="J29" s="406">
        <v>15.415161263646423</v>
      </c>
      <c r="K29" s="406"/>
      <c r="L29" s="682">
        <v>13.740729212402389</v>
      </c>
      <c r="M29" s="682">
        <v>15.855679811383908</v>
      </c>
      <c r="N29" s="420">
        <v>14.327548953806096</v>
      </c>
      <c r="O29" s="420">
        <v>16.569367184469858</v>
      </c>
      <c r="Q29" s="285">
        <v>7022</v>
      </c>
      <c r="R29" s="285">
        <v>1706</v>
      </c>
      <c r="S29" s="285">
        <v>1700</v>
      </c>
      <c r="T29" s="560">
        <v>5680</v>
      </c>
      <c r="U29" s="401">
        <v>5896</v>
      </c>
      <c r="V29" s="251">
        <v>5994</v>
      </c>
    </row>
    <row r="30" spans="2:22" ht="11.25" customHeight="1">
      <c r="B30" s="32"/>
      <c r="C30" s="65"/>
      <c r="D30" s="450"/>
      <c r="E30" s="402"/>
      <c r="F30" s="406"/>
      <c r="G30" s="406"/>
      <c r="H30" s="406"/>
      <c r="I30" s="406"/>
      <c r="J30" s="406"/>
      <c r="K30" s="406"/>
      <c r="L30" s="682"/>
      <c r="M30" s="682"/>
      <c r="N30" s="420"/>
      <c r="O30" s="420"/>
      <c r="Q30" s="285"/>
      <c r="R30" s="285"/>
      <c r="S30" s="285"/>
      <c r="T30" s="285"/>
      <c r="U30" s="401"/>
      <c r="V30" s="251"/>
    </row>
    <row r="31" spans="2:22" ht="11.25" customHeight="1">
      <c r="B31" s="160" t="s">
        <v>29</v>
      </c>
      <c r="C31" s="39" t="s">
        <v>30</v>
      </c>
      <c r="D31" s="450"/>
      <c r="E31" s="402">
        <v>12.956939417749016</v>
      </c>
      <c r="F31" s="406">
        <v>13.151588071788897</v>
      </c>
      <c r="G31" s="406">
        <v>13.576093539766381</v>
      </c>
      <c r="H31" s="406">
        <v>10.718023401856037</v>
      </c>
      <c r="I31" s="406">
        <v>10.193259833505964</v>
      </c>
      <c r="J31" s="406">
        <v>11.42569187272786</v>
      </c>
      <c r="K31" s="406"/>
      <c r="L31" s="682">
        <v>6.9159121026058452</v>
      </c>
      <c r="M31" s="682">
        <v>14.777140694811109</v>
      </c>
      <c r="N31" s="420">
        <v>8.5788761100051865</v>
      </c>
      <c r="O31" s="420">
        <v>15.061558894602278</v>
      </c>
      <c r="Q31" s="285">
        <v>490</v>
      </c>
      <c r="R31" s="285">
        <v>117</v>
      </c>
      <c r="S31" s="285">
        <v>169</v>
      </c>
      <c r="T31" s="285">
        <v>295</v>
      </c>
      <c r="U31" s="401">
        <v>316</v>
      </c>
      <c r="V31" s="251">
        <v>424</v>
      </c>
    </row>
    <row r="32" spans="2:22" ht="11.25" customHeight="1">
      <c r="C32" s="39" t="s">
        <v>31</v>
      </c>
      <c r="D32" s="450"/>
      <c r="E32" s="402">
        <v>14.985058523932498</v>
      </c>
      <c r="F32" s="406">
        <v>14.916440443174608</v>
      </c>
      <c r="G32" s="406">
        <v>12.655666603680071</v>
      </c>
      <c r="H32" s="406">
        <v>15.41802328189266</v>
      </c>
      <c r="I32" s="406">
        <v>13.677148424557528</v>
      </c>
      <c r="J32" s="406">
        <v>13.911747824957384</v>
      </c>
      <c r="K32" s="406"/>
      <c r="L32" s="682">
        <v>11.407512981277135</v>
      </c>
      <c r="M32" s="682">
        <v>16.315189490906452</v>
      </c>
      <c r="N32" s="420">
        <v>11.619594545343977</v>
      </c>
      <c r="O32" s="420">
        <v>16.571284866454803</v>
      </c>
      <c r="Q32" s="285">
        <v>1328</v>
      </c>
      <c r="R32" s="285">
        <v>316</v>
      </c>
      <c r="S32" s="285">
        <v>368</v>
      </c>
      <c r="T32" s="285">
        <v>1098</v>
      </c>
      <c r="U32" s="401">
        <v>1095</v>
      </c>
      <c r="V32" s="251">
        <v>1168</v>
      </c>
    </row>
    <row r="33" spans="2:22" ht="11.25" customHeight="1">
      <c r="C33" s="39" t="s">
        <v>32</v>
      </c>
      <c r="D33" s="450"/>
      <c r="E33" s="402">
        <v>14.819330736232287</v>
      </c>
      <c r="F33" s="406">
        <v>15.744789616952815</v>
      </c>
      <c r="G33" s="406">
        <v>12.810787962666808</v>
      </c>
      <c r="H33" s="406">
        <v>15.944915279794353</v>
      </c>
      <c r="I33" s="406">
        <v>11.812925406782556</v>
      </c>
      <c r="J33" s="406">
        <v>13.905170265121871</v>
      </c>
      <c r="K33" s="406"/>
      <c r="L33" s="682">
        <v>9.5654937968089833</v>
      </c>
      <c r="M33" s="682">
        <v>14.503709718449157</v>
      </c>
      <c r="N33" s="420">
        <v>11.562667134399025</v>
      </c>
      <c r="O33" s="420">
        <v>16.63298972468823</v>
      </c>
      <c r="Q33" s="285">
        <v>994</v>
      </c>
      <c r="R33" s="285">
        <v>234</v>
      </c>
      <c r="S33" s="285">
        <v>301</v>
      </c>
      <c r="T33" s="285">
        <v>829</v>
      </c>
      <c r="U33" s="401">
        <v>937</v>
      </c>
      <c r="V33" s="251">
        <v>948</v>
      </c>
    </row>
    <row r="34" spans="2:22" ht="11.25" customHeight="1">
      <c r="B34" s="33"/>
      <c r="C34" s="39" t="s">
        <v>33</v>
      </c>
      <c r="D34" s="450"/>
      <c r="E34" s="402">
        <v>22.04979494778857</v>
      </c>
      <c r="F34" s="406">
        <v>15.017051749249873</v>
      </c>
      <c r="G34" s="406">
        <v>12.495325206044262</v>
      </c>
      <c r="H34" s="406">
        <v>16.048560856540099</v>
      </c>
      <c r="I34" s="406">
        <v>13.344810052497289</v>
      </c>
      <c r="J34" s="406">
        <v>14.760264562285933</v>
      </c>
      <c r="K34" s="406"/>
      <c r="L34" s="682">
        <v>10.580062932562303</v>
      </c>
      <c r="M34" s="682">
        <v>16.697126172830909</v>
      </c>
      <c r="N34" s="420">
        <v>12.054596816147333</v>
      </c>
      <c r="O34" s="420">
        <v>17.949277163142611</v>
      </c>
      <c r="Q34" s="285">
        <v>832</v>
      </c>
      <c r="R34" s="285">
        <v>189</v>
      </c>
      <c r="S34" s="285">
        <v>328</v>
      </c>
      <c r="T34" s="285">
        <v>750</v>
      </c>
      <c r="U34" s="401">
        <v>745</v>
      </c>
      <c r="V34" s="251">
        <v>821</v>
      </c>
    </row>
    <row r="35" spans="2:22" ht="11.25" customHeight="1">
      <c r="B35" s="33"/>
      <c r="C35" s="39" t="s">
        <v>34</v>
      </c>
      <c r="D35" s="450"/>
      <c r="E35" s="402">
        <v>17.403546581925454</v>
      </c>
      <c r="F35" s="406">
        <v>12.684286565587586</v>
      </c>
      <c r="G35" s="406">
        <v>16.346626432555684</v>
      </c>
      <c r="H35" s="406">
        <v>14.997015701064473</v>
      </c>
      <c r="I35" s="406">
        <v>14.105174102073301</v>
      </c>
      <c r="J35" s="406">
        <v>8.5168333149175179</v>
      </c>
      <c r="K35" s="406"/>
      <c r="L35" s="682">
        <v>11.557226352949822</v>
      </c>
      <c r="M35" s="682">
        <v>17.106204344407228</v>
      </c>
      <c r="N35" s="420">
        <v>6.903932463444737</v>
      </c>
      <c r="O35" s="420">
        <v>10.464187175192482</v>
      </c>
      <c r="Q35" s="285">
        <v>970</v>
      </c>
      <c r="R35" s="285">
        <v>185</v>
      </c>
      <c r="S35" s="285">
        <v>347</v>
      </c>
      <c r="T35" s="285">
        <v>1089</v>
      </c>
      <c r="U35" s="401">
        <v>960</v>
      </c>
      <c r="V35" s="251">
        <v>1138</v>
      </c>
    </row>
    <row r="36" spans="2:22" ht="11.25" customHeight="1">
      <c r="C36" s="39" t="s">
        <v>35</v>
      </c>
      <c r="D36" s="450"/>
      <c r="E36" s="402">
        <v>19.303413000208238</v>
      </c>
      <c r="F36" s="406">
        <v>14.951307643739959</v>
      </c>
      <c r="G36" s="406">
        <v>16.447677176474311</v>
      </c>
      <c r="H36" s="406">
        <v>14.154652275951879</v>
      </c>
      <c r="I36" s="406">
        <v>16.17664281040031</v>
      </c>
      <c r="J36" s="406">
        <v>15.160586739869778</v>
      </c>
      <c r="K36" s="406"/>
      <c r="L36" s="682">
        <v>13.481849400146077</v>
      </c>
      <c r="M36" s="682">
        <v>19.2899844596893</v>
      </c>
      <c r="N36" s="420">
        <v>12.813719984544383</v>
      </c>
      <c r="O36" s="420">
        <v>17.849290026704836</v>
      </c>
      <c r="Q36" s="285">
        <v>1278</v>
      </c>
      <c r="R36" s="285">
        <v>281</v>
      </c>
      <c r="S36" s="285">
        <v>412</v>
      </c>
      <c r="T36" s="285">
        <v>976</v>
      </c>
      <c r="U36" s="401">
        <v>1037</v>
      </c>
      <c r="V36" s="251">
        <v>1078</v>
      </c>
    </row>
    <row r="37" spans="2:22" ht="11.25" customHeight="1">
      <c r="C37" s="39" t="s">
        <v>36</v>
      </c>
      <c r="D37" s="450"/>
      <c r="E37" s="402">
        <v>20.909459759564911</v>
      </c>
      <c r="F37" s="406">
        <v>15.751345618336643</v>
      </c>
      <c r="G37" s="406">
        <v>18.799367207530004</v>
      </c>
      <c r="H37" s="406">
        <v>16.482141368703061</v>
      </c>
      <c r="I37" s="406">
        <v>15.256416701281264</v>
      </c>
      <c r="J37" s="406">
        <v>16.607990361226435</v>
      </c>
      <c r="K37" s="406"/>
      <c r="L37" s="682">
        <v>13.704669514116258</v>
      </c>
      <c r="M37" s="682">
        <v>16.949354991790006</v>
      </c>
      <c r="N37" s="420">
        <v>14.804669229175477</v>
      </c>
      <c r="O37" s="420">
        <v>18.583057203704531</v>
      </c>
      <c r="Q37" s="285">
        <v>1177</v>
      </c>
      <c r="R37" s="285">
        <v>261</v>
      </c>
      <c r="S37" s="285">
        <v>337</v>
      </c>
      <c r="T37" s="285">
        <v>2680</v>
      </c>
      <c r="U37" s="401">
        <v>2730</v>
      </c>
      <c r="V37" s="251">
        <v>2527</v>
      </c>
    </row>
    <row r="38" spans="2:22" ht="11.25" customHeight="1">
      <c r="C38" s="39" t="s">
        <v>37</v>
      </c>
      <c r="D38" s="450"/>
      <c r="E38" s="402">
        <v>20.610970518499986</v>
      </c>
      <c r="F38" s="406">
        <v>18.12221789293455</v>
      </c>
      <c r="G38" s="406">
        <v>16.590548035516733</v>
      </c>
      <c r="H38" s="406">
        <v>16.947319289500744</v>
      </c>
      <c r="I38" s="406">
        <v>17.466057643738512</v>
      </c>
      <c r="J38" s="406">
        <v>17.151570111694092</v>
      </c>
      <c r="K38" s="406"/>
      <c r="L38" s="682">
        <v>15.259245102121415</v>
      </c>
      <c r="M38" s="682">
        <v>19.917010568855716</v>
      </c>
      <c r="N38" s="420">
        <v>15.081119447640912</v>
      </c>
      <c r="O38" s="420">
        <v>19.441192874595529</v>
      </c>
      <c r="Q38" s="285">
        <v>1896</v>
      </c>
      <c r="R38" s="285">
        <v>425</v>
      </c>
      <c r="S38" s="285">
        <v>612</v>
      </c>
      <c r="T38" s="285">
        <v>1598</v>
      </c>
      <c r="U38" s="401">
        <v>1526</v>
      </c>
      <c r="V38" s="251">
        <v>1538</v>
      </c>
    </row>
    <row r="39" spans="2:22" ht="11.25" customHeight="1">
      <c r="C39" s="39" t="s">
        <v>38</v>
      </c>
      <c r="D39" s="450"/>
      <c r="E39" s="402">
        <v>20.636652506812066</v>
      </c>
      <c r="F39" s="406">
        <v>18.831858880321704</v>
      </c>
      <c r="G39" s="406">
        <v>19.17728046931833</v>
      </c>
      <c r="H39" s="406">
        <v>18.969000419396476</v>
      </c>
      <c r="I39" s="406">
        <v>17.815137642171571</v>
      </c>
      <c r="J39" s="406">
        <v>17.535672393169097</v>
      </c>
      <c r="K39" s="406"/>
      <c r="L39" s="682">
        <v>14.77091332520812</v>
      </c>
      <c r="M39" s="682">
        <v>21.329748059679257</v>
      </c>
      <c r="N39" s="420">
        <v>14.587265418563385</v>
      </c>
      <c r="O39" s="420">
        <v>20.933957764060519</v>
      </c>
      <c r="Q39" s="285">
        <v>1188</v>
      </c>
      <c r="R39" s="285">
        <v>296</v>
      </c>
      <c r="S39" s="285">
        <v>359</v>
      </c>
      <c r="T39" s="285">
        <v>794</v>
      </c>
      <c r="U39" s="401">
        <v>723</v>
      </c>
      <c r="V39" s="251">
        <v>805</v>
      </c>
    </row>
    <row r="40" spans="2:22" ht="11.25" customHeight="1">
      <c r="D40" s="450"/>
      <c r="E40" s="402"/>
      <c r="F40" s="406"/>
      <c r="G40" s="406"/>
      <c r="H40" s="406"/>
      <c r="I40" s="406"/>
      <c r="J40" s="406"/>
      <c r="K40" s="406"/>
      <c r="L40" s="682"/>
      <c r="M40" s="682"/>
      <c r="N40" s="420"/>
      <c r="O40" s="420"/>
      <c r="Q40" s="285"/>
      <c r="R40" s="285"/>
      <c r="S40" s="285"/>
      <c r="T40" s="285"/>
      <c r="U40" s="401"/>
      <c r="V40" s="251"/>
    </row>
    <row r="41" spans="2:22" ht="11.25" customHeight="1">
      <c r="B41" s="125" t="s">
        <v>333</v>
      </c>
      <c r="C41" s="39" t="s">
        <v>120</v>
      </c>
      <c r="D41" s="450"/>
      <c r="E41" s="402">
        <v>16.5181225099352</v>
      </c>
      <c r="F41" s="406">
        <v>13.532996301834341</v>
      </c>
      <c r="G41" s="406">
        <v>14.122679924301407</v>
      </c>
      <c r="H41" s="406">
        <v>14.116732077393667</v>
      </c>
      <c r="I41" s="406">
        <v>13.365494840332589</v>
      </c>
      <c r="J41" s="406">
        <v>13.348236433283969</v>
      </c>
      <c r="K41" s="406"/>
      <c r="L41" s="682">
        <v>12.517904196302808</v>
      </c>
      <c r="M41" s="682">
        <v>14.261120398205856</v>
      </c>
      <c r="N41" s="420">
        <v>12.530251345436797</v>
      </c>
      <c r="O41" s="420">
        <v>14.210944727835194</v>
      </c>
      <c r="Q41" s="285">
        <v>7838</v>
      </c>
      <c r="R41" s="285">
        <v>1773</v>
      </c>
      <c r="S41" s="285">
        <v>2493</v>
      </c>
      <c r="T41" s="285">
        <v>8902</v>
      </c>
      <c r="U41" s="401">
        <v>8925</v>
      </c>
      <c r="V41" s="251">
        <v>9155</v>
      </c>
    </row>
    <row r="42" spans="2:22" ht="11.25" customHeight="1">
      <c r="C42" s="39" t="s">
        <v>121</v>
      </c>
      <c r="D42" s="450"/>
      <c r="E42" s="402">
        <v>26.903024354431508</v>
      </c>
      <c r="F42" s="406">
        <v>24.375947644606597</v>
      </c>
      <c r="G42" s="406">
        <v>22.784812747715442</v>
      </c>
      <c r="H42" s="406">
        <v>23.693947127181264</v>
      </c>
      <c r="I42" s="406">
        <v>22.196249501404917</v>
      </c>
      <c r="J42" s="406">
        <v>21.5973701685073</v>
      </c>
      <c r="K42" s="406"/>
      <c r="L42" s="682">
        <v>19.51120403978242</v>
      </c>
      <c r="M42" s="682">
        <v>25.135408609300441</v>
      </c>
      <c r="N42" s="420">
        <v>19.121824350983825</v>
      </c>
      <c r="O42" s="420">
        <v>24.297124591329311</v>
      </c>
      <c r="Q42" s="285">
        <v>2315</v>
      </c>
      <c r="R42" s="285">
        <v>531</v>
      </c>
      <c r="S42" s="285">
        <v>740</v>
      </c>
      <c r="T42" s="285">
        <v>1207</v>
      </c>
      <c r="U42" s="401">
        <v>1144</v>
      </c>
      <c r="V42" s="251">
        <v>1292</v>
      </c>
    </row>
    <row r="43" spans="2:22" ht="11.25" customHeight="1">
      <c r="D43" s="450"/>
      <c r="E43" s="402"/>
      <c r="F43" s="406"/>
      <c r="G43" s="406"/>
      <c r="H43" s="406"/>
      <c r="I43" s="406"/>
      <c r="J43" s="406"/>
      <c r="K43" s="406"/>
      <c r="L43" s="682"/>
      <c r="M43" s="682"/>
      <c r="N43" s="420"/>
      <c r="O43" s="420"/>
      <c r="Q43" s="285"/>
      <c r="R43" s="285"/>
      <c r="S43" s="285"/>
      <c r="T43" s="285"/>
      <c r="U43" s="401"/>
      <c r="V43" s="251"/>
    </row>
    <row r="44" spans="2:22" ht="11.25" customHeight="1">
      <c r="B44" s="160" t="s">
        <v>122</v>
      </c>
      <c r="C44" s="39" t="s">
        <v>223</v>
      </c>
      <c r="D44" s="450"/>
      <c r="E44" s="402" t="s">
        <v>217</v>
      </c>
      <c r="F44" s="402" t="s">
        <v>217</v>
      </c>
      <c r="G44" s="402" t="s">
        <v>217</v>
      </c>
      <c r="H44" s="406">
        <v>11.820324220136571</v>
      </c>
      <c r="I44" s="406">
        <v>10.138874403427115</v>
      </c>
      <c r="J44" s="406">
        <v>11.263644560802227</v>
      </c>
      <c r="K44" s="406"/>
      <c r="L44" s="682">
        <v>8.7918915895674736</v>
      </c>
      <c r="M44" s="682">
        <v>11.665829806128345</v>
      </c>
      <c r="N44" s="420">
        <v>9.8150339384413652</v>
      </c>
      <c r="O44" s="420">
        <v>12.895485683131232</v>
      </c>
      <c r="Q44" s="402" t="s">
        <v>217</v>
      </c>
      <c r="R44" s="402" t="s">
        <v>217</v>
      </c>
      <c r="S44" s="402" t="s">
        <v>217</v>
      </c>
      <c r="T44" s="285">
        <v>2605</v>
      </c>
      <c r="U44" s="401">
        <v>2448</v>
      </c>
      <c r="V44" s="251">
        <v>2555</v>
      </c>
    </row>
    <row r="45" spans="2:22" ht="11.25" customHeight="1">
      <c r="C45" s="39">
        <v>2</v>
      </c>
      <c r="D45" s="450"/>
      <c r="E45" s="402" t="s">
        <v>217</v>
      </c>
      <c r="F45" s="402" t="s">
        <v>217</v>
      </c>
      <c r="G45" s="402" t="s">
        <v>217</v>
      </c>
      <c r="H45" s="406">
        <v>15.116601616363635</v>
      </c>
      <c r="I45" s="406">
        <v>12.581863160916695</v>
      </c>
      <c r="J45" s="406">
        <v>12.933245816578331</v>
      </c>
      <c r="K45" s="406"/>
      <c r="L45" s="682">
        <v>10.955386122707846</v>
      </c>
      <c r="M45" s="682">
        <v>14.410733694166369</v>
      </c>
      <c r="N45" s="420">
        <v>11.398171504960105</v>
      </c>
      <c r="O45" s="420">
        <v>14.640897283842531</v>
      </c>
      <c r="Q45" s="402" t="s">
        <v>217</v>
      </c>
      <c r="R45" s="402" t="s">
        <v>217</v>
      </c>
      <c r="S45" s="402" t="s">
        <v>217</v>
      </c>
      <c r="T45" s="285">
        <v>2449</v>
      </c>
      <c r="U45" s="401">
        <v>2313</v>
      </c>
      <c r="V45" s="251">
        <v>2249</v>
      </c>
    </row>
    <row r="46" spans="2:22" ht="11.25" customHeight="1">
      <c r="C46" s="39">
        <v>3</v>
      </c>
      <c r="D46" s="450"/>
      <c r="E46" s="402" t="s">
        <v>217</v>
      </c>
      <c r="F46" s="402" t="s">
        <v>217</v>
      </c>
      <c r="G46" s="402" t="s">
        <v>217</v>
      </c>
      <c r="H46" s="406">
        <v>15.910235368291245</v>
      </c>
      <c r="I46" s="406">
        <v>14.367840197765776</v>
      </c>
      <c r="J46" s="406">
        <v>15.077086442732751</v>
      </c>
      <c r="K46" s="406"/>
      <c r="L46" s="682">
        <v>12.532469376057151</v>
      </c>
      <c r="M46" s="682">
        <v>16.421536148836722</v>
      </c>
      <c r="N46" s="420">
        <v>13.310930069332713</v>
      </c>
      <c r="O46" s="420">
        <v>17.031544240076382</v>
      </c>
      <c r="Q46" s="402" t="s">
        <v>217</v>
      </c>
      <c r="R46" s="402" t="s">
        <v>217</v>
      </c>
      <c r="S46" s="402" t="s">
        <v>217</v>
      </c>
      <c r="T46" s="285">
        <v>2026</v>
      </c>
      <c r="U46" s="401">
        <v>1998</v>
      </c>
      <c r="V46" s="251">
        <v>2006</v>
      </c>
    </row>
    <row r="47" spans="2:22" ht="11.25" customHeight="1">
      <c r="C47" s="39">
        <v>4</v>
      </c>
      <c r="D47" s="450"/>
      <c r="E47" s="402" t="s">
        <v>217</v>
      </c>
      <c r="F47" s="402" t="s">
        <v>217</v>
      </c>
      <c r="G47" s="402" t="s">
        <v>217</v>
      </c>
      <c r="H47" s="406">
        <v>17.204864079968196</v>
      </c>
      <c r="I47" s="406">
        <v>18.032513015982282</v>
      </c>
      <c r="J47" s="406">
        <v>16.016194068769888</v>
      </c>
      <c r="K47" s="406"/>
      <c r="L47" s="682">
        <v>15.814953818245161</v>
      </c>
      <c r="M47" s="682">
        <v>20.485352157654631</v>
      </c>
      <c r="N47" s="420">
        <v>14.170248427523861</v>
      </c>
      <c r="O47" s="420">
        <v>18.052032923025592</v>
      </c>
      <c r="Q47" s="402" t="s">
        <v>217</v>
      </c>
      <c r="R47" s="402" t="s">
        <v>217</v>
      </c>
      <c r="S47" s="402" t="s">
        <v>217</v>
      </c>
      <c r="T47" s="285">
        <v>1481</v>
      </c>
      <c r="U47" s="401">
        <v>1607</v>
      </c>
      <c r="V47" s="251">
        <v>1832</v>
      </c>
    </row>
    <row r="48" spans="2:22" ht="11.25" customHeight="1">
      <c r="C48" s="39" t="s">
        <v>224</v>
      </c>
      <c r="D48" s="450"/>
      <c r="E48" s="402" t="s">
        <v>217</v>
      </c>
      <c r="F48" s="402" t="s">
        <v>217</v>
      </c>
      <c r="G48" s="402" t="s">
        <v>217</v>
      </c>
      <c r="H48" s="406">
        <v>19.59650252303387</v>
      </c>
      <c r="I48" s="406">
        <v>19.887708001453962</v>
      </c>
      <c r="J48" s="406">
        <v>18.607278359648515</v>
      </c>
      <c r="K48" s="406"/>
      <c r="L48" s="682">
        <v>17.728468918689348</v>
      </c>
      <c r="M48" s="682">
        <v>22.238844195214313</v>
      </c>
      <c r="N48" s="420">
        <v>16.486598878438187</v>
      </c>
      <c r="O48" s="420">
        <v>20.932369444158024</v>
      </c>
      <c r="Q48" s="402" t="s">
        <v>217</v>
      </c>
      <c r="R48" s="402" t="s">
        <v>217</v>
      </c>
      <c r="S48" s="402" t="s">
        <v>217</v>
      </c>
      <c r="T48" s="285">
        <v>1548</v>
      </c>
      <c r="U48" s="401">
        <v>1703</v>
      </c>
      <c r="V48" s="251">
        <v>1805</v>
      </c>
    </row>
    <row r="49" spans="2:22" ht="11.25" customHeight="1">
      <c r="E49" s="31"/>
      <c r="F49" s="31"/>
      <c r="G49" s="31"/>
      <c r="H49" s="74"/>
      <c r="I49" s="74"/>
      <c r="J49" s="74"/>
      <c r="K49" s="74"/>
      <c r="L49" s="74"/>
      <c r="M49" s="74"/>
      <c r="N49" s="74"/>
      <c r="O49" s="74"/>
      <c r="Q49" s="31"/>
      <c r="R49" s="31"/>
      <c r="S49" s="31"/>
      <c r="T49" s="70"/>
    </row>
    <row r="50" spans="2:22" ht="11.25" customHeight="1">
      <c r="B50" s="47"/>
      <c r="C50" s="958"/>
      <c r="D50" s="47"/>
      <c r="E50" s="243"/>
      <c r="F50" s="243"/>
      <c r="G50" s="243"/>
      <c r="H50" s="243"/>
      <c r="I50" s="243"/>
      <c r="J50" s="291"/>
      <c r="K50" s="291"/>
      <c r="L50" s="243"/>
      <c r="M50" s="243"/>
      <c r="N50" s="291"/>
      <c r="O50" s="291"/>
      <c r="P50" s="47"/>
      <c r="Q50" s="151"/>
      <c r="R50" s="151"/>
      <c r="S50" s="151"/>
      <c r="T50" s="151"/>
      <c r="U50" s="194"/>
      <c r="V50" s="574"/>
    </row>
    <row r="51" spans="2:22" ht="10">
      <c r="B51" s="23"/>
      <c r="C51" s="37"/>
      <c r="D51" s="23"/>
      <c r="E51" s="74"/>
      <c r="F51" s="74"/>
      <c r="G51" s="74"/>
      <c r="H51" s="74"/>
      <c r="I51" s="74"/>
      <c r="J51" s="74"/>
      <c r="K51" s="74"/>
      <c r="L51" s="74"/>
      <c r="M51" s="74"/>
      <c r="N51" s="74"/>
      <c r="O51" s="74"/>
      <c r="P51" s="23"/>
      <c r="Q51" s="70"/>
      <c r="R51" s="70"/>
      <c r="S51" s="70"/>
      <c r="T51" s="70"/>
      <c r="U51" s="195"/>
    </row>
    <row r="52" spans="2:22" ht="10">
      <c r="B52" s="37" t="s">
        <v>218</v>
      </c>
      <c r="C52" s="37"/>
      <c r="F52" s="74"/>
      <c r="G52" s="74"/>
      <c r="H52" s="74"/>
      <c r="I52" s="74"/>
      <c r="J52" s="74"/>
      <c r="K52" s="74"/>
      <c r="L52" s="74"/>
      <c r="M52" s="74"/>
      <c r="N52" s="74"/>
      <c r="O52" s="74"/>
      <c r="Q52" s="70"/>
      <c r="R52" s="70"/>
      <c r="S52" s="70"/>
      <c r="T52" s="70"/>
    </row>
    <row r="53" spans="2:22" ht="10.5" customHeight="1">
      <c r="B53" s="39" t="s">
        <v>274</v>
      </c>
      <c r="C53" s="232"/>
      <c r="F53" s="74"/>
      <c r="G53" s="74"/>
      <c r="H53" s="74"/>
      <c r="I53" s="74"/>
      <c r="J53" s="74"/>
      <c r="K53" s="74"/>
      <c r="L53" s="74"/>
      <c r="M53" s="74"/>
      <c r="N53" s="74"/>
      <c r="O53" s="74"/>
      <c r="Q53" s="70"/>
      <c r="R53" s="70"/>
      <c r="S53" s="70"/>
      <c r="T53" s="70"/>
    </row>
    <row r="54" spans="2:22" ht="10.5" customHeight="1">
      <c r="B54" s="39" t="s">
        <v>536</v>
      </c>
      <c r="C54" s="232"/>
      <c r="F54" s="74"/>
      <c r="G54" s="74"/>
      <c r="H54" s="74"/>
      <c r="I54" s="74"/>
      <c r="J54" s="74"/>
      <c r="K54" s="74"/>
      <c r="L54" s="74"/>
      <c r="M54" s="74"/>
      <c r="N54" s="74"/>
      <c r="O54" s="74"/>
      <c r="Q54" s="70"/>
      <c r="R54" s="70"/>
      <c r="S54" s="70"/>
      <c r="T54" s="70"/>
    </row>
    <row r="55" spans="2:22" ht="10.5" customHeight="1">
      <c r="B55" s="39" t="s">
        <v>576</v>
      </c>
      <c r="C55" s="232"/>
      <c r="F55" s="74"/>
      <c r="G55" s="74"/>
      <c r="H55" s="74"/>
      <c r="I55" s="74"/>
      <c r="J55" s="74"/>
      <c r="K55" s="74"/>
      <c r="L55" s="74"/>
      <c r="M55" s="74"/>
      <c r="N55" s="74"/>
      <c r="O55" s="74"/>
      <c r="Q55" s="70"/>
      <c r="R55" s="70"/>
      <c r="S55" s="70"/>
      <c r="T55" s="70"/>
    </row>
    <row r="56" spans="2:22" ht="10">
      <c r="B56" s="125" t="s">
        <v>572</v>
      </c>
      <c r="D56" s="31"/>
      <c r="E56" s="23"/>
    </row>
    <row r="57" spans="2:22" ht="11.25" customHeight="1">
      <c r="B57" s="125" t="s">
        <v>573</v>
      </c>
      <c r="D57" s="232"/>
      <c r="E57" s="232"/>
    </row>
    <row r="58" spans="2:22" ht="10">
      <c r="B58" s="111"/>
    </row>
    <row r="59" spans="2:22" ht="10">
      <c r="B59" s="111"/>
    </row>
    <row r="60" spans="2:22" ht="11.65" customHeight="1">
      <c r="B60" s="160" t="s">
        <v>252</v>
      </c>
    </row>
    <row r="61" spans="2:22" ht="11.65" customHeight="1">
      <c r="B61" s="160" t="s">
        <v>253</v>
      </c>
    </row>
    <row r="62" spans="2:22" ht="11.65" customHeight="1">
      <c r="B62" s="160" t="s">
        <v>254</v>
      </c>
    </row>
  </sheetData>
  <mergeCells count="3">
    <mergeCell ref="Q6:T6"/>
    <mergeCell ref="B6:B7"/>
    <mergeCell ref="E6:J6"/>
  </mergeCells>
  <pageMargins left="0.7" right="0.7" top="0.75" bottom="0.75" header="0.3" footer="0.3"/>
  <pageSetup paperSize="9"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workbookViewId="0"/>
  </sheetViews>
  <sheetFormatPr defaultColWidth="8.7265625" defaultRowHeight="14.5"/>
  <cols>
    <col min="1" max="1" width="2.7265625" style="515" customWidth="1"/>
    <col min="2" max="2" width="27.7265625" style="515" customWidth="1"/>
    <col min="3" max="3" width="22.453125" style="515" customWidth="1"/>
    <col min="4" max="4" width="3.54296875" style="515" customWidth="1"/>
    <col min="5" max="10" width="8.7265625" style="515"/>
    <col min="11" max="11" width="3.26953125" style="515" customWidth="1"/>
    <col min="12" max="15" width="8.7265625" style="515"/>
    <col min="16" max="16" width="3.453125" style="515" customWidth="1"/>
    <col min="17" max="20" width="8.7265625" style="414"/>
    <col min="21" max="21" width="8.7265625" style="1037"/>
    <col min="22" max="22" width="8.54296875" style="414" customWidth="1"/>
    <col min="23" max="16384" width="8.7265625" style="515"/>
  </cols>
  <sheetData>
    <row r="1" spans="1:22" ht="12" customHeight="1">
      <c r="A1" s="1120"/>
    </row>
    <row r="2" spans="1:22" ht="16.5">
      <c r="B2" s="41" t="s">
        <v>517</v>
      </c>
    </row>
    <row r="3" spans="1:22">
      <c r="B3" s="516" t="s">
        <v>244</v>
      </c>
    </row>
    <row r="4" spans="1:22">
      <c r="B4" s="293" t="s">
        <v>427</v>
      </c>
    </row>
    <row r="5" spans="1:22" s="160" customFormat="1" ht="10">
      <c r="B5" s="238"/>
      <c r="C5" s="238"/>
      <c r="D5" s="273"/>
      <c r="Q5" s="204"/>
      <c r="R5" s="204"/>
      <c r="S5" s="204"/>
      <c r="T5" s="782"/>
      <c r="U5" s="1038"/>
      <c r="V5" s="204"/>
    </row>
    <row r="6" spans="1:22" s="160" customFormat="1" ht="15" customHeight="1">
      <c r="B6" s="1159" t="s">
        <v>9</v>
      </c>
      <c r="C6" s="232"/>
      <c r="D6" s="26"/>
      <c r="E6" s="1210" t="s">
        <v>276</v>
      </c>
      <c r="F6" s="1210"/>
      <c r="G6" s="1210"/>
      <c r="H6" s="1210"/>
      <c r="I6" s="1210"/>
      <c r="J6" s="1210"/>
      <c r="K6" s="605"/>
      <c r="L6" s="586"/>
      <c r="M6" s="586"/>
      <c r="N6" s="538"/>
      <c r="O6" s="538"/>
      <c r="P6" s="605"/>
      <c r="Q6" s="1209" t="s">
        <v>17</v>
      </c>
      <c r="R6" s="1209"/>
      <c r="S6" s="1209"/>
      <c r="T6" s="1209"/>
      <c r="U6" s="1209"/>
      <c r="V6" s="1046"/>
    </row>
    <row r="7" spans="1:22" s="160" customFormat="1" ht="37" customHeight="1">
      <c r="B7" s="1155"/>
      <c r="C7" s="23"/>
      <c r="D7" s="28"/>
      <c r="E7" s="1153"/>
      <c r="F7" s="1153"/>
      <c r="G7" s="1153"/>
      <c r="H7" s="1153"/>
      <c r="I7" s="1153"/>
      <c r="J7" s="1153"/>
      <c r="K7" s="587"/>
      <c r="L7" s="587"/>
      <c r="M7" s="587"/>
      <c r="N7" s="587"/>
      <c r="O7" s="587"/>
      <c r="P7" s="587"/>
      <c r="Q7" s="1201"/>
      <c r="R7" s="1201"/>
      <c r="S7" s="1201"/>
      <c r="T7" s="1201"/>
      <c r="U7" s="1201"/>
      <c r="V7" s="1047"/>
    </row>
    <row r="8" spans="1:22" s="160" customFormat="1" ht="30">
      <c r="B8" s="1156"/>
      <c r="C8" s="47"/>
      <c r="D8" s="273"/>
      <c r="E8" s="662" t="s">
        <v>11</v>
      </c>
      <c r="F8" s="662" t="s">
        <v>12</v>
      </c>
      <c r="G8" s="662" t="s">
        <v>13</v>
      </c>
      <c r="H8" s="662" t="s">
        <v>14</v>
      </c>
      <c r="I8" s="662" t="s">
        <v>93</v>
      </c>
      <c r="J8" s="758" t="s">
        <v>403</v>
      </c>
      <c r="K8" s="759"/>
      <c r="L8" s="675" t="s">
        <v>229</v>
      </c>
      <c r="M8" s="675" t="s">
        <v>230</v>
      </c>
      <c r="N8" s="765" t="s">
        <v>412</v>
      </c>
      <c r="O8" s="765" t="s">
        <v>413</v>
      </c>
      <c r="P8" s="674"/>
      <c r="Q8" s="885" t="s">
        <v>11</v>
      </c>
      <c r="R8" s="885" t="s">
        <v>12</v>
      </c>
      <c r="S8" s="885" t="s">
        <v>13</v>
      </c>
      <c r="T8" s="885" t="s">
        <v>14</v>
      </c>
      <c r="U8" s="1039" t="s">
        <v>93</v>
      </c>
      <c r="V8" s="1040" t="s">
        <v>403</v>
      </c>
    </row>
    <row r="9" spans="1:22" s="160" customFormat="1" ht="11.25" customHeight="1">
      <c r="B9" s="23"/>
      <c r="C9" s="23"/>
      <c r="D9" s="24"/>
      <c r="E9" s="460"/>
      <c r="F9" s="460"/>
      <c r="G9" s="460"/>
      <c r="H9" s="460"/>
      <c r="I9" s="676"/>
      <c r="J9" s="460"/>
      <c r="K9" s="460"/>
      <c r="L9" s="658"/>
      <c r="M9" s="782"/>
      <c r="N9" s="460"/>
      <c r="O9" s="460"/>
      <c r="P9" s="460"/>
      <c r="Q9" s="658"/>
      <c r="R9" s="658"/>
      <c r="S9" s="914"/>
      <c r="T9" s="658"/>
      <c r="U9" s="1041"/>
      <c r="V9" s="1042"/>
    </row>
    <row r="10" spans="1:22" s="160" customFormat="1" ht="11.25" customHeight="1">
      <c r="B10" s="129" t="s">
        <v>182</v>
      </c>
      <c r="C10" s="129"/>
      <c r="D10" s="30"/>
      <c r="E10" s="407">
        <v>40.294938000000002</v>
      </c>
      <c r="F10" s="407">
        <v>37.497709999999998</v>
      </c>
      <c r="G10" s="407">
        <v>37.730885999999998</v>
      </c>
      <c r="H10" s="407">
        <v>38.485112999999998</v>
      </c>
      <c r="I10" s="407">
        <v>37.730259646815611</v>
      </c>
      <c r="J10" s="811">
        <v>32.566165282935003</v>
      </c>
      <c r="K10" s="811"/>
      <c r="L10" s="780">
        <v>36.351802824316849</v>
      </c>
      <c r="M10" s="780">
        <v>39.128852929355638</v>
      </c>
      <c r="N10" s="811">
        <v>31.306159344113667</v>
      </c>
      <c r="O10" s="811">
        <v>33.851892942514517</v>
      </c>
      <c r="P10" s="811"/>
      <c r="Q10" s="657">
        <v>9252</v>
      </c>
      <c r="R10" s="657">
        <v>2187</v>
      </c>
      <c r="S10" s="657">
        <v>2181</v>
      </c>
      <c r="T10" s="657">
        <v>7266</v>
      </c>
      <c r="U10" s="1042">
        <v>7468</v>
      </c>
      <c r="V10" s="1042">
        <v>7819</v>
      </c>
    </row>
    <row r="11" spans="1:22" s="160" customFormat="1" ht="11.25" customHeight="1">
      <c r="B11" s="129"/>
      <c r="C11" s="129"/>
      <c r="D11" s="30"/>
      <c r="E11" s="407"/>
      <c r="F11" s="407"/>
      <c r="G11" s="407"/>
      <c r="H11" s="407"/>
      <c r="I11" s="406"/>
      <c r="J11" s="811"/>
      <c r="K11" s="811"/>
      <c r="L11" s="780"/>
      <c r="M11" s="862"/>
      <c r="N11" s="653"/>
      <c r="O11" s="653"/>
      <c r="P11" s="811"/>
      <c r="Q11" s="657"/>
      <c r="R11" s="657"/>
      <c r="S11" s="657"/>
      <c r="T11" s="657"/>
      <c r="U11" s="991"/>
      <c r="V11" s="862"/>
    </row>
    <row r="12" spans="1:22" s="160" customFormat="1" ht="11.25" customHeight="1">
      <c r="B12" s="160" t="s">
        <v>537</v>
      </c>
      <c r="C12" s="135" t="s">
        <v>491</v>
      </c>
      <c r="D12" s="30"/>
      <c r="E12" s="406">
        <v>39.738059999999997</v>
      </c>
      <c r="F12" s="406">
        <v>35.747777999999997</v>
      </c>
      <c r="G12" s="406">
        <v>35.323396000000002</v>
      </c>
      <c r="H12" s="406">
        <v>37.176614813287436</v>
      </c>
      <c r="I12" s="406">
        <v>35.776965957459716</v>
      </c>
      <c r="J12" s="653">
        <v>31.708310170772286</v>
      </c>
      <c r="K12" s="811"/>
      <c r="L12" s="814">
        <v>33.959013252225397</v>
      </c>
      <c r="M12" s="814">
        <v>37.636776738511244</v>
      </c>
      <c r="N12" s="653">
        <v>29.986743008584206</v>
      </c>
      <c r="O12" s="653">
        <v>33.481448805241165</v>
      </c>
      <c r="P12" s="811"/>
      <c r="Q12" s="791">
        <v>4410</v>
      </c>
      <c r="R12" s="991">
        <v>1050</v>
      </c>
      <c r="S12" s="991">
        <v>1027</v>
      </c>
      <c r="T12" s="660">
        <v>3446</v>
      </c>
      <c r="U12" s="991">
        <v>3535</v>
      </c>
      <c r="V12" s="991">
        <v>3602</v>
      </c>
    </row>
    <row r="13" spans="1:22" s="160" customFormat="1" ht="11.25" customHeight="1">
      <c r="C13" s="135" t="s">
        <v>492</v>
      </c>
      <c r="D13" s="30"/>
      <c r="E13" s="406">
        <v>40.825710999999998</v>
      </c>
      <c r="F13" s="406">
        <v>39.168199999999999</v>
      </c>
      <c r="G13" s="406">
        <v>40.001257000000003</v>
      </c>
      <c r="H13" s="406">
        <v>39.741065163800101</v>
      </c>
      <c r="I13" s="406">
        <v>39.611041607865602</v>
      </c>
      <c r="J13" s="653">
        <v>33.497694859969862</v>
      </c>
      <c r="K13" s="811"/>
      <c r="L13" s="814">
        <v>37.791821511596211</v>
      </c>
      <c r="M13" s="814">
        <v>41.459470673613339</v>
      </c>
      <c r="N13" s="653">
        <v>31.874523496856916</v>
      </c>
      <c r="O13" s="653">
        <v>35.160862860410283</v>
      </c>
      <c r="P13" s="811"/>
      <c r="Q13" s="791">
        <v>4842</v>
      </c>
      <c r="R13" s="660">
        <v>1137</v>
      </c>
      <c r="S13" s="660">
        <v>1154</v>
      </c>
      <c r="T13" s="660">
        <v>3820</v>
      </c>
      <c r="U13" s="991">
        <v>3933</v>
      </c>
      <c r="V13" s="991">
        <v>4192</v>
      </c>
    </row>
    <row r="14" spans="1:22" s="160" customFormat="1" ht="11.25" customHeight="1">
      <c r="B14" s="32"/>
      <c r="C14" s="32"/>
      <c r="D14" s="30"/>
      <c r="E14" s="450"/>
      <c r="F14" s="450"/>
      <c r="G14" s="450"/>
      <c r="H14" s="402"/>
      <c r="I14" s="406"/>
      <c r="J14" s="653"/>
      <c r="K14" s="811"/>
      <c r="L14" s="814"/>
      <c r="M14" s="814"/>
      <c r="N14" s="653"/>
      <c r="O14" s="653"/>
      <c r="P14" s="811"/>
      <c r="Q14" s="791"/>
      <c r="R14" s="814"/>
      <c r="S14" s="814"/>
      <c r="T14" s="661"/>
      <c r="U14" s="1043"/>
      <c r="V14" s="991"/>
    </row>
    <row r="15" spans="1:22" s="160" customFormat="1" ht="11.25" customHeight="1">
      <c r="B15" s="32" t="s">
        <v>20</v>
      </c>
      <c r="C15" s="32" t="s">
        <v>21</v>
      </c>
      <c r="D15" s="30"/>
      <c r="E15" s="406">
        <v>31.84516874066956</v>
      </c>
      <c r="F15" s="406">
        <v>30.716306446856823</v>
      </c>
      <c r="G15" s="406">
        <v>28.321331150506218</v>
      </c>
      <c r="H15" s="406">
        <v>26.517561883322049</v>
      </c>
      <c r="I15" s="406">
        <v>28.155519404283453</v>
      </c>
      <c r="J15" s="653">
        <v>26.932281019239511</v>
      </c>
      <c r="K15" s="811"/>
      <c r="L15" s="814">
        <v>24.642039095224973</v>
      </c>
      <c r="M15" s="814">
        <v>31.957511456110488</v>
      </c>
      <c r="N15" s="653">
        <v>23.546673643561267</v>
      </c>
      <c r="O15" s="653">
        <v>30.609782561774946</v>
      </c>
      <c r="P15" s="811"/>
      <c r="Q15" s="791">
        <v>459</v>
      </c>
      <c r="R15" s="814">
        <v>190</v>
      </c>
      <c r="S15" s="814">
        <v>203</v>
      </c>
      <c r="T15" s="660">
        <v>794</v>
      </c>
      <c r="U15" s="1043">
        <v>818</v>
      </c>
      <c r="V15" s="991">
        <v>861</v>
      </c>
    </row>
    <row r="16" spans="1:22" s="160" customFormat="1" ht="11.25" customHeight="1">
      <c r="B16" s="32"/>
      <c r="C16" s="32" t="s">
        <v>22</v>
      </c>
      <c r="D16" s="30"/>
      <c r="E16" s="406">
        <v>32.825790357402887</v>
      </c>
      <c r="F16" s="406">
        <v>24.765998727060147</v>
      </c>
      <c r="G16" s="406">
        <v>27.242187081259694</v>
      </c>
      <c r="H16" s="406">
        <v>27.729410502300926</v>
      </c>
      <c r="I16" s="406">
        <v>30.308225693127333</v>
      </c>
      <c r="J16" s="653">
        <v>25.381769285753137</v>
      </c>
      <c r="K16" s="811"/>
      <c r="L16" s="814">
        <v>27.266181053180581</v>
      </c>
      <c r="M16" s="814">
        <v>33.533191296798485</v>
      </c>
      <c r="N16" s="653">
        <v>22.735102320394262</v>
      </c>
      <c r="O16" s="653">
        <v>28.223995292367565</v>
      </c>
      <c r="P16" s="811"/>
      <c r="Q16" s="791">
        <v>1263</v>
      </c>
      <c r="R16" s="814">
        <v>333</v>
      </c>
      <c r="S16" s="814">
        <v>293</v>
      </c>
      <c r="T16" s="660">
        <v>1208</v>
      </c>
      <c r="U16" s="1043">
        <v>1243</v>
      </c>
      <c r="V16" s="991">
        <v>1396</v>
      </c>
    </row>
    <row r="17" spans="2:22" s="160" customFormat="1" ht="11.25" customHeight="1">
      <c r="B17" s="32"/>
      <c r="C17" s="32" t="s">
        <v>23</v>
      </c>
      <c r="D17" s="30"/>
      <c r="E17" s="406">
        <v>41.911369327391824</v>
      </c>
      <c r="F17" s="406">
        <v>36.157301432303221</v>
      </c>
      <c r="G17" s="406">
        <v>38.673122030915778</v>
      </c>
      <c r="H17" s="406">
        <v>38.693901215413149</v>
      </c>
      <c r="I17" s="406">
        <v>36.798909586083958</v>
      </c>
      <c r="J17" s="653">
        <v>34.701947091869293</v>
      </c>
      <c r="K17" s="811"/>
      <c r="L17" s="814">
        <v>34.272656958853041</v>
      </c>
      <c r="M17" s="814">
        <v>39.399750538046781</v>
      </c>
      <c r="N17" s="653">
        <v>32.338154564844871</v>
      </c>
      <c r="O17" s="653">
        <v>37.143672041270392</v>
      </c>
      <c r="P17" s="811"/>
      <c r="Q17" s="791">
        <v>2514</v>
      </c>
      <c r="R17" s="814">
        <v>565</v>
      </c>
      <c r="S17" s="814">
        <v>539</v>
      </c>
      <c r="T17" s="660">
        <v>1930</v>
      </c>
      <c r="U17" s="1043">
        <v>1915</v>
      </c>
      <c r="V17" s="991">
        <v>2113</v>
      </c>
    </row>
    <row r="18" spans="2:22" s="160" customFormat="1" ht="11.25" customHeight="1">
      <c r="B18" s="32"/>
      <c r="C18" s="32" t="s">
        <v>24</v>
      </c>
      <c r="D18" s="30"/>
      <c r="E18" s="406">
        <v>42.784047052557966</v>
      </c>
      <c r="F18" s="406">
        <v>43.066221455829485</v>
      </c>
      <c r="G18" s="406">
        <v>42.465050461110224</v>
      </c>
      <c r="H18" s="406">
        <v>42.009412544559908</v>
      </c>
      <c r="I18" s="406">
        <v>39.775935860109293</v>
      </c>
      <c r="J18" s="653">
        <v>33.772672293882962</v>
      </c>
      <c r="K18" s="811"/>
      <c r="L18" s="814">
        <v>37.19610867792094</v>
      </c>
      <c r="M18" s="814">
        <v>42.413854887200806</v>
      </c>
      <c r="N18" s="653">
        <v>31.41787755228038</v>
      </c>
      <c r="O18" s="653">
        <v>36.210773584998293</v>
      </c>
      <c r="P18" s="811"/>
      <c r="Q18" s="791">
        <v>2708</v>
      </c>
      <c r="R18" s="814">
        <v>579</v>
      </c>
      <c r="S18" s="814">
        <v>636</v>
      </c>
      <c r="T18" s="660">
        <v>1805</v>
      </c>
      <c r="U18" s="1043">
        <v>1889</v>
      </c>
      <c r="V18" s="991">
        <v>1897</v>
      </c>
    </row>
    <row r="19" spans="2:22" s="160" customFormat="1" ht="11.25" customHeight="1">
      <c r="B19" s="32"/>
      <c r="C19" s="32" t="s">
        <v>25</v>
      </c>
      <c r="D19" s="30"/>
      <c r="E19" s="406">
        <v>48.148534140117846</v>
      </c>
      <c r="F19" s="406">
        <v>49.468544945650528</v>
      </c>
      <c r="G19" s="406">
        <v>44.06870009387552</v>
      </c>
      <c r="H19" s="406">
        <v>50.767977731548299</v>
      </c>
      <c r="I19" s="406">
        <v>46.764788209436581</v>
      </c>
      <c r="J19" s="653">
        <v>39.019484819394066</v>
      </c>
      <c r="K19" s="811"/>
      <c r="L19" s="814">
        <v>43.315880316332908</v>
      </c>
      <c r="M19" s="814">
        <v>50.244891352236984</v>
      </c>
      <c r="N19" s="653">
        <v>35.780653946948995</v>
      </c>
      <c r="O19" s="653">
        <v>42.358117166718962</v>
      </c>
      <c r="P19" s="811"/>
      <c r="Q19" s="791">
        <v>1576</v>
      </c>
      <c r="R19" s="814">
        <v>342</v>
      </c>
      <c r="S19" s="814">
        <v>365</v>
      </c>
      <c r="T19" s="660">
        <v>1058</v>
      </c>
      <c r="U19" s="1043">
        <v>1119</v>
      </c>
      <c r="V19" s="991">
        <v>1084</v>
      </c>
    </row>
    <row r="20" spans="2:22" s="160" customFormat="1" ht="11.25" customHeight="1">
      <c r="B20" s="32"/>
      <c r="C20" s="32" t="s">
        <v>26</v>
      </c>
      <c r="D20" s="30"/>
      <c r="E20" s="406">
        <v>46.545031955572824</v>
      </c>
      <c r="F20" s="406">
        <v>47.170090980553233</v>
      </c>
      <c r="G20" s="406">
        <v>47.305069965940284</v>
      </c>
      <c r="H20" s="406">
        <v>50.201313564322717</v>
      </c>
      <c r="I20" s="406">
        <v>49.54628952881037</v>
      </c>
      <c r="J20" s="653">
        <v>36.350178575288403</v>
      </c>
      <c r="K20" s="811"/>
      <c r="L20" s="814">
        <v>44.190013437760491</v>
      </c>
      <c r="M20" s="814">
        <v>54.913000217080743</v>
      </c>
      <c r="N20" s="653">
        <v>31.40417757631403</v>
      </c>
      <c r="O20" s="653">
        <v>41.602711872261402</v>
      </c>
      <c r="P20" s="811"/>
      <c r="Q20" s="791">
        <v>682</v>
      </c>
      <c r="R20" s="814">
        <v>164</v>
      </c>
      <c r="S20" s="814">
        <v>136</v>
      </c>
      <c r="T20" s="660">
        <v>440</v>
      </c>
      <c r="U20" s="1043">
        <v>455</v>
      </c>
      <c r="V20" s="991">
        <v>420</v>
      </c>
    </row>
    <row r="21" spans="2:22" s="160" customFormat="1" ht="11.25" customHeight="1">
      <c r="B21" s="32"/>
      <c r="C21" s="32"/>
      <c r="D21" s="30"/>
      <c r="E21" s="406"/>
      <c r="F21" s="406"/>
      <c r="G21" s="406"/>
      <c r="H21" s="406"/>
      <c r="I21" s="406"/>
      <c r="J21" s="653"/>
      <c r="K21" s="811"/>
      <c r="L21" s="814"/>
      <c r="M21" s="814"/>
      <c r="N21" s="653"/>
      <c r="O21" s="653"/>
      <c r="P21" s="811"/>
      <c r="Q21" s="791"/>
      <c r="R21" s="814"/>
      <c r="S21" s="814"/>
      <c r="T21" s="660"/>
      <c r="U21" s="1043"/>
      <c r="V21" s="991"/>
    </row>
    <row r="22" spans="2:22" s="160" customFormat="1" ht="11.25" customHeight="1">
      <c r="B22" s="32" t="s">
        <v>574</v>
      </c>
      <c r="C22" s="32" t="s">
        <v>28</v>
      </c>
      <c r="D22" s="30"/>
      <c r="E22" s="406">
        <v>41.999614344983719</v>
      </c>
      <c r="F22" s="406">
        <v>39.348048741407069</v>
      </c>
      <c r="G22" s="406">
        <v>37.050737427353411</v>
      </c>
      <c r="H22" s="406">
        <v>40.155190452498374</v>
      </c>
      <c r="I22" s="406">
        <v>39.230524003611613</v>
      </c>
      <c r="J22" s="653">
        <v>33.770358802298098</v>
      </c>
      <c r="K22" s="811"/>
      <c r="L22" s="814">
        <v>37.718664192976149</v>
      </c>
      <c r="M22" s="814">
        <v>40.763320649297604</v>
      </c>
      <c r="N22" s="653">
        <v>32.39125885179638</v>
      </c>
      <c r="O22" s="653">
        <v>35.177624592968293</v>
      </c>
      <c r="P22" s="811"/>
      <c r="Q22" s="791">
        <v>8385</v>
      </c>
      <c r="R22" s="814">
        <v>1981</v>
      </c>
      <c r="S22" s="814">
        <v>1967</v>
      </c>
      <c r="T22" s="660">
        <v>5765</v>
      </c>
      <c r="U22" s="1043">
        <v>6049</v>
      </c>
      <c r="V22" s="991">
        <v>6417</v>
      </c>
    </row>
    <row r="23" spans="2:22" s="160" customFormat="1" ht="11.25" customHeight="1">
      <c r="B23" s="32"/>
      <c r="C23" s="32" t="s">
        <v>191</v>
      </c>
      <c r="D23" s="30"/>
      <c r="E23" s="406">
        <v>23.818001899250639</v>
      </c>
      <c r="F23" s="406">
        <v>20</v>
      </c>
      <c r="G23" s="406">
        <v>36.41197990119818</v>
      </c>
      <c r="H23" s="406">
        <v>23.56595557552934</v>
      </c>
      <c r="I23" s="406">
        <v>27.18952838459461</v>
      </c>
      <c r="J23" s="653">
        <v>21.16514292707091</v>
      </c>
      <c r="K23" s="811"/>
      <c r="L23" s="814">
        <v>23.468025021382598</v>
      </c>
      <c r="M23" s="814">
        <v>31.260128314931862</v>
      </c>
      <c r="N23" s="653">
        <v>17.924484647678014</v>
      </c>
      <c r="O23" s="653">
        <v>24.814557813789051</v>
      </c>
      <c r="P23" s="811"/>
      <c r="Q23" s="791">
        <v>415</v>
      </c>
      <c r="R23" s="814">
        <v>112</v>
      </c>
      <c r="S23" s="814">
        <v>116</v>
      </c>
      <c r="T23" s="660">
        <v>977</v>
      </c>
      <c r="U23" s="1043">
        <v>850</v>
      </c>
      <c r="V23" s="991">
        <v>822</v>
      </c>
    </row>
    <row r="24" spans="2:22" s="160" customFormat="1" ht="11.25" customHeight="1">
      <c r="B24" s="32"/>
      <c r="C24" s="32" t="s">
        <v>190</v>
      </c>
      <c r="D24" s="30"/>
      <c r="E24" s="406">
        <v>34.848513301128357</v>
      </c>
      <c r="F24" s="406" t="s">
        <v>231</v>
      </c>
      <c r="G24" s="406">
        <v>54.175374223768102</v>
      </c>
      <c r="H24" s="406">
        <v>33.930797184524863</v>
      </c>
      <c r="I24" s="406">
        <v>24.106118625909694</v>
      </c>
      <c r="J24" s="653">
        <v>30.35002165578744</v>
      </c>
      <c r="K24" s="811"/>
      <c r="L24" s="814">
        <v>18.037322456938988</v>
      </c>
      <c r="M24" s="814">
        <v>31.433716335071455</v>
      </c>
      <c r="N24" s="653">
        <v>23.249540177306933</v>
      </c>
      <c r="O24" s="653">
        <v>38.530374187119733</v>
      </c>
      <c r="P24" s="811"/>
      <c r="Q24" s="791">
        <v>172</v>
      </c>
      <c r="R24" s="814">
        <v>18</v>
      </c>
      <c r="S24" s="814">
        <v>35</v>
      </c>
      <c r="T24" s="660">
        <v>195</v>
      </c>
      <c r="U24" s="1043">
        <v>230</v>
      </c>
      <c r="V24" s="991">
        <v>212</v>
      </c>
    </row>
    <row r="25" spans="2:22" s="160" customFormat="1" ht="11.25" customHeight="1">
      <c r="B25" s="32"/>
      <c r="C25" s="32" t="s">
        <v>192</v>
      </c>
      <c r="D25" s="30"/>
      <c r="E25" s="406">
        <v>34.718070819129821</v>
      </c>
      <c r="F25" s="406" t="s">
        <v>231</v>
      </c>
      <c r="G25" s="406" t="s">
        <v>231</v>
      </c>
      <c r="H25" s="406">
        <v>35.424039855396479</v>
      </c>
      <c r="I25" s="406">
        <v>33.104791539849266</v>
      </c>
      <c r="J25" s="653">
        <v>32.504586255124501</v>
      </c>
      <c r="K25" s="811"/>
      <c r="L25" s="814">
        <v>25.3211660639309</v>
      </c>
      <c r="M25" s="814">
        <v>41.937427814509931</v>
      </c>
      <c r="N25" s="653">
        <v>24.911042330912238</v>
      </c>
      <c r="O25" s="653">
        <v>41.144511014391433</v>
      </c>
      <c r="P25" s="811"/>
      <c r="Q25" s="791">
        <v>152</v>
      </c>
      <c r="R25" s="814">
        <v>27</v>
      </c>
      <c r="S25" s="814">
        <v>26</v>
      </c>
      <c r="T25" s="660">
        <v>142</v>
      </c>
      <c r="U25" s="1043">
        <v>197</v>
      </c>
      <c r="V25" s="991">
        <v>199</v>
      </c>
    </row>
    <row r="26" spans="2:22" s="160" customFormat="1" ht="11.25" customHeight="1">
      <c r="B26" s="32"/>
      <c r="C26" s="32" t="s">
        <v>193</v>
      </c>
      <c r="D26" s="30"/>
      <c r="E26" s="406">
        <v>21.806705481800236</v>
      </c>
      <c r="F26" s="406" t="s">
        <v>231</v>
      </c>
      <c r="G26" s="406" t="s">
        <v>231</v>
      </c>
      <c r="H26" s="406">
        <v>23.223200006672219</v>
      </c>
      <c r="I26" s="406">
        <v>24.728735226823822</v>
      </c>
      <c r="J26" s="653">
        <v>22.203497492861338</v>
      </c>
      <c r="K26" s="811"/>
      <c r="L26" s="814">
        <v>15.67204829576195</v>
      </c>
      <c r="M26" s="814">
        <v>36.738994332257604</v>
      </c>
      <c r="N26" s="653">
        <v>13.970577671694716</v>
      </c>
      <c r="O26" s="653">
        <v>33.404253353187087</v>
      </c>
      <c r="P26" s="811"/>
      <c r="Q26" s="791">
        <v>37</v>
      </c>
      <c r="R26" s="814">
        <v>16</v>
      </c>
      <c r="S26" s="814">
        <v>26</v>
      </c>
      <c r="T26" s="660">
        <v>120</v>
      </c>
      <c r="U26" s="1043">
        <v>86</v>
      </c>
      <c r="V26" s="991">
        <v>96</v>
      </c>
    </row>
    <row r="27" spans="2:22" s="160" customFormat="1" ht="11.25" customHeight="1">
      <c r="B27" s="32"/>
      <c r="C27" s="32"/>
      <c r="D27" s="30"/>
      <c r="E27" s="406"/>
      <c r="F27" s="406"/>
      <c r="G27" s="406"/>
      <c r="H27" s="406"/>
      <c r="I27" s="406"/>
      <c r="J27" s="653"/>
      <c r="K27" s="811"/>
      <c r="L27" s="814"/>
      <c r="M27" s="814"/>
      <c r="N27" s="653"/>
      <c r="O27" s="653"/>
      <c r="P27" s="811"/>
      <c r="Q27" s="791"/>
      <c r="R27" s="814"/>
      <c r="S27" s="814"/>
      <c r="T27" s="660"/>
      <c r="U27" s="1043"/>
      <c r="V27" s="991"/>
    </row>
    <row r="28" spans="2:22" s="160" customFormat="1" ht="11.25" customHeight="1">
      <c r="B28" s="32" t="s">
        <v>575</v>
      </c>
      <c r="C28" s="32" t="s">
        <v>338</v>
      </c>
      <c r="D28" s="30"/>
      <c r="E28" s="406">
        <v>41.530360457847365</v>
      </c>
      <c r="F28" s="406">
        <v>42.881633254142145</v>
      </c>
      <c r="G28" s="406">
        <v>38.209026746808242</v>
      </c>
      <c r="H28" s="406">
        <v>40.662611562512296</v>
      </c>
      <c r="I28" s="406">
        <v>41.110970901301854</v>
      </c>
      <c r="J28" s="653">
        <v>34.622450610268842</v>
      </c>
      <c r="K28" s="811"/>
      <c r="L28" s="406">
        <v>38.188760305582143</v>
      </c>
      <c r="M28" s="406">
        <v>44.097263498061395</v>
      </c>
      <c r="N28" s="653">
        <v>32.118379112258921</v>
      </c>
      <c r="O28" s="653">
        <v>37.214719860627511</v>
      </c>
      <c r="P28" s="811"/>
      <c r="Q28" s="791">
        <v>2113</v>
      </c>
      <c r="R28" s="814">
        <v>468</v>
      </c>
      <c r="S28" s="814">
        <v>490</v>
      </c>
      <c r="T28" s="660">
        <v>1569</v>
      </c>
      <c r="U28" s="1043">
        <v>1558</v>
      </c>
      <c r="V28" s="991">
        <v>1791</v>
      </c>
    </row>
    <row r="29" spans="2:22" s="160" customFormat="1" ht="11.25" customHeight="1">
      <c r="B29" s="32"/>
      <c r="C29" s="32" t="s">
        <v>337</v>
      </c>
      <c r="D29" s="30"/>
      <c r="E29" s="406">
        <v>40.057643414362019</v>
      </c>
      <c r="F29" s="406">
        <v>35.994667960700745</v>
      </c>
      <c r="G29" s="406">
        <v>37.371694264436535</v>
      </c>
      <c r="H29" s="406">
        <v>37.773575802445905</v>
      </c>
      <c r="I29" s="406">
        <v>36.866209219645476</v>
      </c>
      <c r="J29" s="653">
        <v>32.001948576356</v>
      </c>
      <c r="K29" s="811"/>
      <c r="L29" s="406">
        <v>35.344676035633753</v>
      </c>
      <c r="M29" s="406">
        <v>38.414326071754999</v>
      </c>
      <c r="N29" s="653">
        <v>30.57523768948241</v>
      </c>
      <c r="O29" s="653">
        <v>33.463144201316162</v>
      </c>
      <c r="P29" s="811"/>
      <c r="Q29" s="791">
        <v>6944</v>
      </c>
      <c r="R29" s="814">
        <v>1684</v>
      </c>
      <c r="S29" s="814">
        <v>1665</v>
      </c>
      <c r="T29" s="660">
        <v>5621</v>
      </c>
      <c r="U29" s="1043">
        <v>5845</v>
      </c>
      <c r="V29" s="991">
        <v>5961</v>
      </c>
    </row>
    <row r="30" spans="2:22" s="160" customFormat="1" ht="11.25" customHeight="1">
      <c r="B30" s="32"/>
      <c r="C30" s="32"/>
      <c r="D30" s="30"/>
      <c r="E30" s="406"/>
      <c r="F30" s="406"/>
      <c r="G30" s="406"/>
      <c r="H30" s="406"/>
      <c r="I30" s="406"/>
      <c r="J30" s="653"/>
      <c r="K30" s="811"/>
      <c r="L30" s="814"/>
      <c r="M30" s="814"/>
      <c r="N30" s="653"/>
      <c r="O30" s="653"/>
      <c r="P30" s="811"/>
      <c r="Q30" s="791"/>
      <c r="R30" s="814"/>
      <c r="S30" s="814"/>
      <c r="T30" s="660"/>
      <c r="U30" s="1043"/>
      <c r="V30" s="991"/>
    </row>
    <row r="31" spans="2:22" s="160" customFormat="1" ht="11.25" customHeight="1">
      <c r="B31" s="160" t="s">
        <v>29</v>
      </c>
      <c r="C31" s="160" t="s">
        <v>30</v>
      </c>
      <c r="D31" s="30"/>
      <c r="E31" s="406">
        <v>34.387313998797502</v>
      </c>
      <c r="F31" s="406">
        <v>22.062620185343128</v>
      </c>
      <c r="G31" s="406">
        <v>28.268254497143737</v>
      </c>
      <c r="H31" s="406">
        <v>29.323839500028193</v>
      </c>
      <c r="I31" s="406">
        <v>30.776888519378392</v>
      </c>
      <c r="J31" s="653">
        <v>31.722028517296387</v>
      </c>
      <c r="K31" s="811"/>
      <c r="L31" s="814">
        <v>23.873819984801656</v>
      </c>
      <c r="M31" s="814">
        <v>38.66225160010849</v>
      </c>
      <c r="N31" s="653">
        <v>25.772670132400126</v>
      </c>
      <c r="O31" s="653">
        <v>38.335455806363164</v>
      </c>
      <c r="P31" s="811"/>
      <c r="Q31" s="791">
        <v>439</v>
      </c>
      <c r="R31" s="814">
        <v>110</v>
      </c>
      <c r="S31" s="814">
        <v>103</v>
      </c>
      <c r="T31" s="660">
        <v>196</v>
      </c>
      <c r="U31" s="1043">
        <v>213</v>
      </c>
      <c r="V31" s="991">
        <v>292</v>
      </c>
    </row>
    <row r="32" spans="2:22" s="160" customFormat="1" ht="11.25" customHeight="1">
      <c r="C32" s="160" t="s">
        <v>31</v>
      </c>
      <c r="D32" s="30"/>
      <c r="E32" s="406">
        <v>34.632306725401889</v>
      </c>
      <c r="F32" s="406">
        <v>34.798800227112913</v>
      </c>
      <c r="G32" s="406">
        <v>29.209561151378864</v>
      </c>
      <c r="H32" s="406">
        <v>37.298831768573351</v>
      </c>
      <c r="I32" s="406">
        <v>35.648855446504868</v>
      </c>
      <c r="J32" s="653">
        <v>32.27588789101128</v>
      </c>
      <c r="K32" s="811"/>
      <c r="L32" s="814">
        <v>31.406307036020515</v>
      </c>
      <c r="M32" s="814">
        <v>40.129227804742079</v>
      </c>
      <c r="N32" s="653">
        <v>28.58072130707837</v>
      </c>
      <c r="O32" s="653">
        <v>36.206601942227813</v>
      </c>
      <c r="P32" s="811"/>
      <c r="Q32" s="791">
        <v>1208</v>
      </c>
      <c r="R32" s="814">
        <v>297</v>
      </c>
      <c r="S32" s="814">
        <v>244</v>
      </c>
      <c r="T32" s="660">
        <v>769</v>
      </c>
      <c r="U32" s="1043">
        <v>808</v>
      </c>
      <c r="V32" s="991">
        <v>856</v>
      </c>
    </row>
    <row r="33" spans="2:22" s="160" customFormat="1" ht="11.25" customHeight="1">
      <c r="C33" s="160" t="s">
        <v>242</v>
      </c>
      <c r="D33" s="30"/>
      <c r="E33" s="406">
        <v>36.566355703014949</v>
      </c>
      <c r="F33" s="406">
        <v>36.613548665968011</v>
      </c>
      <c r="G33" s="406">
        <v>42.894597414320728</v>
      </c>
      <c r="H33" s="406">
        <v>34.730205410357108</v>
      </c>
      <c r="I33" s="406">
        <v>35.322178543154692</v>
      </c>
      <c r="J33" s="653">
        <v>33.195773810654138</v>
      </c>
      <c r="K33" s="811"/>
      <c r="L33" s="814">
        <v>30.920827169037501</v>
      </c>
      <c r="M33" s="814">
        <v>39.987372234404326</v>
      </c>
      <c r="N33" s="653">
        <v>28.892373406607735</v>
      </c>
      <c r="O33" s="653">
        <v>37.799418931402577</v>
      </c>
      <c r="P33" s="811"/>
      <c r="Q33" s="791">
        <v>891</v>
      </c>
      <c r="R33" s="814">
        <v>224</v>
      </c>
      <c r="S33" s="814">
        <v>187</v>
      </c>
      <c r="T33" s="660">
        <v>562</v>
      </c>
      <c r="U33" s="1043">
        <v>674</v>
      </c>
      <c r="V33" s="991">
        <v>714</v>
      </c>
    </row>
    <row r="34" spans="2:22" s="160" customFormat="1" ht="11.25" customHeight="1">
      <c r="B34" s="33"/>
      <c r="C34" s="160" t="s">
        <v>33</v>
      </c>
      <c r="D34" s="30"/>
      <c r="E34" s="406">
        <v>44.49431224234732</v>
      </c>
      <c r="F34" s="406">
        <v>39.263270062363681</v>
      </c>
      <c r="G34" s="406">
        <v>30.785628550659606</v>
      </c>
      <c r="H34" s="406">
        <v>41.080454276196043</v>
      </c>
      <c r="I34" s="406">
        <v>35.886292487777389</v>
      </c>
      <c r="J34" s="653">
        <v>34.231013797235306</v>
      </c>
      <c r="K34" s="811"/>
      <c r="L34" s="814">
        <v>31.099772703782165</v>
      </c>
      <c r="M34" s="814">
        <v>40.971428975346299</v>
      </c>
      <c r="N34" s="653">
        <v>29.904447149975372</v>
      </c>
      <c r="O34" s="653">
        <v>38.836727599112614</v>
      </c>
      <c r="P34" s="811"/>
      <c r="Q34" s="791">
        <v>750</v>
      </c>
      <c r="R34" s="814">
        <v>178</v>
      </c>
      <c r="S34" s="814">
        <v>223</v>
      </c>
      <c r="T34" s="660">
        <v>531</v>
      </c>
      <c r="U34" s="1043">
        <v>561</v>
      </c>
      <c r="V34" s="991">
        <v>594</v>
      </c>
    </row>
    <row r="35" spans="2:22" s="160" customFormat="1" ht="11.25" customHeight="1">
      <c r="B35" s="33"/>
      <c r="C35" s="160" t="s">
        <v>34</v>
      </c>
      <c r="D35" s="30"/>
      <c r="E35" s="406">
        <v>39.317363846840109</v>
      </c>
      <c r="F35" s="406">
        <v>30.675309557692536</v>
      </c>
      <c r="G35" s="406">
        <v>38.763351589069543</v>
      </c>
      <c r="H35" s="406">
        <v>33.878072603536815</v>
      </c>
      <c r="I35" s="406">
        <v>34.046924078412999</v>
      </c>
      <c r="J35" s="653">
        <v>23.353267787990276</v>
      </c>
      <c r="K35" s="811"/>
      <c r="L35" s="814">
        <v>29.772432156083863</v>
      </c>
      <c r="M35" s="814">
        <v>38.597819032375206</v>
      </c>
      <c r="N35" s="653">
        <v>19.917936014292497</v>
      </c>
      <c r="O35" s="653">
        <v>27.180008132598836</v>
      </c>
      <c r="P35" s="811"/>
      <c r="Q35" s="791">
        <v>902</v>
      </c>
      <c r="R35" s="814">
        <v>169</v>
      </c>
      <c r="S35" s="814">
        <v>210</v>
      </c>
      <c r="T35" s="660">
        <v>708</v>
      </c>
      <c r="U35" s="1043">
        <v>708</v>
      </c>
      <c r="V35" s="991">
        <v>793</v>
      </c>
    </row>
    <row r="36" spans="2:22" s="160" customFormat="1" ht="11.25" customHeight="1">
      <c r="C36" s="160" t="s">
        <v>35</v>
      </c>
      <c r="D36" s="30"/>
      <c r="E36" s="406">
        <v>41.172987581977772</v>
      </c>
      <c r="F36" s="406">
        <v>37.942922702842033</v>
      </c>
      <c r="G36" s="406">
        <v>42.841658893745368</v>
      </c>
      <c r="H36" s="406">
        <v>37.607978374569292</v>
      </c>
      <c r="I36" s="406">
        <v>39.990064978053894</v>
      </c>
      <c r="J36" s="653">
        <v>34.458120193639338</v>
      </c>
      <c r="K36" s="811"/>
      <c r="L36" s="814">
        <v>35.722633536845791</v>
      </c>
      <c r="M36" s="814">
        <v>44.415025952109744</v>
      </c>
      <c r="N36" s="653">
        <v>30.694186682078605</v>
      </c>
      <c r="O36" s="653">
        <v>38.427694336331299</v>
      </c>
      <c r="P36" s="811"/>
      <c r="Q36" s="791">
        <v>1163</v>
      </c>
      <c r="R36" s="814">
        <v>273</v>
      </c>
      <c r="S36" s="814">
        <v>285</v>
      </c>
      <c r="T36" s="660">
        <v>766</v>
      </c>
      <c r="U36" s="1043">
        <v>782</v>
      </c>
      <c r="V36" s="991">
        <v>856</v>
      </c>
    </row>
    <row r="37" spans="2:22" s="160" customFormat="1" ht="11.25" customHeight="1">
      <c r="C37" s="160" t="s">
        <v>36</v>
      </c>
      <c r="D37" s="30"/>
      <c r="E37" s="406">
        <v>39.390442121288352</v>
      </c>
      <c r="F37" s="406">
        <v>36.186791991794678</v>
      </c>
      <c r="G37" s="406">
        <v>36.543326333977149</v>
      </c>
      <c r="H37" s="406">
        <v>37.284228516790499</v>
      </c>
      <c r="I37" s="406">
        <v>34.544224294420523</v>
      </c>
      <c r="J37" s="653">
        <v>31.26956700965437</v>
      </c>
      <c r="K37" s="811"/>
      <c r="L37" s="814">
        <v>31.95310116155099</v>
      </c>
      <c r="M37" s="814">
        <v>37.230503517217365</v>
      </c>
      <c r="N37" s="653">
        <v>28.567622590033785</v>
      </c>
      <c r="O37" s="653">
        <v>34.105051161353394</v>
      </c>
      <c r="P37" s="811"/>
      <c r="Q37" s="791">
        <v>1085</v>
      </c>
      <c r="R37" s="814">
        <v>249</v>
      </c>
      <c r="S37" s="814">
        <v>257</v>
      </c>
      <c r="T37" s="660">
        <v>1832</v>
      </c>
      <c r="U37" s="1043">
        <v>1773</v>
      </c>
      <c r="V37" s="991">
        <v>1729</v>
      </c>
    </row>
    <row r="38" spans="2:22" s="160" customFormat="1" ht="11.25" customHeight="1">
      <c r="C38" s="160" t="s">
        <v>37</v>
      </c>
      <c r="D38" s="30"/>
      <c r="E38" s="406">
        <v>42.849983522723925</v>
      </c>
      <c r="F38" s="406">
        <v>41.542402359434377</v>
      </c>
      <c r="G38" s="406">
        <v>39.415485202753878</v>
      </c>
      <c r="H38" s="406">
        <v>42.267094430688012</v>
      </c>
      <c r="I38" s="406">
        <v>42.263098800051573</v>
      </c>
      <c r="J38" s="653">
        <v>35.525566351563384</v>
      </c>
      <c r="K38" s="811"/>
      <c r="L38" s="814">
        <v>38.98718049815713</v>
      </c>
      <c r="M38" s="814">
        <v>45.608513984637305</v>
      </c>
      <c r="N38" s="653">
        <v>32.450898857769552</v>
      </c>
      <c r="O38" s="653">
        <v>38.724545722713259</v>
      </c>
      <c r="P38" s="811"/>
      <c r="Q38" s="791">
        <v>1731</v>
      </c>
      <c r="R38" s="814">
        <v>406</v>
      </c>
      <c r="S38" s="814">
        <v>435</v>
      </c>
      <c r="T38" s="660">
        <v>1297</v>
      </c>
      <c r="U38" s="1043">
        <v>1302</v>
      </c>
      <c r="V38" s="991">
        <v>1301</v>
      </c>
    </row>
    <row r="39" spans="2:22" s="160" customFormat="1" ht="11.25" customHeight="1">
      <c r="C39" s="160" t="s">
        <v>38</v>
      </c>
      <c r="D39" s="30"/>
      <c r="E39" s="406">
        <v>47.91882920724111</v>
      </c>
      <c r="F39" s="406">
        <v>49.824321644055338</v>
      </c>
      <c r="G39" s="406">
        <v>46.875130094287407</v>
      </c>
      <c r="H39" s="406">
        <v>47.2964167772897</v>
      </c>
      <c r="I39" s="406">
        <v>46.687761190020353</v>
      </c>
      <c r="J39" s="653">
        <v>35.934972673658237</v>
      </c>
      <c r="K39" s="811"/>
      <c r="L39" s="814">
        <v>41.760301047118496</v>
      </c>
      <c r="M39" s="814">
        <v>51.680700183525744</v>
      </c>
      <c r="N39" s="653">
        <v>31.752056105931647</v>
      </c>
      <c r="O39" s="653">
        <v>40.343196444069982</v>
      </c>
      <c r="P39" s="811"/>
      <c r="Q39" s="791">
        <v>1083</v>
      </c>
      <c r="R39" s="814">
        <v>281</v>
      </c>
      <c r="S39" s="814">
        <v>237</v>
      </c>
      <c r="T39" s="660">
        <v>605</v>
      </c>
      <c r="U39" s="1043">
        <v>647</v>
      </c>
      <c r="V39" s="991">
        <v>684</v>
      </c>
    </row>
    <row r="40" spans="2:22" s="160" customFormat="1" ht="11.25" customHeight="1">
      <c r="D40" s="30"/>
      <c r="E40" s="406"/>
      <c r="F40" s="406"/>
      <c r="G40" s="406"/>
      <c r="H40" s="406"/>
      <c r="I40" s="406"/>
      <c r="J40" s="653"/>
      <c r="K40" s="811"/>
      <c r="L40" s="814"/>
      <c r="M40" s="814"/>
      <c r="N40" s="653"/>
      <c r="O40" s="653"/>
      <c r="P40" s="811"/>
      <c r="Q40" s="791"/>
      <c r="R40" s="814"/>
      <c r="S40" s="814"/>
      <c r="T40" s="660"/>
      <c r="U40" s="1043"/>
      <c r="V40" s="991"/>
    </row>
    <row r="41" spans="2:22" s="160" customFormat="1" ht="11.25" customHeight="1">
      <c r="B41" s="125" t="s">
        <v>333</v>
      </c>
      <c r="C41" s="160" t="s">
        <v>120</v>
      </c>
      <c r="D41" s="30"/>
      <c r="E41" s="406">
        <v>35.943680530998975</v>
      </c>
      <c r="F41" s="406">
        <v>32.808098988490023</v>
      </c>
      <c r="G41" s="406">
        <v>34.599494459714684</v>
      </c>
      <c r="H41" s="406">
        <v>34.390141605291824</v>
      </c>
      <c r="I41" s="406">
        <v>34.419475834432248</v>
      </c>
      <c r="J41" s="653">
        <v>30.218911481205481</v>
      </c>
      <c r="K41" s="811"/>
      <c r="L41" s="814">
        <v>32.960289973114683</v>
      </c>
      <c r="M41" s="814">
        <v>35.908659664541091</v>
      </c>
      <c r="N41" s="653">
        <v>28.884863682575972</v>
      </c>
      <c r="O41" s="653">
        <v>31.58720564562142</v>
      </c>
      <c r="P41" s="811"/>
      <c r="Q41" s="791">
        <v>7161</v>
      </c>
      <c r="R41" s="814">
        <v>1693</v>
      </c>
      <c r="S41" s="814">
        <v>1663</v>
      </c>
      <c r="T41" s="660">
        <v>6261</v>
      </c>
      <c r="U41" s="1043">
        <v>6437</v>
      </c>
      <c r="V41" s="991">
        <v>6704</v>
      </c>
    </row>
    <row r="42" spans="2:22" s="160" customFormat="1" ht="11.25" customHeight="1">
      <c r="C42" s="160" t="s">
        <v>121</v>
      </c>
      <c r="D42" s="30"/>
      <c r="E42" s="406">
        <v>57.302561562441156</v>
      </c>
      <c r="F42" s="406">
        <v>55.888080040403068</v>
      </c>
      <c r="G42" s="406">
        <v>50.916380494141222</v>
      </c>
      <c r="H42" s="406">
        <v>55.939239163820652</v>
      </c>
      <c r="I42" s="406">
        <v>53.039178113430864</v>
      </c>
      <c r="J42" s="653">
        <v>43.558889567988231</v>
      </c>
      <c r="K42" s="811"/>
      <c r="L42" s="814">
        <v>49.207933382817373</v>
      </c>
      <c r="M42" s="814">
        <v>56.834934000888339</v>
      </c>
      <c r="N42" s="653">
        <v>40.040661726379689</v>
      </c>
      <c r="O42" s="653">
        <v>47.143193940585526</v>
      </c>
      <c r="P42" s="811"/>
      <c r="Q42" s="791">
        <v>2091</v>
      </c>
      <c r="R42" s="814">
        <v>494</v>
      </c>
      <c r="S42" s="814">
        <v>518</v>
      </c>
      <c r="T42" s="660">
        <v>1005</v>
      </c>
      <c r="U42" s="1043">
        <v>1031</v>
      </c>
      <c r="V42" s="991">
        <v>1115</v>
      </c>
    </row>
    <row r="43" spans="2:22" s="160" customFormat="1" ht="11.25" customHeight="1">
      <c r="D43" s="30"/>
      <c r="E43" s="406"/>
      <c r="F43" s="406"/>
      <c r="G43" s="406"/>
      <c r="H43" s="406"/>
      <c r="I43" s="406"/>
      <c r="J43" s="653"/>
      <c r="K43" s="811"/>
      <c r="L43" s="814"/>
      <c r="M43" s="814"/>
      <c r="N43" s="653"/>
      <c r="O43" s="653"/>
      <c r="P43" s="811"/>
      <c r="Q43" s="791"/>
      <c r="R43" s="814"/>
      <c r="S43" s="814"/>
      <c r="T43" s="660"/>
      <c r="U43" s="1043"/>
      <c r="V43" s="991"/>
    </row>
    <row r="44" spans="2:22" s="160" customFormat="1" ht="11.25" customHeight="1">
      <c r="B44" s="160" t="s">
        <v>122</v>
      </c>
      <c r="C44" s="160" t="s">
        <v>223</v>
      </c>
      <c r="D44" s="30"/>
      <c r="E44" s="406"/>
      <c r="F44" s="406" t="s">
        <v>217</v>
      </c>
      <c r="G44" s="406" t="s">
        <v>217</v>
      </c>
      <c r="H44" s="406">
        <v>24.086730738575454</v>
      </c>
      <c r="I44" s="406">
        <v>25.601336643035811</v>
      </c>
      <c r="J44" s="653">
        <v>22.932371203672968</v>
      </c>
      <c r="K44" s="811"/>
      <c r="L44" s="814">
        <v>22.771359558482516</v>
      </c>
      <c r="M44" s="814">
        <v>28.652532106727818</v>
      </c>
      <c r="N44" s="653">
        <v>20.382509192414144</v>
      </c>
      <c r="O44" s="653">
        <v>25.698261639782473</v>
      </c>
      <c r="P44" s="811"/>
      <c r="Q44" s="814" t="s">
        <v>217</v>
      </c>
      <c r="R44" s="814" t="s">
        <v>217</v>
      </c>
      <c r="S44" s="814" t="s">
        <v>217</v>
      </c>
      <c r="T44" s="660">
        <v>1483</v>
      </c>
      <c r="U44" s="1043">
        <v>1430</v>
      </c>
      <c r="V44" s="991">
        <v>1581</v>
      </c>
    </row>
    <row r="45" spans="2:22" s="160" customFormat="1" ht="11.25" customHeight="1">
      <c r="C45" s="39">
        <v>2</v>
      </c>
      <c r="D45" s="30"/>
      <c r="E45" s="406" t="s">
        <v>217</v>
      </c>
      <c r="F45" s="406" t="s">
        <v>217</v>
      </c>
      <c r="G45" s="406" t="s">
        <v>217</v>
      </c>
      <c r="H45" s="406">
        <v>32.258462609681629</v>
      </c>
      <c r="I45" s="406">
        <v>32.743567881367383</v>
      </c>
      <c r="J45" s="653">
        <v>29.118702493393194</v>
      </c>
      <c r="K45" s="811"/>
      <c r="L45" s="814">
        <v>29.789596416941418</v>
      </c>
      <c r="M45" s="814">
        <v>35.840929518825391</v>
      </c>
      <c r="N45" s="653">
        <v>26.471839838567902</v>
      </c>
      <c r="O45" s="653">
        <v>31.915344549174225</v>
      </c>
      <c r="P45" s="811"/>
      <c r="Q45" s="814" t="s">
        <v>217</v>
      </c>
      <c r="R45" s="814" t="s">
        <v>217</v>
      </c>
      <c r="S45" s="814" t="s">
        <v>217</v>
      </c>
      <c r="T45" s="660">
        <v>1450</v>
      </c>
      <c r="U45" s="1043">
        <v>1549</v>
      </c>
      <c r="V45" s="991">
        <v>1569</v>
      </c>
    </row>
    <row r="46" spans="2:22" s="160" customFormat="1" ht="11.25" customHeight="1">
      <c r="C46" s="39">
        <v>3</v>
      </c>
      <c r="D46" s="30"/>
      <c r="E46" s="406" t="s">
        <v>217</v>
      </c>
      <c r="F46" s="406" t="s">
        <v>217</v>
      </c>
      <c r="G46" s="406" t="s">
        <v>217</v>
      </c>
      <c r="H46" s="406">
        <v>41.707708258944393</v>
      </c>
      <c r="I46" s="406">
        <v>38.411545555800394</v>
      </c>
      <c r="J46" s="653">
        <v>33.074809462881163</v>
      </c>
      <c r="K46" s="811"/>
      <c r="L46" s="814">
        <v>35.338579554667824</v>
      </c>
      <c r="M46" s="814">
        <v>41.579897776430748</v>
      </c>
      <c r="N46" s="653">
        <v>30.140553180860241</v>
      </c>
      <c r="O46" s="653">
        <v>36.146917108720551</v>
      </c>
      <c r="P46" s="811"/>
      <c r="Q46" s="814" t="s">
        <v>217</v>
      </c>
      <c r="R46" s="814" t="s">
        <v>217</v>
      </c>
      <c r="S46" s="814" t="s">
        <v>217</v>
      </c>
      <c r="T46" s="660">
        <v>1457</v>
      </c>
      <c r="U46" s="1043">
        <v>1510</v>
      </c>
      <c r="V46" s="991">
        <v>1504</v>
      </c>
    </row>
    <row r="47" spans="2:22" s="160" customFormat="1" ht="11.25" customHeight="1">
      <c r="C47" s="39">
        <v>4</v>
      </c>
      <c r="D47" s="30"/>
      <c r="E47" s="406" t="s">
        <v>217</v>
      </c>
      <c r="F47" s="406" t="s">
        <v>217</v>
      </c>
      <c r="G47" s="406" t="s">
        <v>217</v>
      </c>
      <c r="H47" s="406">
        <v>46.225246978161877</v>
      </c>
      <c r="I47" s="406">
        <v>42.824861996860179</v>
      </c>
      <c r="J47" s="653">
        <v>37.324126887264306</v>
      </c>
      <c r="K47" s="811"/>
      <c r="L47" s="814">
        <v>39.541833428740794</v>
      </c>
      <c r="M47" s="814">
        <v>46.172299209895058</v>
      </c>
      <c r="N47" s="653">
        <v>34.456248871096783</v>
      </c>
      <c r="O47" s="653">
        <v>40.283997140014243</v>
      </c>
      <c r="P47" s="811"/>
      <c r="Q47" s="814" t="s">
        <v>217</v>
      </c>
      <c r="R47" s="814" t="s">
        <v>217</v>
      </c>
      <c r="S47" s="814" t="s">
        <v>217</v>
      </c>
      <c r="T47" s="660">
        <v>1404</v>
      </c>
      <c r="U47" s="1043">
        <v>1381</v>
      </c>
      <c r="V47" s="991">
        <v>1530</v>
      </c>
    </row>
    <row r="48" spans="2:22" s="160" customFormat="1" ht="11.25" customHeight="1">
      <c r="C48" s="160" t="s">
        <v>224</v>
      </c>
      <c r="D48" s="30"/>
      <c r="E48" s="406" t="s">
        <v>217</v>
      </c>
      <c r="F48" s="406" t="s">
        <v>217</v>
      </c>
      <c r="G48" s="406" t="s">
        <v>217</v>
      </c>
      <c r="H48" s="406">
        <v>48.661318054364564</v>
      </c>
      <c r="I48" s="406">
        <v>49.27594654947714</v>
      </c>
      <c r="J48" s="653">
        <v>40.541397578094376</v>
      </c>
      <c r="K48" s="811"/>
      <c r="L48" s="814">
        <v>46.267031577784657</v>
      </c>
      <c r="M48" s="814">
        <v>52.290115995499377</v>
      </c>
      <c r="N48" s="653">
        <v>37.674561180624181</v>
      </c>
      <c r="O48" s="653">
        <v>43.47421693297931</v>
      </c>
      <c r="P48" s="811"/>
      <c r="Q48" s="814" t="s">
        <v>217</v>
      </c>
      <c r="R48" s="814" t="s">
        <v>217</v>
      </c>
      <c r="S48" s="814" t="s">
        <v>217</v>
      </c>
      <c r="T48" s="660">
        <v>1472</v>
      </c>
      <c r="U48" s="1043">
        <v>1598</v>
      </c>
      <c r="V48" s="991">
        <v>1635</v>
      </c>
    </row>
    <row r="49" spans="2:22" s="160" customFormat="1" ht="10.5">
      <c r="B49" s="34"/>
      <c r="C49" s="34"/>
      <c r="D49" s="30"/>
      <c r="E49" s="35"/>
      <c r="F49" s="35"/>
      <c r="G49" s="35"/>
      <c r="H49" s="35"/>
      <c r="I49" s="35"/>
      <c r="J49" s="488"/>
      <c r="K49" s="488"/>
      <c r="L49" s="35"/>
      <c r="M49" s="47"/>
      <c r="N49" s="488"/>
      <c r="O49" s="488"/>
      <c r="P49" s="488"/>
      <c r="Q49" s="1044"/>
      <c r="R49" s="1044"/>
      <c r="S49" s="1044"/>
      <c r="T49" s="1044"/>
      <c r="U49" s="1045"/>
      <c r="V49" s="1048"/>
    </row>
    <row r="50" spans="2:22" s="160" customFormat="1" ht="10">
      <c r="C50" s="52"/>
      <c r="D50" s="244"/>
      <c r="E50" s="52"/>
      <c r="Q50" s="204"/>
      <c r="R50" s="204"/>
      <c r="S50" s="204"/>
      <c r="T50" s="204"/>
      <c r="U50" s="1038"/>
      <c r="V50" s="204"/>
    </row>
    <row r="51" spans="2:22">
      <c r="B51" s="37" t="s">
        <v>218</v>
      </c>
    </row>
    <row r="52" spans="2:22">
      <c r="B52" s="37" t="s">
        <v>518</v>
      </c>
    </row>
    <row r="53" spans="2:22">
      <c r="B53" s="37" t="s">
        <v>536</v>
      </c>
    </row>
    <row r="54" spans="2:22">
      <c r="B54" s="37" t="s">
        <v>577</v>
      </c>
    </row>
    <row r="55" spans="2:22">
      <c r="B55" s="125" t="s">
        <v>572</v>
      </c>
    </row>
    <row r="56" spans="2:22">
      <c r="B56" s="125"/>
    </row>
    <row r="57" spans="2:22">
      <c r="B57" s="160" t="s">
        <v>252</v>
      </c>
    </row>
    <row r="58" spans="2:22">
      <c r="B58" s="160" t="s">
        <v>253</v>
      </c>
    </row>
    <row r="59" spans="2:22">
      <c r="B59" s="160" t="s">
        <v>254</v>
      </c>
    </row>
  </sheetData>
  <mergeCells count="3">
    <mergeCell ref="Q6:U7"/>
    <mergeCell ref="B6:B8"/>
    <mergeCell ref="E6:J7"/>
  </mergeCells>
  <pageMargins left="0.7" right="0.7"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5"/>
  <sheetViews>
    <sheetView workbookViewId="0"/>
  </sheetViews>
  <sheetFormatPr defaultColWidth="8.7265625" defaultRowHeight="14.5"/>
  <cols>
    <col min="1" max="1" width="2.7265625" style="515" customWidth="1"/>
    <col min="2" max="2" width="24.54296875" style="515" customWidth="1"/>
    <col min="3" max="3" width="24.1796875" style="515" customWidth="1"/>
    <col min="4" max="9" width="8.7265625" style="515"/>
    <col min="10" max="10" width="2.54296875" style="515" customWidth="1"/>
    <col min="11" max="12" width="8.7265625" style="1059"/>
    <col min="13" max="14" width="8.7265625" style="1060"/>
    <col min="15" max="15" width="2.7265625" style="515" customWidth="1"/>
    <col min="16" max="21" width="8.7265625" style="515"/>
    <col min="22" max="22" width="1.7265625" style="515" customWidth="1"/>
    <col min="23" max="26" width="8.7265625" style="515"/>
    <col min="27" max="27" width="2.54296875" style="515" customWidth="1"/>
    <col min="28" max="32" width="8.7265625" style="515"/>
    <col min="33" max="33" width="9" style="181" bestFit="1" customWidth="1"/>
    <col min="34" max="16384" width="8.7265625" style="515"/>
  </cols>
  <sheetData>
    <row r="1" spans="1:33" ht="12" customHeight="1">
      <c r="A1" s="1120"/>
    </row>
    <row r="2" spans="1:33" ht="16.5">
      <c r="B2" s="41" t="s">
        <v>398</v>
      </c>
    </row>
    <row r="3" spans="1:33">
      <c r="B3" s="516" t="s">
        <v>243</v>
      </c>
    </row>
    <row r="4" spans="1:33">
      <c r="B4" s="293" t="s">
        <v>427</v>
      </c>
    </row>
    <row r="6" spans="1:33" ht="19.5" customHeight="1">
      <c r="B6" s="1145" t="s">
        <v>9</v>
      </c>
      <c r="C6" s="440"/>
      <c r="D6" s="1214" t="s">
        <v>234</v>
      </c>
      <c r="E6" s="1214"/>
      <c r="F6" s="1214"/>
      <c r="G6" s="1214"/>
      <c r="H6" s="1214"/>
      <c r="I6" s="1214"/>
      <c r="J6" s="1214"/>
      <c r="K6" s="1214"/>
      <c r="L6" s="1214"/>
      <c r="M6" s="1214"/>
      <c r="N6" s="1214"/>
      <c r="O6" s="1214"/>
      <c r="P6" s="1214"/>
      <c r="Q6" s="1214"/>
      <c r="R6" s="1214"/>
      <c r="S6" s="1214"/>
      <c r="T6" s="1214"/>
      <c r="U6" s="1214"/>
      <c r="V6" s="1214"/>
      <c r="W6" s="1214"/>
      <c r="X6" s="1214"/>
      <c r="Y6" s="1214"/>
      <c r="Z6" s="1214"/>
      <c r="AA6" s="1214"/>
      <c r="AB6" s="1214"/>
      <c r="AC6" s="1214"/>
      <c r="AD6" s="1214"/>
      <c r="AE6" s="1214"/>
      <c r="AF6" s="1214"/>
      <c r="AG6" s="1214"/>
    </row>
    <row r="7" spans="1:33" ht="14">
      <c r="B7" s="1212"/>
      <c r="C7" s="252"/>
      <c r="D7" s="1213" t="s">
        <v>235</v>
      </c>
      <c r="E7" s="1213"/>
      <c r="F7" s="1213"/>
      <c r="G7" s="1213"/>
      <c r="H7" s="1213"/>
      <c r="I7" s="1213"/>
      <c r="J7" s="1213"/>
      <c r="K7" s="1061"/>
      <c r="L7" s="1061"/>
      <c r="M7" s="1062"/>
      <c r="N7" s="1063"/>
      <c r="O7" s="393"/>
      <c r="P7" s="1213" t="s">
        <v>236</v>
      </c>
      <c r="Q7" s="1213"/>
      <c r="R7" s="1213"/>
      <c r="S7" s="1213"/>
      <c r="T7" s="1213"/>
      <c r="U7" s="1213"/>
      <c r="V7" s="550"/>
      <c r="W7" s="549"/>
      <c r="X7" s="549"/>
      <c r="Y7" s="528"/>
      <c r="Z7" s="528"/>
      <c r="AB7" s="1211" t="s">
        <v>17</v>
      </c>
      <c r="AC7" s="1211"/>
      <c r="AD7" s="1211"/>
      <c r="AE7" s="1211"/>
      <c r="AF7" s="1211"/>
    </row>
    <row r="8" spans="1:33" ht="30">
      <c r="B8" s="1146"/>
      <c r="C8" s="271"/>
      <c r="D8" s="662" t="s">
        <v>40</v>
      </c>
      <c r="E8" s="662" t="s">
        <v>12</v>
      </c>
      <c r="F8" s="672" t="s">
        <v>13</v>
      </c>
      <c r="G8" s="672" t="s">
        <v>14</v>
      </c>
      <c r="H8" s="672" t="s">
        <v>93</v>
      </c>
      <c r="I8" s="674" t="s">
        <v>403</v>
      </c>
      <c r="J8" s="673"/>
      <c r="K8" s="946" t="s">
        <v>229</v>
      </c>
      <c r="L8" s="946" t="s">
        <v>230</v>
      </c>
      <c r="M8" s="1064" t="s">
        <v>412</v>
      </c>
      <c r="N8" s="1064" t="s">
        <v>413</v>
      </c>
      <c r="O8" s="667"/>
      <c r="P8" s="663" t="s">
        <v>40</v>
      </c>
      <c r="Q8" s="663" t="s">
        <v>12</v>
      </c>
      <c r="R8" s="663" t="s">
        <v>13</v>
      </c>
      <c r="S8" s="663" t="s">
        <v>14</v>
      </c>
      <c r="T8" s="672" t="s">
        <v>233</v>
      </c>
      <c r="U8" s="672" t="s">
        <v>403</v>
      </c>
      <c r="V8" s="757"/>
      <c r="W8" s="665" t="s">
        <v>229</v>
      </c>
      <c r="X8" s="665" t="s">
        <v>230</v>
      </c>
      <c r="Y8" s="665" t="s">
        <v>414</v>
      </c>
      <c r="Z8" s="665" t="s">
        <v>415</v>
      </c>
      <c r="AA8" s="667"/>
      <c r="AB8" s="911" t="s">
        <v>40</v>
      </c>
      <c r="AC8" s="911" t="s">
        <v>46</v>
      </c>
      <c r="AD8" s="911" t="s">
        <v>47</v>
      </c>
      <c r="AE8" s="911" t="s">
        <v>14</v>
      </c>
      <c r="AF8" s="912" t="s">
        <v>233</v>
      </c>
      <c r="AG8" s="913" t="s">
        <v>403</v>
      </c>
    </row>
    <row r="9" spans="1:33" ht="11.25" customHeight="1">
      <c r="D9" s="460"/>
      <c r="E9" s="460"/>
      <c r="F9" s="460"/>
      <c r="G9" s="460"/>
      <c r="H9" s="460"/>
      <c r="I9" s="460"/>
      <c r="J9" s="460"/>
      <c r="K9" s="1065"/>
      <c r="L9" s="1065"/>
      <c r="M9" s="910"/>
      <c r="N9" s="910"/>
      <c r="O9" s="667"/>
      <c r="P9" s="460"/>
      <c r="Q9" s="460"/>
      <c r="R9" s="460"/>
      <c r="S9" s="460"/>
      <c r="T9" s="460"/>
      <c r="U9" s="460"/>
      <c r="V9" s="460"/>
      <c r="W9" s="658"/>
      <c r="X9" s="658"/>
      <c r="Y9" s="658"/>
      <c r="Z9" s="658"/>
      <c r="AA9" s="667"/>
      <c r="AB9" s="915"/>
      <c r="AC9" s="915"/>
      <c r="AD9" s="915"/>
      <c r="AE9" s="915"/>
      <c r="AF9" s="916"/>
      <c r="AG9" s="917"/>
    </row>
    <row r="10" spans="1:33" ht="11.25" customHeight="1">
      <c r="B10" s="23"/>
      <c r="C10" s="22" t="s">
        <v>182</v>
      </c>
      <c r="D10" s="407">
        <v>26.924598</v>
      </c>
      <c r="E10" s="407">
        <v>24.962834999999998</v>
      </c>
      <c r="F10" s="407">
        <v>21.178388999999999</v>
      </c>
      <c r="G10" s="407">
        <v>22.415299999999998</v>
      </c>
      <c r="H10" s="407">
        <v>22.154190580679394</v>
      </c>
      <c r="I10" s="407">
        <v>21.519886001561726</v>
      </c>
      <c r="J10" s="407"/>
      <c r="K10" s="1066">
        <v>21.136349551791618</v>
      </c>
      <c r="L10" s="1066">
        <v>23.20662340088802</v>
      </c>
      <c r="M10" s="680">
        <v>20.585902128423278</v>
      </c>
      <c r="N10" s="680">
        <v>22.484247322842858</v>
      </c>
      <c r="O10" s="919"/>
      <c r="P10" s="857">
        <v>44.642730999999998</v>
      </c>
      <c r="Q10" s="857">
        <v>39.552985</v>
      </c>
      <c r="R10" s="857">
        <v>37.220550000000003</v>
      </c>
      <c r="S10" s="857">
        <v>37.211680000000001</v>
      </c>
      <c r="T10" s="857">
        <v>37.520742438269025</v>
      </c>
      <c r="U10" s="857">
        <v>35.507225198431719</v>
      </c>
      <c r="V10" s="857"/>
      <c r="W10" s="831">
        <v>36.299182048981855</v>
      </c>
      <c r="X10" s="831">
        <v>38.75839914775154</v>
      </c>
      <c r="Y10" s="831">
        <v>34.408584718747058</v>
      </c>
      <c r="Z10" s="831">
        <v>36.621359077619843</v>
      </c>
      <c r="AA10" s="919"/>
      <c r="AB10" s="825">
        <v>10215</v>
      </c>
      <c r="AC10" s="825">
        <v>2323</v>
      </c>
      <c r="AD10" s="825">
        <v>3256</v>
      </c>
      <c r="AE10" s="825">
        <v>10256</v>
      </c>
      <c r="AF10" s="825">
        <v>10217</v>
      </c>
      <c r="AG10" s="723">
        <v>10627</v>
      </c>
    </row>
    <row r="11" spans="1:33" ht="11.25" customHeight="1">
      <c r="B11" s="23"/>
      <c r="C11" s="23"/>
      <c r="D11" s="406"/>
      <c r="E11" s="406"/>
      <c r="F11" s="406"/>
      <c r="G11" s="406"/>
      <c r="H11" s="406"/>
      <c r="I11" s="406"/>
      <c r="J11" s="406"/>
      <c r="K11" s="1067"/>
      <c r="L11" s="1067"/>
      <c r="M11" s="682"/>
      <c r="N11" s="682"/>
      <c r="O11" s="667"/>
      <c r="P11" s="402"/>
      <c r="Q11" s="402"/>
      <c r="R11" s="402"/>
      <c r="S11" s="402"/>
      <c r="T11" s="402"/>
      <c r="U11" s="857"/>
      <c r="V11" s="857"/>
      <c r="W11" s="636"/>
      <c r="X11" s="636"/>
      <c r="Y11" s="636"/>
      <c r="Z11" s="636"/>
      <c r="AA11" s="667"/>
      <c r="AB11" s="456"/>
      <c r="AC11" s="456"/>
      <c r="AD11" s="456"/>
      <c r="AE11" s="456"/>
      <c r="AF11" s="456"/>
      <c r="AG11" s="615"/>
    </row>
    <row r="12" spans="1:33" ht="11.25" customHeight="1">
      <c r="B12" s="160" t="s">
        <v>537</v>
      </c>
      <c r="C12" s="135" t="s">
        <v>491</v>
      </c>
      <c r="D12" s="406">
        <v>26.684018803673588</v>
      </c>
      <c r="E12" s="406">
        <v>25.136818644281323</v>
      </c>
      <c r="F12" s="406">
        <v>20.545707236069859</v>
      </c>
      <c r="G12" s="406">
        <v>21.614959229209095</v>
      </c>
      <c r="H12" s="406">
        <v>20.982833090338733</v>
      </c>
      <c r="I12" s="406">
        <v>20.865695009146457</v>
      </c>
      <c r="J12" s="406"/>
      <c r="K12" s="1067">
        <v>19.616633106020569</v>
      </c>
      <c r="L12" s="1067">
        <v>22.41764650417533</v>
      </c>
      <c r="M12" s="682">
        <v>19.554176767337886</v>
      </c>
      <c r="N12" s="682">
        <v>22.240858452291235</v>
      </c>
      <c r="O12" s="667"/>
      <c r="P12" s="402">
        <v>44.317042777207639</v>
      </c>
      <c r="Q12" s="402">
        <v>38.495324539942764</v>
      </c>
      <c r="R12" s="402">
        <v>34.039723170580778</v>
      </c>
      <c r="S12" s="402">
        <v>35.360702575521024</v>
      </c>
      <c r="T12" s="402">
        <v>35.265336305986878</v>
      </c>
      <c r="U12" s="402">
        <v>34.10322959792115</v>
      </c>
      <c r="V12" s="857"/>
      <c r="W12" s="636">
        <v>33.587596670139689</v>
      </c>
      <c r="X12" s="636">
        <v>36.980216082218433</v>
      </c>
      <c r="Y12" s="636">
        <v>32.554666094117628</v>
      </c>
      <c r="Z12" s="636">
        <v>35.68647938088121</v>
      </c>
      <c r="AA12" s="667"/>
      <c r="AB12" s="456">
        <v>4777</v>
      </c>
      <c r="AC12" s="456">
        <v>1107</v>
      </c>
      <c r="AD12" s="456">
        <v>1495</v>
      </c>
      <c r="AE12" s="456">
        <v>4659</v>
      </c>
      <c r="AF12" s="456">
        <v>4650</v>
      </c>
      <c r="AG12" s="615">
        <v>4777</v>
      </c>
    </row>
    <row r="13" spans="1:33" ht="11.25" customHeight="1">
      <c r="B13" s="160"/>
      <c r="C13" s="135" t="s">
        <v>492</v>
      </c>
      <c r="D13" s="406">
        <v>27.160928536561574</v>
      </c>
      <c r="E13" s="406">
        <v>24.796981209472289</v>
      </c>
      <c r="F13" s="406">
        <v>21.805572466455235</v>
      </c>
      <c r="G13" s="406">
        <v>23.270681985606974</v>
      </c>
      <c r="H13" s="406">
        <v>23.391095596622606</v>
      </c>
      <c r="I13" s="406">
        <v>22.370443247901882</v>
      </c>
      <c r="J13" s="406"/>
      <c r="K13" s="1067">
        <v>22.05839391132988</v>
      </c>
      <c r="L13" s="1067">
        <v>24.778717370157537</v>
      </c>
      <c r="M13" s="682">
        <v>21.175479151759514</v>
      </c>
      <c r="N13" s="682">
        <v>23.612640576200388</v>
      </c>
      <c r="O13" s="667"/>
      <c r="P13" s="402">
        <v>44.971945099256175</v>
      </c>
      <c r="Q13" s="402">
        <v>40.561226377169099</v>
      </c>
      <c r="R13" s="402">
        <v>40.16366534103669</v>
      </c>
      <c r="S13" s="402">
        <v>39.232373222822019</v>
      </c>
      <c r="T13" s="402">
        <v>39.965586934528119</v>
      </c>
      <c r="U13" s="402">
        <v>37.159001985467874</v>
      </c>
      <c r="V13" s="857"/>
      <c r="W13" s="636">
        <v>38.418979570733967</v>
      </c>
      <c r="X13" s="636">
        <v>41.532464148777791</v>
      </c>
      <c r="Y13" s="636">
        <v>35.757529513909056</v>
      </c>
      <c r="Z13" s="636">
        <v>38.582414476244523</v>
      </c>
      <c r="AA13" s="667"/>
      <c r="AB13" s="456">
        <v>5428</v>
      </c>
      <c r="AC13" s="456">
        <v>1216</v>
      </c>
      <c r="AD13" s="456">
        <v>1750</v>
      </c>
      <c r="AE13" s="456">
        <v>5498</v>
      </c>
      <c r="AF13" s="456">
        <v>5476</v>
      </c>
      <c r="AG13" s="615">
        <v>5718</v>
      </c>
    </row>
    <row r="14" spans="1:33" ht="11.25" customHeight="1">
      <c r="B14" s="23"/>
      <c r="C14" s="23"/>
      <c r="D14" s="406"/>
      <c r="E14" s="406"/>
      <c r="F14" s="406"/>
      <c r="G14" s="406"/>
      <c r="H14" s="406"/>
      <c r="I14" s="406"/>
      <c r="J14" s="406"/>
      <c r="K14" s="1067"/>
      <c r="L14" s="1067"/>
      <c r="M14" s="682"/>
      <c r="N14" s="682"/>
      <c r="O14" s="667"/>
      <c r="P14" s="402"/>
      <c r="Q14" s="402"/>
      <c r="R14" s="402"/>
      <c r="S14" s="402"/>
      <c r="T14" s="402"/>
      <c r="U14" s="402"/>
      <c r="V14" s="857"/>
      <c r="W14" s="636"/>
      <c r="X14" s="636"/>
      <c r="Y14" s="636"/>
      <c r="Z14" s="636"/>
      <c r="AA14" s="667"/>
      <c r="AB14" s="456"/>
      <c r="AC14" s="456"/>
      <c r="AD14" s="456"/>
      <c r="AE14" s="456"/>
      <c r="AF14" s="456"/>
      <c r="AG14" s="615"/>
    </row>
    <row r="15" spans="1:33" ht="11.25" customHeight="1">
      <c r="B15" s="160" t="s">
        <v>20</v>
      </c>
      <c r="C15" s="160" t="s">
        <v>21</v>
      </c>
      <c r="D15" s="406">
        <v>30.259566345244103</v>
      </c>
      <c r="E15" s="406">
        <v>34.094730757248861</v>
      </c>
      <c r="F15" s="406">
        <v>23.219219974206855</v>
      </c>
      <c r="G15" s="406">
        <v>20.176851699533174</v>
      </c>
      <c r="H15" s="406">
        <v>23.802827481153503</v>
      </c>
      <c r="I15" s="406">
        <v>21.458620522689557</v>
      </c>
      <c r="J15" s="406"/>
      <c r="K15" s="1067">
        <v>20.593873455519073</v>
      </c>
      <c r="L15" s="1067">
        <v>27.339645080829598</v>
      </c>
      <c r="M15" s="682">
        <v>18.608861691216642</v>
      </c>
      <c r="N15" s="682">
        <v>24.61281942588618</v>
      </c>
      <c r="O15" s="667"/>
      <c r="P15" s="402">
        <v>47.812707100947236</v>
      </c>
      <c r="Q15" s="402">
        <v>43.696138448851109</v>
      </c>
      <c r="R15" s="402">
        <v>35.636333290204867</v>
      </c>
      <c r="S15" s="402">
        <v>37.550031118602973</v>
      </c>
      <c r="T15" s="402">
        <v>38.892442118721689</v>
      </c>
      <c r="U15" s="402">
        <v>34.514128293677345</v>
      </c>
      <c r="V15" s="857"/>
      <c r="W15" s="636">
        <v>35.059039066565965</v>
      </c>
      <c r="X15" s="636">
        <v>42.868309049372073</v>
      </c>
      <c r="Y15" s="636">
        <v>31.125918557460118</v>
      </c>
      <c r="Z15" s="636">
        <v>38.067309471530173</v>
      </c>
      <c r="AA15" s="667"/>
      <c r="AB15" s="456">
        <v>465</v>
      </c>
      <c r="AC15" s="456">
        <v>197</v>
      </c>
      <c r="AD15" s="456">
        <v>257</v>
      </c>
      <c r="AE15" s="456">
        <v>959</v>
      </c>
      <c r="AF15" s="456">
        <v>965</v>
      </c>
      <c r="AG15" s="615">
        <v>996</v>
      </c>
    </row>
    <row r="16" spans="1:33" ht="11.25" customHeight="1">
      <c r="B16" s="160"/>
      <c r="C16" s="160" t="s">
        <v>22</v>
      </c>
      <c r="D16" s="406">
        <v>17.256420315433481</v>
      </c>
      <c r="E16" s="406">
        <v>13.476116558742401</v>
      </c>
      <c r="F16" s="406">
        <v>15.471491556245331</v>
      </c>
      <c r="G16" s="406">
        <v>14.728823602554447</v>
      </c>
      <c r="H16" s="406">
        <v>14.513382289545012</v>
      </c>
      <c r="I16" s="406">
        <v>14.613074437461837</v>
      </c>
      <c r="J16" s="406"/>
      <c r="K16" s="1067">
        <v>12.490333302314962</v>
      </c>
      <c r="L16" s="1067">
        <v>16.801192395448869</v>
      </c>
      <c r="M16" s="682">
        <v>12.654376850979739</v>
      </c>
      <c r="N16" s="682">
        <v>16.81657735623434</v>
      </c>
      <c r="O16" s="667"/>
      <c r="P16" s="402">
        <v>37.563770897522105</v>
      </c>
      <c r="Q16" s="402">
        <v>29.974165693675936</v>
      </c>
      <c r="R16" s="402">
        <v>30.151251363373405</v>
      </c>
      <c r="S16" s="402">
        <v>29.702089698220124</v>
      </c>
      <c r="T16" s="402">
        <v>29.834106825368995</v>
      </c>
      <c r="U16" s="402">
        <v>28.779653550389632</v>
      </c>
      <c r="V16" s="857"/>
      <c r="W16" s="636">
        <v>27.112190020866965</v>
      </c>
      <c r="X16" s="636">
        <v>32.706667848734909</v>
      </c>
      <c r="Y16" s="636">
        <v>26.270193334903563</v>
      </c>
      <c r="Z16" s="636">
        <v>31.426653129052472</v>
      </c>
      <c r="AA16" s="667"/>
      <c r="AB16" s="456">
        <v>1283</v>
      </c>
      <c r="AC16" s="456">
        <v>337</v>
      </c>
      <c r="AD16" s="456">
        <v>403</v>
      </c>
      <c r="AE16" s="456">
        <v>1559</v>
      </c>
      <c r="AF16" s="456">
        <v>1634</v>
      </c>
      <c r="AG16" s="615">
        <v>1683</v>
      </c>
    </row>
    <row r="17" spans="2:33" ht="11.25" customHeight="1">
      <c r="B17" s="160"/>
      <c r="C17" s="160" t="s">
        <v>23</v>
      </c>
      <c r="D17" s="406">
        <v>26.277703150369973</v>
      </c>
      <c r="E17" s="406">
        <v>21.697468015875277</v>
      </c>
      <c r="F17" s="406">
        <v>18.832350983761188</v>
      </c>
      <c r="G17" s="406">
        <v>21.570138547765087</v>
      </c>
      <c r="H17" s="406">
        <v>20.837093428685531</v>
      </c>
      <c r="I17" s="406">
        <v>21.812032979310892</v>
      </c>
      <c r="J17" s="406"/>
      <c r="K17" s="1067">
        <v>18.942906874873682</v>
      </c>
      <c r="L17" s="1067">
        <v>22.867253711566047</v>
      </c>
      <c r="M17" s="682">
        <v>20.041707327297953</v>
      </c>
      <c r="N17" s="682">
        <v>23.692399323975753</v>
      </c>
      <c r="O17" s="667"/>
      <c r="P17" s="402">
        <v>47.191803983355236</v>
      </c>
      <c r="Q17" s="402">
        <v>39.620884285585198</v>
      </c>
      <c r="R17" s="402">
        <v>42.282141762016622</v>
      </c>
      <c r="S17" s="402">
        <v>40.875508677308645</v>
      </c>
      <c r="T17" s="402">
        <v>41.424488634549647</v>
      </c>
      <c r="U17" s="402">
        <v>40.163684512681023</v>
      </c>
      <c r="V17" s="857"/>
      <c r="W17" s="636">
        <v>39.054989157218998</v>
      </c>
      <c r="X17" s="636">
        <v>43.834349431001193</v>
      </c>
      <c r="Y17" s="636">
        <v>38.031938133132797</v>
      </c>
      <c r="Z17" s="636">
        <v>42.333290885902016</v>
      </c>
      <c r="AA17" s="667"/>
      <c r="AB17" s="456">
        <v>2586</v>
      </c>
      <c r="AC17" s="456">
        <v>580</v>
      </c>
      <c r="AD17" s="456">
        <v>717</v>
      </c>
      <c r="AE17" s="456">
        <v>2589</v>
      </c>
      <c r="AF17" s="456">
        <v>2466</v>
      </c>
      <c r="AG17" s="615">
        <v>2696</v>
      </c>
    </row>
    <row r="18" spans="2:33" ht="11.25" customHeight="1">
      <c r="B18" s="160"/>
      <c r="C18" s="160" t="s">
        <v>24</v>
      </c>
      <c r="D18" s="406">
        <v>27.904611372156911</v>
      </c>
      <c r="E18" s="406">
        <v>23.806457018902137</v>
      </c>
      <c r="F18" s="406">
        <v>23.333561370274516</v>
      </c>
      <c r="G18" s="406">
        <v>22.501015139032596</v>
      </c>
      <c r="H18" s="406">
        <v>23.930205035360792</v>
      </c>
      <c r="I18" s="406">
        <v>21.810941687732178</v>
      </c>
      <c r="J18" s="406"/>
      <c r="K18" s="1067">
        <v>21.983943277241082</v>
      </c>
      <c r="L18" s="1067">
        <v>25.991367421829302</v>
      </c>
      <c r="M18" s="682">
        <v>20.040151253616113</v>
      </c>
      <c r="N18" s="682">
        <v>23.69184114580883</v>
      </c>
      <c r="O18" s="667"/>
      <c r="P18" s="402">
        <v>44.372076976697841</v>
      </c>
      <c r="Q18" s="402">
        <v>38.372166325175833</v>
      </c>
      <c r="R18" s="402">
        <v>38.468296774245111</v>
      </c>
      <c r="S18" s="402">
        <v>36.354136847057589</v>
      </c>
      <c r="T18" s="402">
        <v>38.472264995140065</v>
      </c>
      <c r="U18" s="402">
        <v>36.364521416913703</v>
      </c>
      <c r="V18" s="857"/>
      <c r="W18" s="636">
        <v>36.192643393074675</v>
      </c>
      <c r="X18" s="636">
        <v>40.803651126504221</v>
      </c>
      <c r="Y18" s="636">
        <v>34.241132325224463</v>
      </c>
      <c r="Z18" s="636">
        <v>38.542409482731259</v>
      </c>
      <c r="AA18" s="667"/>
      <c r="AB18" s="456">
        <v>2869</v>
      </c>
      <c r="AC18" s="456">
        <v>608</v>
      </c>
      <c r="AD18" s="456">
        <v>890</v>
      </c>
      <c r="AE18" s="456">
        <v>2530</v>
      </c>
      <c r="AF18" s="456">
        <v>2560</v>
      </c>
      <c r="AG18" s="615">
        <v>2539</v>
      </c>
    </row>
    <row r="19" spans="2:33" ht="11.25" customHeight="1">
      <c r="B19" s="160"/>
      <c r="C19" s="160" t="s">
        <v>25</v>
      </c>
      <c r="D19" s="406">
        <v>36.077333236914718</v>
      </c>
      <c r="E19" s="406">
        <v>35.624487053522444</v>
      </c>
      <c r="F19" s="406">
        <v>28.056794380659916</v>
      </c>
      <c r="G19" s="406">
        <v>31.652468732997725</v>
      </c>
      <c r="H19" s="406">
        <v>28.592342975391883</v>
      </c>
      <c r="I19" s="406">
        <v>28.273823955155269</v>
      </c>
      <c r="J19" s="406"/>
      <c r="K19" s="1067">
        <v>26.004125668128292</v>
      </c>
      <c r="L19" s="1067">
        <v>31.329099635072101</v>
      </c>
      <c r="M19" s="682">
        <v>25.892654027409495</v>
      </c>
      <c r="N19" s="682">
        <v>30.783013002082882</v>
      </c>
      <c r="O19" s="667"/>
      <c r="P19" s="402">
        <v>49.986142759517278</v>
      </c>
      <c r="Q19" s="402">
        <v>48.664021574298872</v>
      </c>
      <c r="R19" s="402">
        <v>38.743822060433544</v>
      </c>
      <c r="S19" s="402">
        <v>41.542041934863128</v>
      </c>
      <c r="T19" s="402">
        <v>41.604036940846953</v>
      </c>
      <c r="U19" s="402">
        <v>38.636224749380574</v>
      </c>
      <c r="V19" s="857"/>
      <c r="W19" s="636">
        <v>38.643988579324436</v>
      </c>
      <c r="X19" s="636">
        <v>44.625909308051234</v>
      </c>
      <c r="Y19" s="636">
        <v>36.002427200555829</v>
      </c>
      <c r="Z19" s="636">
        <v>41.338243058277492</v>
      </c>
      <c r="AA19" s="667"/>
      <c r="AB19" s="456">
        <v>1853</v>
      </c>
      <c r="AC19" s="456">
        <v>375</v>
      </c>
      <c r="AD19" s="456">
        <v>610</v>
      </c>
      <c r="AE19" s="456">
        <v>1629</v>
      </c>
      <c r="AF19" s="456">
        <v>1587</v>
      </c>
      <c r="AG19" s="615">
        <v>1703</v>
      </c>
    </row>
    <row r="20" spans="2:33" ht="11.25" customHeight="1">
      <c r="B20" s="160"/>
      <c r="C20" s="160" t="s">
        <v>26</v>
      </c>
      <c r="D20" s="406">
        <v>28.088164948347693</v>
      </c>
      <c r="E20" s="406">
        <v>31.396596686029017</v>
      </c>
      <c r="F20" s="406">
        <v>21.53248401877665</v>
      </c>
      <c r="G20" s="406">
        <v>29.177457450473334</v>
      </c>
      <c r="H20" s="406">
        <v>24.536410615194189</v>
      </c>
      <c r="I20" s="406">
        <v>23.606889545618689</v>
      </c>
      <c r="J20" s="406"/>
      <c r="K20" s="1067">
        <v>21.307027188613496</v>
      </c>
      <c r="L20" s="1067">
        <v>28.080595797980116</v>
      </c>
      <c r="M20" s="682">
        <v>20.695714504303702</v>
      </c>
      <c r="N20" s="682">
        <v>26.789235647181986</v>
      </c>
      <c r="O20" s="667"/>
      <c r="P20" s="402">
        <v>40.053604316975196</v>
      </c>
      <c r="Q20" s="402">
        <v>43.172769663991943</v>
      </c>
      <c r="R20" s="402">
        <v>34.5451911953947</v>
      </c>
      <c r="S20" s="402">
        <v>36.738892777356511</v>
      </c>
      <c r="T20" s="402">
        <v>32.388159490393399</v>
      </c>
      <c r="U20" s="402">
        <v>31.139386789136793</v>
      </c>
      <c r="V20" s="857"/>
      <c r="W20" s="636">
        <v>28.797105287526648</v>
      </c>
      <c r="X20" s="636">
        <v>36.199358959690578</v>
      </c>
      <c r="Y20" s="636">
        <v>27.92159405247514</v>
      </c>
      <c r="Z20" s="636">
        <v>34.550255357649213</v>
      </c>
      <c r="AA20" s="667"/>
      <c r="AB20" s="456">
        <v>1101</v>
      </c>
      <c r="AC20" s="456">
        <v>209</v>
      </c>
      <c r="AD20" s="456">
        <v>362</v>
      </c>
      <c r="AE20" s="456">
        <v>939</v>
      </c>
      <c r="AF20" s="456">
        <v>955</v>
      </c>
      <c r="AG20" s="615">
        <v>942</v>
      </c>
    </row>
    <row r="21" spans="2:33" ht="11.25" customHeight="1">
      <c r="B21" s="60"/>
      <c r="C21" s="216"/>
      <c r="D21" s="406"/>
      <c r="E21" s="406"/>
      <c r="F21" s="406"/>
      <c r="G21" s="406"/>
      <c r="H21" s="406"/>
      <c r="I21" s="406"/>
      <c r="J21" s="406"/>
      <c r="K21" s="1067"/>
      <c r="L21" s="1067"/>
      <c r="M21" s="682"/>
      <c r="N21" s="682"/>
      <c r="O21" s="667"/>
      <c r="P21" s="402"/>
      <c r="Q21" s="402"/>
      <c r="R21" s="402"/>
      <c r="S21" s="402"/>
      <c r="T21" s="402"/>
      <c r="U21" s="402"/>
      <c r="V21" s="857"/>
      <c r="W21" s="636"/>
      <c r="X21" s="636"/>
      <c r="Y21" s="636"/>
      <c r="Z21" s="636"/>
      <c r="AA21" s="667"/>
      <c r="AB21" s="456"/>
      <c r="AC21" s="456"/>
      <c r="AD21" s="456"/>
      <c r="AE21" s="456"/>
      <c r="AF21" s="456"/>
      <c r="AG21" s="615"/>
    </row>
    <row r="22" spans="2:33" ht="11.25" customHeight="1">
      <c r="B22" s="160" t="s">
        <v>27</v>
      </c>
      <c r="C22" s="160" t="s">
        <v>28</v>
      </c>
      <c r="D22" s="406">
        <v>27.336787999999999</v>
      </c>
      <c r="E22" s="406">
        <v>25.994579290423253</v>
      </c>
      <c r="F22" s="406">
        <v>20.938670609188726</v>
      </c>
      <c r="G22" s="406">
        <v>23.016703414687907</v>
      </c>
      <c r="H22" s="406">
        <v>22.553603897433231</v>
      </c>
      <c r="I22" s="406">
        <v>21.945133557919167</v>
      </c>
      <c r="J22" s="406"/>
      <c r="K22" s="1067">
        <v>21.433114422046724</v>
      </c>
      <c r="L22" s="1067">
        <v>23.714989519259149</v>
      </c>
      <c r="M22" s="682">
        <v>20.926919664834244</v>
      </c>
      <c r="N22" s="682">
        <v>22.998480048414532</v>
      </c>
      <c r="O22" s="667"/>
      <c r="P22" s="402">
        <v>44.791393738996554</v>
      </c>
      <c r="Q22" s="402">
        <v>40.456607737350922</v>
      </c>
      <c r="R22" s="402">
        <v>36.782966706175927</v>
      </c>
      <c r="S22" s="402">
        <v>37.360886266034242</v>
      </c>
      <c r="T22" s="402">
        <v>37.779908081424779</v>
      </c>
      <c r="U22" s="402">
        <v>35.492312913771805</v>
      </c>
      <c r="V22" s="857"/>
      <c r="W22" s="636">
        <v>36.4369933197355</v>
      </c>
      <c r="X22" s="636">
        <v>39.141838720169524</v>
      </c>
      <c r="Y22" s="636">
        <v>34.300517342931094</v>
      </c>
      <c r="Z22" s="636">
        <v>36.702385086164931</v>
      </c>
      <c r="AA22" s="667"/>
      <c r="AB22" s="456">
        <v>9278</v>
      </c>
      <c r="AC22" s="456">
        <v>2100</v>
      </c>
      <c r="AD22" s="456">
        <v>2964</v>
      </c>
      <c r="AE22" s="456">
        <v>8022</v>
      </c>
      <c r="AF22" s="456">
        <v>8108</v>
      </c>
      <c r="AG22" s="615">
        <v>8560</v>
      </c>
    </row>
    <row r="23" spans="2:33" ht="11.25" customHeight="1">
      <c r="B23" s="160"/>
      <c r="C23" s="160" t="s">
        <v>191</v>
      </c>
      <c r="D23" s="406">
        <v>20.791185482033708</v>
      </c>
      <c r="E23" s="406">
        <v>12.374791291451468</v>
      </c>
      <c r="F23" s="406">
        <v>15.366110762791326</v>
      </c>
      <c r="G23" s="406">
        <v>16.540360971192854</v>
      </c>
      <c r="H23" s="406">
        <v>18.209889098088279</v>
      </c>
      <c r="I23" s="406">
        <v>16.118302640169425</v>
      </c>
      <c r="J23" s="406"/>
      <c r="K23" s="1067">
        <v>15.167666151285939</v>
      </c>
      <c r="L23" s="1067">
        <v>21.706170009007721</v>
      </c>
      <c r="M23" s="682">
        <v>13.178151825514197</v>
      </c>
      <c r="N23" s="682">
        <v>19.566591737981643</v>
      </c>
      <c r="O23" s="667"/>
      <c r="P23" s="402">
        <v>39.834227137869796</v>
      </c>
      <c r="Q23" s="402">
        <v>31.307208852938224</v>
      </c>
      <c r="R23" s="402">
        <v>36.221337429967505</v>
      </c>
      <c r="S23" s="402">
        <v>36.398167031091518</v>
      </c>
      <c r="T23" s="402">
        <v>36.069020283206541</v>
      </c>
      <c r="U23" s="402">
        <v>36.033434746410414</v>
      </c>
      <c r="V23" s="857"/>
      <c r="W23" s="636">
        <v>32.017369369973586</v>
      </c>
      <c r="X23" s="636">
        <v>40.329230212751767</v>
      </c>
      <c r="Y23" s="636">
        <v>32.129514989169643</v>
      </c>
      <c r="Z23" s="636">
        <v>40.13122490761797</v>
      </c>
      <c r="AA23" s="667"/>
      <c r="AB23" s="456">
        <v>442</v>
      </c>
      <c r="AC23" s="456">
        <v>114</v>
      </c>
      <c r="AD23" s="456">
        <v>132</v>
      </c>
      <c r="AE23" s="456">
        <v>1111</v>
      </c>
      <c r="AF23" s="456">
        <v>926</v>
      </c>
      <c r="AG23" s="615">
        <v>909</v>
      </c>
    </row>
    <row r="24" spans="2:33" ht="11.25" customHeight="1">
      <c r="B24" s="160"/>
      <c r="C24" s="160" t="s">
        <v>190</v>
      </c>
      <c r="D24" s="406">
        <v>32.169971830766904</v>
      </c>
      <c r="E24" s="406" t="s">
        <v>143</v>
      </c>
      <c r="F24" s="406">
        <v>38.014127790501817</v>
      </c>
      <c r="G24" s="406">
        <v>24.699132349240042</v>
      </c>
      <c r="H24" s="406">
        <v>23.868923404832156</v>
      </c>
      <c r="I24" s="406">
        <v>25.096412515767202</v>
      </c>
      <c r="J24" s="406"/>
      <c r="K24" s="1067">
        <v>19.134754994656316</v>
      </c>
      <c r="L24" s="1067">
        <v>29.349273335809094</v>
      </c>
      <c r="M24" s="682">
        <v>19.660946596195949</v>
      </c>
      <c r="N24" s="682">
        <v>31.446383621626151</v>
      </c>
      <c r="O24" s="667"/>
      <c r="P24" s="402">
        <v>53.15032655129707</v>
      </c>
      <c r="Q24" s="402" t="s">
        <v>231</v>
      </c>
      <c r="R24" s="402">
        <v>51.997128759001477</v>
      </c>
      <c r="S24" s="402">
        <v>41.348864038788207</v>
      </c>
      <c r="T24" s="402">
        <v>40.408630343965143</v>
      </c>
      <c r="U24" s="402">
        <v>38.019164723398788</v>
      </c>
      <c r="V24" s="857"/>
      <c r="W24" s="636">
        <v>35.079080753300723</v>
      </c>
      <c r="X24" s="636">
        <v>45.974486400658996</v>
      </c>
      <c r="Y24" s="636">
        <v>31.679987428908284</v>
      </c>
      <c r="Z24" s="636">
        <v>44.795119772661032</v>
      </c>
      <c r="AA24" s="667"/>
      <c r="AB24" s="456">
        <v>184</v>
      </c>
      <c r="AC24" s="456">
        <v>21</v>
      </c>
      <c r="AD24" s="456">
        <v>57</v>
      </c>
      <c r="AE24" s="456">
        <v>360</v>
      </c>
      <c r="AF24" s="456">
        <v>353</v>
      </c>
      <c r="AG24" s="615">
        <v>348</v>
      </c>
    </row>
    <row r="25" spans="2:33" ht="11.25" customHeight="1">
      <c r="B25" s="160"/>
      <c r="C25" s="160" t="s">
        <v>192</v>
      </c>
      <c r="D25" s="406">
        <v>33.555077537074482</v>
      </c>
      <c r="E25" s="406">
        <v>25.196630422503819</v>
      </c>
      <c r="F25" s="406">
        <v>26.198500993315619</v>
      </c>
      <c r="G25" s="406">
        <v>16.30675527504394</v>
      </c>
      <c r="H25" s="406">
        <v>19.314779030638089</v>
      </c>
      <c r="I25" s="406">
        <v>18.611701242192787</v>
      </c>
      <c r="J25" s="406"/>
      <c r="K25" s="1067">
        <v>14.75197876127238</v>
      </c>
      <c r="L25" s="1067">
        <v>24.877019273323256</v>
      </c>
      <c r="M25" s="682">
        <v>14.89242301323452</v>
      </c>
      <c r="N25" s="682">
        <v>23.00872601301489</v>
      </c>
      <c r="O25" s="667"/>
      <c r="P25" s="402">
        <v>51.464884946813804</v>
      </c>
      <c r="Q25" s="402">
        <v>43.455425185544655</v>
      </c>
      <c r="R25" s="402">
        <v>33.717271778433776</v>
      </c>
      <c r="S25" s="402">
        <v>28.134425763216655</v>
      </c>
      <c r="T25" s="402">
        <v>34.35684214732354</v>
      </c>
      <c r="U25" s="402">
        <v>34.877917505120834</v>
      </c>
      <c r="V25" s="857"/>
      <c r="W25" s="636">
        <v>28.454053343794261</v>
      </c>
      <c r="X25" s="636">
        <v>40.786095990287201</v>
      </c>
      <c r="Y25" s="636">
        <v>29.856539277858946</v>
      </c>
      <c r="Z25" s="636">
        <v>40.25909744129639</v>
      </c>
      <c r="AA25" s="667"/>
      <c r="AB25" s="456">
        <v>162</v>
      </c>
      <c r="AC25" s="456">
        <v>31</v>
      </c>
      <c r="AD25" s="456">
        <v>45</v>
      </c>
      <c r="AE25" s="456">
        <v>467</v>
      </c>
      <c r="AF25" s="456">
        <v>510</v>
      </c>
      <c r="AG25" s="615">
        <v>499</v>
      </c>
    </row>
    <row r="26" spans="2:33" ht="11.25" customHeight="1">
      <c r="B26" s="160"/>
      <c r="C26" s="160" t="s">
        <v>193</v>
      </c>
      <c r="D26" s="406">
        <v>14.748807532207625</v>
      </c>
      <c r="E26" s="406" t="s">
        <v>143</v>
      </c>
      <c r="F26" s="406">
        <v>29.265868979237865</v>
      </c>
      <c r="G26" s="406">
        <v>23.325928862925046</v>
      </c>
      <c r="H26" s="406">
        <v>18.071016588830247</v>
      </c>
      <c r="I26" s="406">
        <v>22.230400421165548</v>
      </c>
      <c r="J26" s="406"/>
      <c r="K26" s="1067">
        <v>11.380850582423694</v>
      </c>
      <c r="L26" s="1067">
        <v>27.474675572097478</v>
      </c>
      <c r="M26" s="682">
        <v>14.025930049830727</v>
      </c>
      <c r="N26" s="682">
        <v>33.371242528926928</v>
      </c>
      <c r="O26" s="667"/>
      <c r="P26" s="402">
        <v>45.288563309883791</v>
      </c>
      <c r="Q26" s="402" t="s">
        <v>231</v>
      </c>
      <c r="R26" s="402">
        <v>47.550353089546107</v>
      </c>
      <c r="S26" s="402">
        <v>44.134295161366701</v>
      </c>
      <c r="T26" s="402">
        <v>28.721299476695528</v>
      </c>
      <c r="U26" s="402">
        <v>31.931784312406791</v>
      </c>
      <c r="V26" s="857"/>
      <c r="W26" s="636">
        <v>19.944817088887955</v>
      </c>
      <c r="X26" s="636">
        <v>39.456334184792951</v>
      </c>
      <c r="Y26" s="636">
        <v>22.305258403158874</v>
      </c>
      <c r="Z26" s="636">
        <v>43.3925742290131</v>
      </c>
      <c r="AA26" s="667"/>
      <c r="AB26" s="456">
        <v>42</v>
      </c>
      <c r="AC26" s="456">
        <v>17</v>
      </c>
      <c r="AD26" s="456">
        <v>32</v>
      </c>
      <c r="AE26" s="456">
        <v>163</v>
      </c>
      <c r="AF26" s="456">
        <v>124</v>
      </c>
      <c r="AG26" s="615">
        <v>125</v>
      </c>
    </row>
    <row r="27" spans="2:33" ht="11.25" customHeight="1">
      <c r="B27" s="160"/>
      <c r="C27" s="160"/>
      <c r="D27" s="653"/>
      <c r="E27" s="653"/>
      <c r="F27" s="653"/>
      <c r="G27" s="653"/>
      <c r="H27" s="653"/>
      <c r="I27" s="653"/>
      <c r="J27" s="653"/>
      <c r="K27" s="1067"/>
      <c r="L27" s="1067"/>
      <c r="M27" s="682"/>
      <c r="N27" s="682"/>
      <c r="O27" s="667"/>
      <c r="P27" s="654"/>
      <c r="Q27" s="654"/>
      <c r="R27" s="654"/>
      <c r="S27" s="654"/>
      <c r="T27" s="654"/>
      <c r="U27" s="402"/>
      <c r="V27" s="857"/>
      <c r="W27" s="636"/>
      <c r="X27" s="636"/>
      <c r="Y27" s="636"/>
      <c r="Z27" s="636"/>
      <c r="AA27" s="667"/>
      <c r="AB27" s="456"/>
      <c r="AC27" s="456"/>
      <c r="AD27" s="456"/>
      <c r="AE27" s="456"/>
      <c r="AF27" s="456"/>
      <c r="AG27" s="615"/>
    </row>
    <row r="28" spans="2:33" ht="11.25" customHeight="1">
      <c r="B28" s="160" t="s">
        <v>540</v>
      </c>
      <c r="C28" s="110" t="s">
        <v>338</v>
      </c>
      <c r="D28" s="653">
        <v>29.047529088940461</v>
      </c>
      <c r="E28" s="653">
        <v>25.201244768252018</v>
      </c>
      <c r="F28" s="653">
        <v>23.143545401094631</v>
      </c>
      <c r="G28" s="653">
        <v>24.418341082273027</v>
      </c>
      <c r="H28" s="653">
        <v>23.674230023217387</v>
      </c>
      <c r="I28" s="653">
        <v>23.143544977136195</v>
      </c>
      <c r="J28" s="653"/>
      <c r="K28" s="1067">
        <v>21.310815619578566</v>
      </c>
      <c r="L28" s="1067">
        <v>26.212440439199852</v>
      </c>
      <c r="M28" s="682">
        <v>20.996347140779605</v>
      </c>
      <c r="N28" s="682">
        <v>25.439619425721478</v>
      </c>
      <c r="O28" s="667"/>
      <c r="P28" s="654">
        <v>44.12869718305425</v>
      </c>
      <c r="Q28" s="654">
        <v>38.283507101739232</v>
      </c>
      <c r="R28" s="654">
        <v>37.684346983064458</v>
      </c>
      <c r="S28" s="654">
        <v>37.588579777572029</v>
      </c>
      <c r="T28" s="654">
        <v>37.614757119510216</v>
      </c>
      <c r="U28" s="402">
        <v>37.486356201728725</v>
      </c>
      <c r="V28" s="857"/>
      <c r="W28" s="636">
        <v>34.80986667638696</v>
      </c>
      <c r="X28" s="636">
        <v>40.505228891643952</v>
      </c>
      <c r="Y28" s="636">
        <v>34.977304331765687</v>
      </c>
      <c r="Z28" s="636">
        <v>40.064492677818407</v>
      </c>
      <c r="AA28" s="667"/>
      <c r="AB28" s="456">
        <v>2138</v>
      </c>
      <c r="AC28" s="456">
        <v>471</v>
      </c>
      <c r="AD28" s="456">
        <v>499</v>
      </c>
      <c r="AE28" s="456">
        <v>1586</v>
      </c>
      <c r="AF28" s="456">
        <v>1571</v>
      </c>
      <c r="AG28" s="615">
        <v>1803</v>
      </c>
    </row>
    <row r="29" spans="2:33" ht="11.25" customHeight="1">
      <c r="B29" s="160"/>
      <c r="C29" s="107" t="s">
        <v>337</v>
      </c>
      <c r="D29" s="653">
        <v>27.057528737031934</v>
      </c>
      <c r="E29" s="653">
        <v>25.805113068675301</v>
      </c>
      <c r="F29" s="653">
        <v>23.252715143648516</v>
      </c>
      <c r="G29" s="653">
        <v>24.352101717842753</v>
      </c>
      <c r="H29" s="653">
        <v>24.229448785332345</v>
      </c>
      <c r="I29" s="653">
        <v>24.106083618846409</v>
      </c>
      <c r="J29" s="653"/>
      <c r="K29" s="1067">
        <v>22.915313696252458</v>
      </c>
      <c r="L29" s="1067">
        <v>25.593924131303492</v>
      </c>
      <c r="M29" s="682">
        <v>22.820322081912547</v>
      </c>
      <c r="N29" s="682">
        <v>25.4404093752206</v>
      </c>
      <c r="O29" s="667"/>
      <c r="P29" s="654">
        <v>45.730001024649894</v>
      </c>
      <c r="Q29" s="654">
        <v>40.945851150410306</v>
      </c>
      <c r="R29" s="654">
        <v>41.278113115309594</v>
      </c>
      <c r="S29" s="654">
        <v>40.527033879342476</v>
      </c>
      <c r="T29" s="654">
        <v>41.861562137074067</v>
      </c>
      <c r="U29" s="402">
        <v>39.648374390779693</v>
      </c>
      <c r="V29" s="857"/>
      <c r="W29" s="636">
        <v>40.30652102400488</v>
      </c>
      <c r="X29" s="636">
        <v>43.432945668781784</v>
      </c>
      <c r="Y29" s="636">
        <v>38.167253856134835</v>
      </c>
      <c r="Z29" s="636">
        <v>41.148721698483882</v>
      </c>
      <c r="AA29" s="667"/>
      <c r="AB29" s="456">
        <v>7038</v>
      </c>
      <c r="AC29" s="456">
        <v>1715</v>
      </c>
      <c r="AD29" s="456">
        <v>1707</v>
      </c>
      <c r="AE29" s="456">
        <v>5702</v>
      </c>
      <c r="AF29" s="456">
        <v>5919</v>
      </c>
      <c r="AG29" s="615">
        <v>6030</v>
      </c>
    </row>
    <row r="30" spans="2:33" ht="11.25" customHeight="1">
      <c r="B30" s="160"/>
      <c r="C30" s="160"/>
      <c r="D30" s="653"/>
      <c r="E30" s="653"/>
      <c r="F30" s="653"/>
      <c r="G30" s="653"/>
      <c r="H30" s="653"/>
      <c r="I30" s="653"/>
      <c r="J30" s="653"/>
      <c r="K30" s="1067"/>
      <c r="L30" s="1067"/>
      <c r="M30" s="682"/>
      <c r="N30" s="682"/>
      <c r="O30" s="667"/>
      <c r="P30" s="654"/>
      <c r="Q30" s="654"/>
      <c r="R30" s="654"/>
      <c r="S30" s="654"/>
      <c r="T30" s="654"/>
      <c r="U30" s="402"/>
      <c r="V30" s="857"/>
      <c r="W30" s="636"/>
      <c r="X30" s="636"/>
      <c r="Y30" s="636"/>
      <c r="Z30" s="636"/>
      <c r="AA30" s="667"/>
      <c r="AB30" s="456"/>
      <c r="AC30" s="456"/>
      <c r="AD30" s="456"/>
      <c r="AE30" s="456"/>
      <c r="AF30" s="456"/>
      <c r="AG30" s="615"/>
    </row>
    <row r="31" spans="2:33" ht="11.25" customHeight="1">
      <c r="B31" s="160" t="s">
        <v>548</v>
      </c>
      <c r="C31" s="160" t="s">
        <v>140</v>
      </c>
      <c r="D31" s="653">
        <v>25.411833688312026</v>
      </c>
      <c r="E31" s="653">
        <v>21.84222839841707</v>
      </c>
      <c r="F31" s="653">
        <v>22.133576310454419</v>
      </c>
      <c r="G31" s="653">
        <v>22.00497716531104</v>
      </c>
      <c r="H31" s="653">
        <v>21.720480328795944</v>
      </c>
      <c r="I31" s="653">
        <v>21.95784556665296</v>
      </c>
      <c r="J31" s="653"/>
      <c r="K31" s="1067">
        <v>20.373642737774542</v>
      </c>
      <c r="L31" s="1067">
        <v>23.130489480720222</v>
      </c>
      <c r="M31" s="682">
        <v>20.629662614639024</v>
      </c>
      <c r="N31" s="682">
        <v>23.346387121603755</v>
      </c>
      <c r="O31" s="667"/>
      <c r="P31" s="654">
        <v>45.516716910647979</v>
      </c>
      <c r="Q31" s="654">
        <v>38.258176809557682</v>
      </c>
      <c r="R31" s="654">
        <v>41.879797567826166</v>
      </c>
      <c r="S31" s="654">
        <v>39.901681944481446</v>
      </c>
      <c r="T31" s="654">
        <v>41.442444213320435</v>
      </c>
      <c r="U31" s="402">
        <v>39.458714591986222</v>
      </c>
      <c r="V31" s="857"/>
      <c r="W31" s="636">
        <v>39.74805752657398</v>
      </c>
      <c r="X31" s="636">
        <v>43.157323521767324</v>
      </c>
      <c r="Y31" s="636">
        <v>37.867440357686945</v>
      </c>
      <c r="Z31" s="636">
        <v>41.072654116524866</v>
      </c>
      <c r="AA31" s="667"/>
      <c r="AB31" s="456">
        <v>5657</v>
      </c>
      <c r="AC31" s="456">
        <v>1338</v>
      </c>
      <c r="AD31" s="456">
        <v>1355</v>
      </c>
      <c r="AE31" s="456">
        <v>4533</v>
      </c>
      <c r="AF31" s="456">
        <v>4709</v>
      </c>
      <c r="AG31" s="615">
        <v>4966</v>
      </c>
    </row>
    <row r="32" spans="2:33" ht="11.25" customHeight="1">
      <c r="B32" s="160"/>
      <c r="C32" s="160" t="s">
        <v>141</v>
      </c>
      <c r="D32" s="653">
        <v>23.314925970070057</v>
      </c>
      <c r="E32" s="653">
        <v>21.554721681206473</v>
      </c>
      <c r="F32" s="653">
        <v>27.055998555514609</v>
      </c>
      <c r="G32" s="653">
        <v>23.151782470618304</v>
      </c>
      <c r="H32" s="653">
        <v>19.361470008390029</v>
      </c>
      <c r="I32" s="653">
        <v>16.743975510942828</v>
      </c>
      <c r="J32" s="653"/>
      <c r="K32" s="1067">
        <v>13.147725164184521</v>
      </c>
      <c r="L32" s="1067">
        <v>27.57936950704914</v>
      </c>
      <c r="M32" s="682">
        <v>11.42123842118478</v>
      </c>
      <c r="N32" s="682">
        <v>23.878605638223004</v>
      </c>
      <c r="O32" s="667"/>
      <c r="P32" s="654">
        <v>39.407369989688043</v>
      </c>
      <c r="Q32" s="654">
        <v>37.980643220757891</v>
      </c>
      <c r="R32" s="654">
        <v>39.340846753668544</v>
      </c>
      <c r="S32" s="654">
        <v>38.406493101778082</v>
      </c>
      <c r="T32" s="654">
        <v>33.983302754243724</v>
      </c>
      <c r="U32" s="402">
        <v>26.741405189556684</v>
      </c>
      <c r="V32" s="857"/>
      <c r="W32" s="636">
        <v>26.450378395875333</v>
      </c>
      <c r="X32" s="636">
        <v>42.424113146950376</v>
      </c>
      <c r="Y32" s="636">
        <v>20.270763668083813</v>
      </c>
      <c r="Z32" s="636">
        <v>34.386708110899924</v>
      </c>
      <c r="AA32" s="667"/>
      <c r="AB32" s="456">
        <v>267</v>
      </c>
      <c r="AC32" s="456">
        <v>56</v>
      </c>
      <c r="AD32" s="456">
        <v>52</v>
      </c>
      <c r="AE32" s="456">
        <v>193</v>
      </c>
      <c r="AF32" s="456">
        <v>191</v>
      </c>
      <c r="AG32" s="615">
        <v>166</v>
      </c>
    </row>
    <row r="33" spans="2:33" ht="11.25" customHeight="1">
      <c r="B33" s="160"/>
      <c r="C33" s="160" t="s">
        <v>142</v>
      </c>
      <c r="D33" s="653">
        <v>31.229558602128044</v>
      </c>
      <c r="E33" s="653">
        <v>32.083275031587036</v>
      </c>
      <c r="F33" s="653">
        <v>24.675258282740966</v>
      </c>
      <c r="G33" s="653">
        <v>28.675565180876262</v>
      </c>
      <c r="H33" s="653">
        <v>28.573617725220839</v>
      </c>
      <c r="I33" s="653">
        <v>27.274238562758217</v>
      </c>
      <c r="J33" s="653"/>
      <c r="K33" s="1067">
        <v>26.478344858273058</v>
      </c>
      <c r="L33" s="1067">
        <v>30.765312477172024</v>
      </c>
      <c r="M33" s="682">
        <v>25.323047110565927</v>
      </c>
      <c r="N33" s="682">
        <v>29.316751337700591</v>
      </c>
      <c r="O33" s="667"/>
      <c r="P33" s="654">
        <v>45.225719540957307</v>
      </c>
      <c r="Q33" s="654">
        <v>43.381461386424952</v>
      </c>
      <c r="R33" s="654">
        <v>37.878209668839055</v>
      </c>
      <c r="S33" s="654">
        <v>40.103303836200361</v>
      </c>
      <c r="T33" s="654">
        <v>40.381844505851369</v>
      </c>
      <c r="U33" s="402">
        <v>39.188175518918584</v>
      </c>
      <c r="V33" s="857"/>
      <c r="W33" s="636">
        <v>38.047618205742197</v>
      </c>
      <c r="X33" s="636">
        <v>42.760433661666767</v>
      </c>
      <c r="Y33" s="636">
        <v>37.02037550751318</v>
      </c>
      <c r="Z33" s="636">
        <v>41.399471804259498</v>
      </c>
      <c r="AA33" s="667"/>
      <c r="AB33" s="456">
        <v>3463</v>
      </c>
      <c r="AC33" s="456">
        <v>832</v>
      </c>
      <c r="AD33" s="456">
        <v>826</v>
      </c>
      <c r="AE33" s="456">
        <v>2639</v>
      </c>
      <c r="AF33" s="456">
        <v>2658</v>
      </c>
      <c r="AG33" s="615">
        <v>2770</v>
      </c>
    </row>
    <row r="34" spans="2:33" ht="11.25" customHeight="1">
      <c r="B34" s="160"/>
      <c r="C34" s="160"/>
      <c r="D34" s="653"/>
      <c r="E34" s="653"/>
      <c r="F34" s="653"/>
      <c r="G34" s="653"/>
      <c r="H34" s="653"/>
      <c r="I34" s="653"/>
      <c r="J34" s="653"/>
      <c r="K34" s="1067"/>
      <c r="L34" s="1067"/>
      <c r="M34" s="682"/>
      <c r="N34" s="682"/>
      <c r="O34" s="667"/>
      <c r="P34" s="654"/>
      <c r="Q34" s="654"/>
      <c r="R34" s="654"/>
      <c r="S34" s="654"/>
      <c r="T34" s="654"/>
      <c r="U34" s="402"/>
      <c r="V34" s="857"/>
      <c r="W34" s="636"/>
      <c r="X34" s="636"/>
      <c r="Y34" s="636"/>
      <c r="Z34" s="636"/>
      <c r="AA34" s="667"/>
      <c r="AB34" s="456"/>
      <c r="AC34" s="456"/>
      <c r="AD34" s="456"/>
      <c r="AE34" s="456"/>
      <c r="AF34" s="456"/>
      <c r="AG34" s="615"/>
    </row>
    <row r="35" spans="2:33" ht="11.25" customHeight="1">
      <c r="B35" s="160" t="s">
        <v>29</v>
      </c>
      <c r="C35" s="160" t="s">
        <v>30</v>
      </c>
      <c r="D35" s="406">
        <v>22.670622666881105</v>
      </c>
      <c r="E35" s="406">
        <v>17.160614585620589</v>
      </c>
      <c r="F35" s="406">
        <v>17.290078733462234</v>
      </c>
      <c r="G35" s="406">
        <v>14.55171</v>
      </c>
      <c r="H35" s="406">
        <v>16.319367738103704</v>
      </c>
      <c r="I35" s="406">
        <v>16.270770057784727</v>
      </c>
      <c r="J35" s="406"/>
      <c r="K35" s="1067">
        <v>12.232749091276792</v>
      </c>
      <c r="L35" s="1067">
        <v>21.437745747876917</v>
      </c>
      <c r="M35" s="682">
        <v>12.903306866044886</v>
      </c>
      <c r="N35" s="682">
        <v>20.312108109410083</v>
      </c>
      <c r="O35" s="667"/>
      <c r="P35" s="402">
        <v>36.953479290670529</v>
      </c>
      <c r="Q35" s="402">
        <v>24.000992414613769</v>
      </c>
      <c r="R35" s="402">
        <v>35.545275781271407</v>
      </c>
      <c r="S35" s="402">
        <v>25.52732</v>
      </c>
      <c r="T35" s="402">
        <v>27.189059370544332</v>
      </c>
      <c r="U35" s="402">
        <v>30.225156144094324</v>
      </c>
      <c r="V35" s="857"/>
      <c r="W35" s="636">
        <v>21.941313565325242</v>
      </c>
      <c r="X35" s="636">
        <v>33.158755622278044</v>
      </c>
      <c r="Y35" s="636">
        <v>25.237033572846979</v>
      </c>
      <c r="Z35" s="636">
        <v>35.728036364265982</v>
      </c>
      <c r="AA35" s="667"/>
      <c r="AB35" s="456">
        <v>494</v>
      </c>
      <c r="AC35" s="456">
        <v>118</v>
      </c>
      <c r="AD35" s="456">
        <v>170</v>
      </c>
      <c r="AE35" s="456">
        <v>302</v>
      </c>
      <c r="AF35" s="456">
        <v>321</v>
      </c>
      <c r="AG35" s="615">
        <v>432</v>
      </c>
    </row>
    <row r="36" spans="2:33" ht="11.25" customHeight="1">
      <c r="B36" s="160"/>
      <c r="C36" s="160" t="s">
        <v>31</v>
      </c>
      <c r="D36" s="406">
        <v>27.031948364546281</v>
      </c>
      <c r="E36" s="406">
        <v>20.71948132537673</v>
      </c>
      <c r="F36" s="406">
        <v>16.228696313817455</v>
      </c>
      <c r="G36" s="406">
        <v>21.501860000000001</v>
      </c>
      <c r="H36" s="406">
        <v>21.111441257660662</v>
      </c>
      <c r="I36" s="406">
        <v>20.328913324490838</v>
      </c>
      <c r="J36" s="406"/>
      <c r="K36" s="1067">
        <v>18.206313206100052</v>
      </c>
      <c r="L36" s="1067">
        <v>24.342173688313213</v>
      </c>
      <c r="M36" s="682">
        <v>17.673251760882298</v>
      </c>
      <c r="N36" s="682">
        <v>23.270828822834392</v>
      </c>
      <c r="O36" s="667"/>
      <c r="P36" s="402">
        <v>45.41837064407283</v>
      </c>
      <c r="Q36" s="402">
        <v>34.948674364072723</v>
      </c>
      <c r="R36" s="402">
        <v>31.097970930940939</v>
      </c>
      <c r="S36" s="402">
        <v>35.853549999999998</v>
      </c>
      <c r="T36" s="402">
        <v>35.731570242253738</v>
      </c>
      <c r="U36" s="402">
        <v>33.651131383847272</v>
      </c>
      <c r="V36" s="857"/>
      <c r="W36" s="636">
        <v>32.098906991528366</v>
      </c>
      <c r="X36" s="636">
        <v>39.535972089963501</v>
      </c>
      <c r="Y36" s="636">
        <v>30.481762369487374</v>
      </c>
      <c r="Z36" s="636">
        <v>36.974766555431792</v>
      </c>
      <c r="AA36" s="667"/>
      <c r="AB36" s="456">
        <v>1337</v>
      </c>
      <c r="AC36" s="456">
        <v>320</v>
      </c>
      <c r="AD36" s="456">
        <v>374</v>
      </c>
      <c r="AE36" s="456">
        <v>1111</v>
      </c>
      <c r="AF36" s="456">
        <v>1107</v>
      </c>
      <c r="AG36" s="615">
        <v>1186</v>
      </c>
    </row>
    <row r="37" spans="2:33" ht="11.25" customHeight="1">
      <c r="B37" s="33"/>
      <c r="C37" s="160" t="s">
        <v>32</v>
      </c>
      <c r="D37" s="406">
        <v>25.172267207160665</v>
      </c>
      <c r="E37" s="406">
        <v>29.344574484352226</v>
      </c>
      <c r="F37" s="406">
        <v>17.158360286338713</v>
      </c>
      <c r="G37" s="406">
        <v>20.660990000000002</v>
      </c>
      <c r="H37" s="406">
        <v>21.892153602493348</v>
      </c>
      <c r="I37" s="406">
        <v>17.813371935801786</v>
      </c>
      <c r="J37" s="406"/>
      <c r="K37" s="1067">
        <v>18.641613383479353</v>
      </c>
      <c r="L37" s="1067">
        <v>25.531620499970902</v>
      </c>
      <c r="M37" s="682">
        <v>15.08873768252313</v>
      </c>
      <c r="N37" s="682">
        <v>20.908852993943672</v>
      </c>
      <c r="O37" s="667"/>
      <c r="P37" s="402">
        <v>42.248593745119642</v>
      </c>
      <c r="Q37" s="402">
        <v>41.264963958170227</v>
      </c>
      <c r="R37" s="402">
        <v>33.279751567453431</v>
      </c>
      <c r="S37" s="402">
        <v>34.963630000000002</v>
      </c>
      <c r="T37" s="402">
        <v>35.041808838466729</v>
      </c>
      <c r="U37" s="402">
        <v>30.293947845747617</v>
      </c>
      <c r="V37" s="857"/>
      <c r="W37" s="636">
        <v>31.209575769410229</v>
      </c>
      <c r="X37" s="636">
        <v>39.077294630453473</v>
      </c>
      <c r="Y37" s="636">
        <v>26.861731326283945</v>
      </c>
      <c r="Z37" s="636">
        <v>33.961075711448061</v>
      </c>
      <c r="AA37" s="667"/>
      <c r="AB37" s="456">
        <v>1002</v>
      </c>
      <c r="AC37" s="456">
        <v>236</v>
      </c>
      <c r="AD37" s="456">
        <v>305</v>
      </c>
      <c r="AE37" s="456">
        <v>841</v>
      </c>
      <c r="AF37" s="456">
        <v>957</v>
      </c>
      <c r="AG37" s="615">
        <v>969</v>
      </c>
    </row>
    <row r="38" spans="2:33" ht="11.25" customHeight="1">
      <c r="B38" s="33"/>
      <c r="C38" s="160" t="s">
        <v>33</v>
      </c>
      <c r="D38" s="406">
        <v>28.607001956814965</v>
      </c>
      <c r="E38" s="406">
        <v>22.062301654991458</v>
      </c>
      <c r="F38" s="406">
        <v>14.87341879318779</v>
      </c>
      <c r="G38" s="406">
        <v>24.95553</v>
      </c>
      <c r="H38" s="406">
        <v>20.22698462344523</v>
      </c>
      <c r="I38" s="406">
        <v>23.45099738451087</v>
      </c>
      <c r="J38" s="406"/>
      <c r="K38" s="1067">
        <v>16.967419566764107</v>
      </c>
      <c r="L38" s="1067">
        <v>23.932251972116497</v>
      </c>
      <c r="M38" s="682">
        <v>20.016295000146567</v>
      </c>
      <c r="N38" s="682">
        <v>27.274102924812262</v>
      </c>
      <c r="O38" s="667"/>
      <c r="P38" s="402">
        <v>46.472925095458663</v>
      </c>
      <c r="Q38" s="402">
        <v>37.721556620721657</v>
      </c>
      <c r="R38" s="402">
        <v>32.741134719775694</v>
      </c>
      <c r="S38" s="402">
        <v>40.447719999999997</v>
      </c>
      <c r="T38" s="402">
        <v>33.798537501880666</v>
      </c>
      <c r="U38" s="402">
        <v>35.212379473716751</v>
      </c>
      <c r="V38" s="857"/>
      <c r="W38" s="636">
        <v>29.60667985339035</v>
      </c>
      <c r="X38" s="636">
        <v>38.261308131732896</v>
      </c>
      <c r="Y38" s="636">
        <v>31.270215867416969</v>
      </c>
      <c r="Z38" s="636">
        <v>39.366863944589269</v>
      </c>
      <c r="AA38" s="667"/>
      <c r="AB38" s="456">
        <v>839</v>
      </c>
      <c r="AC38" s="456">
        <v>189</v>
      </c>
      <c r="AD38" s="456">
        <v>331</v>
      </c>
      <c r="AE38" s="456">
        <v>755</v>
      </c>
      <c r="AF38" s="456">
        <v>757</v>
      </c>
      <c r="AG38" s="615">
        <v>834</v>
      </c>
    </row>
    <row r="39" spans="2:33" ht="11.25" customHeight="1">
      <c r="B39" s="160"/>
      <c r="C39" s="160" t="s">
        <v>34</v>
      </c>
      <c r="D39" s="406">
        <v>26.196064852413858</v>
      </c>
      <c r="E39" s="406">
        <v>20.693038713371475</v>
      </c>
      <c r="F39" s="406">
        <v>24.915584039329673</v>
      </c>
      <c r="G39" s="406">
        <v>20.400670000000002</v>
      </c>
      <c r="H39" s="406">
        <v>22.625810833563907</v>
      </c>
      <c r="I39" s="406">
        <v>18.340998986828836</v>
      </c>
      <c r="J39" s="406"/>
      <c r="K39" s="1067">
        <v>19.402278337693602</v>
      </c>
      <c r="L39" s="1067">
        <v>26.21073952005521</v>
      </c>
      <c r="M39" s="682">
        <v>15.831254405911821</v>
      </c>
      <c r="N39" s="682">
        <v>21.14864456882993</v>
      </c>
      <c r="O39" s="667"/>
      <c r="P39" s="402">
        <v>44.069610936352781</v>
      </c>
      <c r="Q39" s="402">
        <v>34.442254732618103</v>
      </c>
      <c r="R39" s="402">
        <v>40.877258150638724</v>
      </c>
      <c r="S39" s="402">
        <v>31.38964</v>
      </c>
      <c r="T39" s="402">
        <v>36.480452257241602</v>
      </c>
      <c r="U39" s="402">
        <v>28.92576001267793</v>
      </c>
      <c r="V39" s="857"/>
      <c r="W39" s="636">
        <v>32.560295746270434</v>
      </c>
      <c r="X39" s="636">
        <v>40.588525809345875</v>
      </c>
      <c r="Y39" s="636">
        <v>25.943998488888472</v>
      </c>
      <c r="Z39" s="636">
        <v>32.101666213401174</v>
      </c>
      <c r="AA39" s="667"/>
      <c r="AB39" s="456">
        <v>975</v>
      </c>
      <c r="AC39" s="456">
        <v>186</v>
      </c>
      <c r="AD39" s="456">
        <v>347</v>
      </c>
      <c r="AE39" s="456">
        <v>1110</v>
      </c>
      <c r="AF39" s="456">
        <v>974</v>
      </c>
      <c r="AG39" s="615">
        <v>1152</v>
      </c>
    </row>
    <row r="40" spans="2:33" ht="11.25" customHeight="1">
      <c r="B40" s="160"/>
      <c r="C40" s="160" t="s">
        <v>35</v>
      </c>
      <c r="D40" s="406">
        <v>28.142568653924631</v>
      </c>
      <c r="E40" s="406">
        <v>23.960154340856533</v>
      </c>
      <c r="F40" s="406">
        <v>26.020063511086196</v>
      </c>
      <c r="G40" s="406">
        <v>22.962599999999998</v>
      </c>
      <c r="H40" s="406">
        <v>22.933854195897506</v>
      </c>
      <c r="I40" s="406">
        <v>24.184398720394089</v>
      </c>
      <c r="J40" s="406"/>
      <c r="K40" s="1067">
        <v>19.707504965095548</v>
      </c>
      <c r="L40" s="1067">
        <v>26.513976671467244</v>
      </c>
      <c r="M40" s="682">
        <v>21.294936555919243</v>
      </c>
      <c r="N40" s="682">
        <v>27.329783814699464</v>
      </c>
      <c r="O40" s="667"/>
      <c r="P40" s="402">
        <v>46.013861799886264</v>
      </c>
      <c r="Q40" s="402">
        <v>38.90544742267798</v>
      </c>
      <c r="R40" s="402">
        <v>43.54187720023149</v>
      </c>
      <c r="S40" s="402">
        <v>38.9069</v>
      </c>
      <c r="T40" s="402">
        <v>40.042537856726476</v>
      </c>
      <c r="U40" s="402">
        <v>38.959693086094568</v>
      </c>
      <c r="V40" s="857"/>
      <c r="W40" s="636">
        <v>36.166677131559091</v>
      </c>
      <c r="X40" s="636">
        <v>44.0471470669398</v>
      </c>
      <c r="Y40" s="636">
        <v>35.437908545064005</v>
      </c>
      <c r="Z40" s="636">
        <v>42.600531377143156</v>
      </c>
      <c r="AA40" s="667"/>
      <c r="AB40" s="456">
        <v>1282</v>
      </c>
      <c r="AC40" s="456">
        <v>283</v>
      </c>
      <c r="AD40" s="456">
        <v>413</v>
      </c>
      <c r="AE40" s="456">
        <v>986</v>
      </c>
      <c r="AF40" s="456">
        <v>1046</v>
      </c>
      <c r="AG40" s="615">
        <v>1097</v>
      </c>
    </row>
    <row r="41" spans="2:33" ht="11.25" customHeight="1">
      <c r="B41" s="160"/>
      <c r="C41" s="160" t="s">
        <v>36</v>
      </c>
      <c r="D41" s="406">
        <v>23.975702097598923</v>
      </c>
      <c r="E41" s="406">
        <v>29.884422733619019</v>
      </c>
      <c r="F41" s="406">
        <v>22.216089911985389</v>
      </c>
      <c r="G41" s="406">
        <v>19.503430000000002</v>
      </c>
      <c r="H41" s="406">
        <v>20.066742421745985</v>
      </c>
      <c r="I41" s="406">
        <v>18.714462420376542</v>
      </c>
      <c r="J41" s="406"/>
      <c r="K41" s="1067">
        <v>18.338770901022507</v>
      </c>
      <c r="L41" s="1067">
        <v>21.913839777238767</v>
      </c>
      <c r="M41" s="682">
        <v>16.966089620503748</v>
      </c>
      <c r="N41" s="682">
        <v>20.598311454758619</v>
      </c>
      <c r="O41" s="667"/>
      <c r="P41" s="402">
        <v>40.601902262451297</v>
      </c>
      <c r="Q41" s="402">
        <v>45.132099444219989</v>
      </c>
      <c r="R41" s="402">
        <v>36.836630224992128</v>
      </c>
      <c r="S41" s="402">
        <v>35.984830000000002</v>
      </c>
      <c r="T41" s="402">
        <v>36.967080158004784</v>
      </c>
      <c r="U41" s="402">
        <v>34.230907399464996</v>
      </c>
      <c r="V41" s="857"/>
      <c r="W41" s="636">
        <v>34.770952222924258</v>
      </c>
      <c r="X41" s="636">
        <v>39.218518498171562</v>
      </c>
      <c r="Y41" s="636">
        <v>32.067159913270423</v>
      </c>
      <c r="Z41" s="636">
        <v>36.462290775319481</v>
      </c>
      <c r="AA41" s="667"/>
      <c r="AB41" s="456">
        <v>1185</v>
      </c>
      <c r="AC41" s="456">
        <v>265</v>
      </c>
      <c r="AD41" s="456">
        <v>339</v>
      </c>
      <c r="AE41" s="456">
        <v>2722</v>
      </c>
      <c r="AF41" s="456">
        <v>2784</v>
      </c>
      <c r="AG41" s="615">
        <v>2585</v>
      </c>
    </row>
    <row r="42" spans="2:33" ht="11.25" customHeight="1">
      <c r="B42" s="160"/>
      <c r="C42" s="160" t="s">
        <v>37</v>
      </c>
      <c r="D42" s="406">
        <v>28.214148666954852</v>
      </c>
      <c r="E42" s="406">
        <v>30.588881529935868</v>
      </c>
      <c r="F42" s="406">
        <v>23.430365395312013</v>
      </c>
      <c r="G42" s="406">
        <v>24.989799999999999</v>
      </c>
      <c r="H42" s="406">
        <v>25.423944722152015</v>
      </c>
      <c r="I42" s="406">
        <v>25.912891493774392</v>
      </c>
      <c r="J42" s="406"/>
      <c r="K42" s="1067">
        <v>22.913984816354375</v>
      </c>
      <c r="L42" s="1067">
        <v>28.108588702095954</v>
      </c>
      <c r="M42" s="682">
        <v>23.43013540112031</v>
      </c>
      <c r="N42" s="682">
        <v>28.560600686707694</v>
      </c>
      <c r="O42" s="667"/>
      <c r="P42" s="402">
        <v>48.095072845206722</v>
      </c>
      <c r="Q42" s="402">
        <v>46.856665965462277</v>
      </c>
      <c r="R42" s="402">
        <v>40.211541695862373</v>
      </c>
      <c r="S42" s="402">
        <v>41.52975</v>
      </c>
      <c r="T42" s="402">
        <v>41.435323708404027</v>
      </c>
      <c r="U42" s="402">
        <v>40.346847230252202</v>
      </c>
      <c r="V42" s="857"/>
      <c r="W42" s="636">
        <v>38.449190468026337</v>
      </c>
      <c r="X42" s="636">
        <v>44.485756071473688</v>
      </c>
      <c r="Y42" s="636">
        <v>37.493287407030039</v>
      </c>
      <c r="Z42" s="636">
        <v>43.267254775574976</v>
      </c>
      <c r="AA42" s="667"/>
      <c r="AB42" s="456">
        <v>1903</v>
      </c>
      <c r="AC42" s="456">
        <v>427</v>
      </c>
      <c r="AD42" s="456">
        <v>615</v>
      </c>
      <c r="AE42" s="456">
        <v>1621</v>
      </c>
      <c r="AF42" s="456">
        <v>1541</v>
      </c>
      <c r="AG42" s="615">
        <v>1557</v>
      </c>
    </row>
    <row r="43" spans="2:33" ht="11.25" customHeight="1">
      <c r="B43" s="160"/>
      <c r="C43" s="160" t="s">
        <v>38</v>
      </c>
      <c r="D43" s="406">
        <v>30.953395151120048</v>
      </c>
      <c r="E43" s="406">
        <v>21.441496819948259</v>
      </c>
      <c r="F43" s="406">
        <v>24.374983042018794</v>
      </c>
      <c r="G43" s="406">
        <v>28.70213</v>
      </c>
      <c r="H43" s="406">
        <v>24.84993046291077</v>
      </c>
      <c r="I43" s="406">
        <v>25.154929294199015</v>
      </c>
      <c r="J43" s="406"/>
      <c r="K43" s="1067">
        <v>21.279482191908116</v>
      </c>
      <c r="L43" s="1067">
        <v>28.800282081341592</v>
      </c>
      <c r="M43" s="682">
        <v>21.877902846726379</v>
      </c>
      <c r="N43" s="682">
        <v>28.742218982290218</v>
      </c>
      <c r="O43" s="667"/>
      <c r="P43" s="402">
        <v>47.822372077712316</v>
      </c>
      <c r="Q43" s="402">
        <v>38.748644048889204</v>
      </c>
      <c r="R43" s="402">
        <v>38.69469789472538</v>
      </c>
      <c r="S43" s="402">
        <v>43.065959999999997</v>
      </c>
      <c r="T43" s="402">
        <v>43.160365028835876</v>
      </c>
      <c r="U43" s="402">
        <v>42.893823520305247</v>
      </c>
      <c r="V43" s="857"/>
      <c r="W43" s="636">
        <v>38.679619425139556</v>
      </c>
      <c r="X43" s="636">
        <v>47.755930156827574</v>
      </c>
      <c r="Y43" s="636">
        <v>39.05243419000201</v>
      </c>
      <c r="Z43" s="636">
        <v>46.822782572226615</v>
      </c>
      <c r="AA43" s="667"/>
      <c r="AB43" s="456">
        <v>1198</v>
      </c>
      <c r="AC43" s="456">
        <v>299</v>
      </c>
      <c r="AD43" s="456">
        <v>362</v>
      </c>
      <c r="AE43" s="456">
        <v>808</v>
      </c>
      <c r="AF43" s="456">
        <v>730</v>
      </c>
      <c r="AG43" s="615">
        <v>815</v>
      </c>
    </row>
    <row r="44" spans="2:33" ht="11.25" customHeight="1">
      <c r="B44" s="160"/>
      <c r="C44" s="160"/>
      <c r="D44" s="406"/>
      <c r="E44" s="406"/>
      <c r="F44" s="406"/>
      <c r="G44" s="406"/>
      <c r="H44" s="406"/>
      <c r="I44" s="406"/>
      <c r="J44" s="406"/>
      <c r="K44" s="1067"/>
      <c r="L44" s="1067"/>
      <c r="M44" s="682"/>
      <c r="N44" s="682"/>
      <c r="O44" s="667"/>
      <c r="P44" s="402"/>
      <c r="Q44" s="402"/>
      <c r="R44" s="402"/>
      <c r="S44" s="402"/>
      <c r="T44" s="402"/>
      <c r="U44" s="402"/>
      <c r="V44" s="857"/>
      <c r="W44" s="636"/>
      <c r="X44" s="636"/>
      <c r="Y44" s="636"/>
      <c r="Z44" s="636"/>
      <c r="AA44" s="667"/>
      <c r="AB44" s="456"/>
      <c r="AC44" s="456"/>
      <c r="AD44" s="456"/>
      <c r="AE44" s="456"/>
      <c r="AF44" s="456"/>
      <c r="AG44" s="615"/>
    </row>
    <row r="45" spans="2:33" ht="11.25" customHeight="1">
      <c r="B45" s="125" t="s">
        <v>333</v>
      </c>
      <c r="C45" s="160" t="s">
        <v>120</v>
      </c>
      <c r="D45" s="406">
        <v>25.239670356152565</v>
      </c>
      <c r="E45" s="406">
        <v>23.825686942949829</v>
      </c>
      <c r="F45" s="406">
        <v>19.918448021321218</v>
      </c>
      <c r="G45" s="406">
        <v>20.649019155204378</v>
      </c>
      <c r="H45" s="406">
        <v>20.607495099397816</v>
      </c>
      <c r="I45" s="406">
        <v>19.905247265565603</v>
      </c>
      <c r="J45" s="406"/>
      <c r="K45" s="1067">
        <v>19.55879885757728</v>
      </c>
      <c r="L45" s="1067">
        <v>21.697253504357473</v>
      </c>
      <c r="M45" s="682">
        <v>18.945307566818471</v>
      </c>
      <c r="N45" s="682">
        <v>20.901283732884849</v>
      </c>
      <c r="O45" s="667"/>
      <c r="P45" s="402">
        <v>42.88548340036354</v>
      </c>
      <c r="Q45" s="402">
        <v>37.565677693400247</v>
      </c>
      <c r="R45" s="402">
        <v>34.680232568637997</v>
      </c>
      <c r="S45" s="402">
        <v>35.112594886067015</v>
      </c>
      <c r="T45" s="402">
        <v>35.185670866736992</v>
      </c>
      <c r="U45" s="402">
        <v>33.689009094905458</v>
      </c>
      <c r="V45" s="857"/>
      <c r="W45" s="636">
        <v>33.906744634594091</v>
      </c>
      <c r="X45" s="636">
        <v>36.486206507029678</v>
      </c>
      <c r="Y45" s="636">
        <v>32.534663234645087</v>
      </c>
      <c r="Z45" s="636">
        <v>34.863147045372664</v>
      </c>
      <c r="AA45" s="667"/>
      <c r="AB45" s="456">
        <v>7889</v>
      </c>
      <c r="AC45" s="456">
        <v>1789</v>
      </c>
      <c r="AD45" s="456">
        <v>2514</v>
      </c>
      <c r="AE45" s="456">
        <v>9037</v>
      </c>
      <c r="AF45" s="456">
        <v>9064</v>
      </c>
      <c r="AG45" s="615">
        <v>9329</v>
      </c>
    </row>
    <row r="46" spans="2:33" ht="11.25" customHeight="1">
      <c r="B46" s="160"/>
      <c r="C46" s="160" t="s">
        <v>121</v>
      </c>
      <c r="D46" s="406">
        <v>33.635162844295778</v>
      </c>
      <c r="E46" s="406">
        <v>29.439500476005758</v>
      </c>
      <c r="F46" s="406">
        <v>26.568032281639887</v>
      </c>
      <c r="G46" s="406">
        <v>30.231738762671519</v>
      </c>
      <c r="H46" s="406">
        <v>29.461731639092942</v>
      </c>
      <c r="I46" s="406">
        <v>29.424695767681079</v>
      </c>
      <c r="J46" s="406"/>
      <c r="K46" s="1067">
        <v>26.46938634313814</v>
      </c>
      <c r="L46" s="1067">
        <v>32.64218687768517</v>
      </c>
      <c r="M46" s="682">
        <v>26.620336492948727</v>
      </c>
      <c r="N46" s="682">
        <v>32.394064687875378</v>
      </c>
      <c r="O46" s="667"/>
      <c r="P46" s="402">
        <v>51.641325934885216</v>
      </c>
      <c r="Q46" s="402">
        <v>47.376510924131104</v>
      </c>
      <c r="R46" s="402">
        <v>48.087259566874927</v>
      </c>
      <c r="S46" s="402">
        <v>46.500919699385953</v>
      </c>
      <c r="T46" s="402">
        <v>48.553057195641578</v>
      </c>
      <c r="U46" s="402">
        <v>44.408691570847843</v>
      </c>
      <c r="V46" s="857"/>
      <c r="W46" s="636">
        <v>45.099640330316404</v>
      </c>
      <c r="X46" s="636">
        <v>52.020346226361511</v>
      </c>
      <c r="Y46" s="636">
        <v>41.227800281983043</v>
      </c>
      <c r="Z46" s="636">
        <v>47.636084605302962</v>
      </c>
      <c r="AA46" s="667"/>
      <c r="AB46" s="456">
        <v>2326</v>
      </c>
      <c r="AC46" s="456">
        <v>534</v>
      </c>
      <c r="AD46" s="456">
        <v>742</v>
      </c>
      <c r="AE46" s="456">
        <v>1219</v>
      </c>
      <c r="AF46" s="456">
        <v>1153</v>
      </c>
      <c r="AG46" s="615">
        <v>1298</v>
      </c>
    </row>
    <row r="47" spans="2:33" ht="11.25" customHeight="1">
      <c r="B47" s="160"/>
      <c r="C47" s="160"/>
      <c r="D47" s="406"/>
      <c r="E47" s="406"/>
      <c r="F47" s="406"/>
      <c r="G47" s="406"/>
      <c r="H47" s="406"/>
      <c r="I47" s="406"/>
      <c r="J47" s="406"/>
      <c r="K47" s="1067"/>
      <c r="L47" s="1067"/>
      <c r="M47" s="682"/>
      <c r="N47" s="682"/>
      <c r="O47" s="667"/>
      <c r="P47" s="402"/>
      <c r="Q47" s="402"/>
      <c r="R47" s="402"/>
      <c r="S47" s="402"/>
      <c r="T47" s="402"/>
      <c r="U47" s="402"/>
      <c r="V47" s="857"/>
      <c r="W47" s="636"/>
      <c r="X47" s="636"/>
      <c r="Y47" s="636"/>
      <c r="Z47" s="636"/>
      <c r="AA47" s="667"/>
      <c r="AB47" s="456"/>
      <c r="AC47" s="456"/>
      <c r="AD47" s="456"/>
      <c r="AE47" s="456"/>
      <c r="AF47" s="456"/>
      <c r="AG47" s="615"/>
    </row>
    <row r="48" spans="2:33" ht="11.25" customHeight="1">
      <c r="B48" s="60" t="s">
        <v>122</v>
      </c>
      <c r="C48" s="156" t="s">
        <v>223</v>
      </c>
      <c r="D48" s="406" t="s">
        <v>217</v>
      </c>
      <c r="E48" s="406" t="s">
        <v>217</v>
      </c>
      <c r="F48" s="406" t="s">
        <v>217</v>
      </c>
      <c r="G48" s="406">
        <v>15.149980145469694</v>
      </c>
      <c r="H48" s="406">
        <v>15.200850990240539</v>
      </c>
      <c r="I48" s="406">
        <v>13.627287804562</v>
      </c>
      <c r="J48" s="406"/>
      <c r="K48" s="1067">
        <v>13.499548780620053</v>
      </c>
      <c r="L48" s="1067">
        <v>17.074240479346432</v>
      </c>
      <c r="M48" s="682">
        <v>12.059098155309531</v>
      </c>
      <c r="N48" s="682">
        <v>15.363780184081882</v>
      </c>
      <c r="O48" s="667"/>
      <c r="P48" s="402" t="s">
        <v>217</v>
      </c>
      <c r="Q48" s="402" t="s">
        <v>217</v>
      </c>
      <c r="R48" s="402" t="s">
        <v>217</v>
      </c>
      <c r="S48" s="402">
        <v>27.037438116713986</v>
      </c>
      <c r="T48" s="402">
        <v>25.89169965830818</v>
      </c>
      <c r="U48" s="402">
        <v>25.00675818153158</v>
      </c>
      <c r="V48" s="857"/>
      <c r="W48" s="636">
        <v>23.739568231846377</v>
      </c>
      <c r="X48" s="636">
        <v>28.166872812079575</v>
      </c>
      <c r="Y48" s="636">
        <v>22.980040275639517</v>
      </c>
      <c r="Z48" s="636">
        <v>27.149214732053135</v>
      </c>
      <c r="AA48" s="667"/>
      <c r="AB48" s="456" t="s">
        <v>217</v>
      </c>
      <c r="AC48" s="456" t="s">
        <v>217</v>
      </c>
      <c r="AD48" s="456" t="s">
        <v>217</v>
      </c>
      <c r="AE48" s="456">
        <v>2654</v>
      </c>
      <c r="AF48" s="456">
        <v>2497</v>
      </c>
      <c r="AG48" s="615">
        <v>2622</v>
      </c>
    </row>
    <row r="49" spans="2:33" ht="11.25" customHeight="1">
      <c r="B49" s="85"/>
      <c r="C49" s="156">
        <v>2</v>
      </c>
      <c r="D49" s="406" t="s">
        <v>217</v>
      </c>
      <c r="E49" s="406" t="s">
        <v>217</v>
      </c>
      <c r="F49" s="406" t="s">
        <v>217</v>
      </c>
      <c r="G49" s="406">
        <v>18.048064364230452</v>
      </c>
      <c r="H49" s="406">
        <v>18.815330640032048</v>
      </c>
      <c r="I49" s="406">
        <v>19.052851197219397</v>
      </c>
      <c r="J49" s="406"/>
      <c r="K49" s="1067">
        <v>16.801710290953732</v>
      </c>
      <c r="L49" s="1067">
        <v>21.009336039496578</v>
      </c>
      <c r="M49" s="682">
        <v>17.140277275620448</v>
      </c>
      <c r="N49" s="682">
        <v>21.124429341146588</v>
      </c>
      <c r="O49" s="667"/>
      <c r="P49" s="402" t="s">
        <v>217</v>
      </c>
      <c r="Q49" s="402" t="s">
        <v>217</v>
      </c>
      <c r="R49" s="402" t="s">
        <v>217</v>
      </c>
      <c r="S49" s="402">
        <v>31.866716809814704</v>
      </c>
      <c r="T49" s="402">
        <v>33.79343306855975</v>
      </c>
      <c r="U49" s="402">
        <v>32.968880184204608</v>
      </c>
      <c r="V49" s="857"/>
      <c r="W49" s="636">
        <v>31.283678963936111</v>
      </c>
      <c r="X49" s="636">
        <v>36.397883901924729</v>
      </c>
      <c r="Y49" s="636">
        <v>30.625347438711614</v>
      </c>
      <c r="Z49" s="636">
        <v>35.400236725754226</v>
      </c>
      <c r="AA49" s="667"/>
      <c r="AB49" s="456" t="s">
        <v>217</v>
      </c>
      <c r="AC49" s="456" t="s">
        <v>217</v>
      </c>
      <c r="AD49" s="456" t="s">
        <v>217</v>
      </c>
      <c r="AE49" s="456">
        <v>2500</v>
      </c>
      <c r="AF49" s="456">
        <v>2354</v>
      </c>
      <c r="AG49" s="615">
        <v>2289</v>
      </c>
    </row>
    <row r="50" spans="2:33" ht="11.25" customHeight="1">
      <c r="B50" s="60"/>
      <c r="C50" s="156">
        <v>3</v>
      </c>
      <c r="D50" s="406" t="s">
        <v>217</v>
      </c>
      <c r="E50" s="406" t="s">
        <v>217</v>
      </c>
      <c r="F50" s="406" t="s">
        <v>217</v>
      </c>
      <c r="G50" s="406">
        <v>23.609410672177791</v>
      </c>
      <c r="H50" s="406">
        <v>23.439716581335372</v>
      </c>
      <c r="I50" s="406">
        <v>19.962347187662072</v>
      </c>
      <c r="J50" s="406"/>
      <c r="K50" s="1067">
        <v>21.233323670788124</v>
      </c>
      <c r="L50" s="1067">
        <v>25.80028153220119</v>
      </c>
      <c r="M50" s="682">
        <v>18.013233444071766</v>
      </c>
      <c r="N50" s="682">
        <v>22.06560228703469</v>
      </c>
      <c r="O50" s="667"/>
      <c r="P50" s="402" t="s">
        <v>217</v>
      </c>
      <c r="Q50" s="402" t="s">
        <v>217</v>
      </c>
      <c r="R50" s="402" t="s">
        <v>217</v>
      </c>
      <c r="S50" s="402">
        <v>37.776905331422803</v>
      </c>
      <c r="T50" s="402">
        <v>39.723400587786394</v>
      </c>
      <c r="U50" s="402">
        <v>34.313754431524139</v>
      </c>
      <c r="V50" s="857"/>
      <c r="W50" s="636">
        <v>36.947609995114497</v>
      </c>
      <c r="X50" s="636">
        <v>42.566944551358105</v>
      </c>
      <c r="Y50" s="636">
        <v>31.917264354956515</v>
      </c>
      <c r="Z50" s="636">
        <v>36.792941804800712</v>
      </c>
      <c r="AA50" s="667"/>
      <c r="AB50" s="456" t="s">
        <v>217</v>
      </c>
      <c r="AC50" s="456" t="s">
        <v>217</v>
      </c>
      <c r="AD50" s="456" t="s">
        <v>217</v>
      </c>
      <c r="AE50" s="456">
        <v>2059</v>
      </c>
      <c r="AF50" s="456">
        <v>2031</v>
      </c>
      <c r="AG50" s="615">
        <v>2036</v>
      </c>
    </row>
    <row r="51" spans="2:33" ht="11.25" customHeight="1">
      <c r="B51" s="24"/>
      <c r="C51" s="157">
        <v>4</v>
      </c>
      <c r="D51" s="406" t="s">
        <v>217</v>
      </c>
      <c r="E51" s="406" t="s">
        <v>217</v>
      </c>
      <c r="F51" s="406" t="s">
        <v>217</v>
      </c>
      <c r="G51" s="406">
        <v>26.901950882200971</v>
      </c>
      <c r="H51" s="406">
        <v>24.393141760322045</v>
      </c>
      <c r="I51" s="406">
        <v>26.147322973086752</v>
      </c>
      <c r="J51" s="406"/>
      <c r="K51" s="1067">
        <v>21.860172370168886</v>
      </c>
      <c r="L51" s="1067">
        <v>27.117753708783471</v>
      </c>
      <c r="M51" s="682">
        <v>23.813065379888204</v>
      </c>
      <c r="N51" s="682">
        <v>28.624426048139867</v>
      </c>
      <c r="O51" s="667"/>
      <c r="P51" s="402" t="s">
        <v>217</v>
      </c>
      <c r="Q51" s="402" t="s">
        <v>217</v>
      </c>
      <c r="R51" s="402" t="s">
        <v>217</v>
      </c>
      <c r="S51" s="402">
        <v>43.834674049068461</v>
      </c>
      <c r="T51" s="402">
        <v>41.769614195944392</v>
      </c>
      <c r="U51" s="402">
        <v>41.849996908106732</v>
      </c>
      <c r="V51" s="857"/>
      <c r="W51" s="636">
        <v>38.647676411126305</v>
      </c>
      <c r="X51" s="636">
        <v>44.958936908568084</v>
      </c>
      <c r="Y51" s="636">
        <v>39.153862674053862</v>
      </c>
      <c r="Z51" s="636">
        <v>44.595714969681502</v>
      </c>
      <c r="AA51" s="667"/>
      <c r="AB51" s="456" t="s">
        <v>217</v>
      </c>
      <c r="AC51" s="456" t="s">
        <v>217</v>
      </c>
      <c r="AD51" s="456" t="s">
        <v>217</v>
      </c>
      <c r="AE51" s="456">
        <v>1490</v>
      </c>
      <c r="AF51" s="456">
        <v>1622</v>
      </c>
      <c r="AG51" s="615">
        <v>1856</v>
      </c>
    </row>
    <row r="52" spans="2:33" ht="11.25" customHeight="1">
      <c r="B52" s="137"/>
      <c r="C52" s="158" t="s">
        <v>224</v>
      </c>
      <c r="D52" s="406" t="s">
        <v>217</v>
      </c>
      <c r="E52" s="406" t="s">
        <v>217</v>
      </c>
      <c r="F52" s="406" t="s">
        <v>217</v>
      </c>
      <c r="G52" s="406">
        <v>28.826795137125387</v>
      </c>
      <c r="H52" s="406">
        <v>29.35899763924802</v>
      </c>
      <c r="I52" s="406">
        <v>29.100705565047395</v>
      </c>
      <c r="J52" s="406"/>
      <c r="K52" s="1067">
        <v>26.716638764151828</v>
      </c>
      <c r="L52" s="1067">
        <v>32.148050122318914</v>
      </c>
      <c r="M52" s="682">
        <v>26.72043002113994</v>
      </c>
      <c r="N52" s="682">
        <v>31.601577664559109</v>
      </c>
      <c r="O52" s="667"/>
      <c r="P52" s="402" t="s">
        <v>217</v>
      </c>
      <c r="Q52" s="402" t="s">
        <v>217</v>
      </c>
      <c r="R52" s="402" t="s">
        <v>217</v>
      </c>
      <c r="S52" s="402">
        <v>46.225702872886373</v>
      </c>
      <c r="T52" s="402">
        <v>47.167939782974663</v>
      </c>
      <c r="U52" s="402">
        <v>43.800876822971539</v>
      </c>
      <c r="V52" s="857"/>
      <c r="W52" s="636">
        <v>44.183973612104523</v>
      </c>
      <c r="X52" s="636">
        <v>50.172282538761252</v>
      </c>
      <c r="Y52" s="636">
        <v>41.098902911305082</v>
      </c>
      <c r="Z52" s="636">
        <v>46.540129468941785</v>
      </c>
      <c r="AA52" s="667"/>
      <c r="AB52" s="456" t="s">
        <v>217</v>
      </c>
      <c r="AC52" s="456" t="s">
        <v>217</v>
      </c>
      <c r="AD52" s="456" t="s">
        <v>217</v>
      </c>
      <c r="AE52" s="456">
        <v>1553</v>
      </c>
      <c r="AF52" s="456">
        <v>1713</v>
      </c>
      <c r="AG52" s="615">
        <v>1824</v>
      </c>
    </row>
    <row r="53" spans="2:33" ht="11.25" customHeight="1">
      <c r="B53" s="271"/>
      <c r="C53" s="271"/>
      <c r="D53" s="271"/>
      <c r="E53" s="271"/>
      <c r="F53" s="271"/>
      <c r="G53" s="271"/>
      <c r="H53" s="271"/>
      <c r="I53" s="271"/>
      <c r="J53" s="271"/>
      <c r="K53" s="1068"/>
      <c r="L53" s="1068"/>
      <c r="M53" s="1069"/>
      <c r="N53" s="1069"/>
      <c r="O53" s="271"/>
      <c r="P53" s="291"/>
      <c r="Q53" s="291"/>
      <c r="R53" s="291"/>
      <c r="S53" s="291"/>
      <c r="T53" s="291"/>
      <c r="U53" s="291"/>
      <c r="V53" s="291"/>
      <c r="W53" s="291"/>
      <c r="X53" s="291"/>
      <c r="Y53" s="291"/>
      <c r="Z53" s="291"/>
      <c r="AA53" s="271"/>
      <c r="AB53" s="239"/>
      <c r="AC53" s="239"/>
      <c r="AD53" s="239"/>
      <c r="AE53" s="239"/>
      <c r="AF53" s="257"/>
      <c r="AG53" s="606"/>
    </row>
    <row r="54" spans="2:33">
      <c r="AB54" s="21"/>
      <c r="AC54" s="21"/>
      <c r="AD54" s="21"/>
      <c r="AE54" s="21"/>
      <c r="AF54" s="74"/>
    </row>
    <row r="55" spans="2:33">
      <c r="B55" s="125" t="s">
        <v>269</v>
      </c>
      <c r="AB55" s="75"/>
      <c r="AC55" s="75"/>
      <c r="AD55" s="75"/>
      <c r="AE55" s="75"/>
      <c r="AF55" s="60"/>
    </row>
    <row r="56" spans="2:33">
      <c r="B56" s="125" t="s">
        <v>396</v>
      </c>
    </row>
    <row r="57" spans="2:33">
      <c r="B57" s="37" t="s">
        <v>536</v>
      </c>
    </row>
    <row r="58" spans="2:33">
      <c r="B58" s="125" t="s">
        <v>534</v>
      </c>
    </row>
    <row r="59" spans="2:33">
      <c r="B59" s="125" t="s">
        <v>542</v>
      </c>
    </row>
    <row r="60" spans="2:33">
      <c r="B60" s="125" t="s">
        <v>547</v>
      </c>
    </row>
    <row r="63" spans="2:33">
      <c r="B63" s="160" t="s">
        <v>252</v>
      </c>
    </row>
    <row r="64" spans="2:33">
      <c r="B64" s="160" t="s">
        <v>253</v>
      </c>
    </row>
    <row r="65" spans="2:2">
      <c r="B65" s="160" t="s">
        <v>254</v>
      </c>
    </row>
  </sheetData>
  <mergeCells count="5">
    <mergeCell ref="AB7:AF7"/>
    <mergeCell ref="B6:B8"/>
    <mergeCell ref="P7:U7"/>
    <mergeCell ref="D6:AG6"/>
    <mergeCell ref="D7:J7"/>
  </mergeCells>
  <pageMargins left="0.7" right="0.7" top="0.75" bottom="0.75" header="0.3" footer="0.3"/>
  <pageSetup paperSize="9"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4"/>
  <sheetViews>
    <sheetView workbookViewId="0"/>
  </sheetViews>
  <sheetFormatPr defaultColWidth="8.7265625" defaultRowHeight="14.5"/>
  <cols>
    <col min="1" max="1" width="2.7265625" style="515" customWidth="1"/>
    <col min="2" max="2" width="25.453125" style="515" customWidth="1"/>
    <col min="3" max="3" width="19.54296875" style="515" customWidth="1"/>
    <col min="4" max="8" width="8.7265625" style="515"/>
    <col min="9" max="9" width="8.7265625" style="515" customWidth="1"/>
    <col min="10" max="10" width="1.7265625" style="515" customWidth="1"/>
    <col min="11" max="12" width="8.7265625" style="1059"/>
    <col min="13" max="14" width="8.7265625" style="1060"/>
    <col min="15" max="15" width="2.7265625" style="515" customWidth="1"/>
    <col min="16" max="21" width="8.7265625" style="515"/>
    <col min="22" max="25" width="8.7265625" style="414"/>
    <col min="26" max="26" width="2.7265625" style="515" customWidth="1"/>
    <col min="27" max="31" width="8.7265625" style="515"/>
    <col min="32" max="32" width="9" style="398" bestFit="1" customWidth="1"/>
    <col min="33" max="16384" width="8.7265625" style="515"/>
  </cols>
  <sheetData>
    <row r="1" spans="1:32" ht="12" customHeight="1">
      <c r="A1" s="1120"/>
    </row>
    <row r="2" spans="1:32" ht="16.5">
      <c r="B2" s="41" t="s">
        <v>399</v>
      </c>
    </row>
    <row r="3" spans="1:32">
      <c r="B3" s="516" t="s">
        <v>243</v>
      </c>
    </row>
    <row r="4" spans="1:32">
      <c r="B4" s="293" t="s">
        <v>427</v>
      </c>
    </row>
    <row r="6" spans="1:32" ht="19.5" customHeight="1">
      <c r="B6" s="1218" t="s">
        <v>9</v>
      </c>
      <c r="C6" s="1218"/>
      <c r="D6" s="1216" t="s">
        <v>237</v>
      </c>
      <c r="E6" s="1216"/>
      <c r="F6" s="1216"/>
      <c r="G6" s="1216"/>
      <c r="H6" s="1216"/>
      <c r="I6" s="1216"/>
      <c r="J6" s="1216"/>
      <c r="K6" s="1216"/>
      <c r="L6" s="1216"/>
      <c r="M6" s="1216"/>
      <c r="N6" s="1216"/>
      <c r="O6" s="1216"/>
      <c r="P6" s="1216"/>
      <c r="Q6" s="1216"/>
      <c r="R6" s="1216"/>
      <c r="S6" s="1216"/>
      <c r="T6" s="1216"/>
      <c r="U6" s="1216"/>
      <c r="V6" s="1216"/>
      <c r="W6" s="1216"/>
      <c r="X6" s="1216"/>
      <c r="Y6" s="1216"/>
      <c r="Z6" s="1216"/>
      <c r="AA6" s="1216"/>
      <c r="AB6" s="1216"/>
      <c r="AC6" s="1216"/>
      <c r="AD6" s="1216"/>
      <c r="AE6" s="1216"/>
      <c r="AF6" s="1216"/>
    </row>
    <row r="7" spans="1:32" ht="14">
      <c r="B7" s="1219"/>
      <c r="C7" s="1219"/>
      <c r="D7" s="1215" t="s">
        <v>238</v>
      </c>
      <c r="E7" s="1215"/>
      <c r="F7" s="1215"/>
      <c r="G7" s="1215"/>
      <c r="H7" s="1215"/>
      <c r="I7" s="1215"/>
      <c r="J7" s="552"/>
      <c r="K7" s="1100"/>
      <c r="L7" s="1100"/>
      <c r="M7" s="1101"/>
      <c r="N7" s="1101"/>
      <c r="O7" s="529"/>
      <c r="P7" s="1215" t="s">
        <v>239</v>
      </c>
      <c r="Q7" s="1215"/>
      <c r="R7" s="1215"/>
      <c r="S7" s="1215"/>
      <c r="T7" s="1215"/>
      <c r="U7" s="1215"/>
      <c r="V7" s="552"/>
      <c r="W7" s="552"/>
      <c r="X7" s="1071"/>
      <c r="Y7" s="1071"/>
      <c r="AA7" s="1217" t="s">
        <v>17</v>
      </c>
      <c r="AB7" s="1217"/>
      <c r="AC7" s="1217"/>
      <c r="AD7" s="1217"/>
      <c r="AE7" s="1217"/>
      <c r="AF7" s="1217"/>
    </row>
    <row r="8" spans="1:32" ht="30">
      <c r="B8" s="1220"/>
      <c r="C8" s="1220"/>
      <c r="D8" s="598" t="s">
        <v>40</v>
      </c>
      <c r="E8" s="598" t="s">
        <v>12</v>
      </c>
      <c r="F8" s="296" t="s">
        <v>13</v>
      </c>
      <c r="G8" s="296" t="s">
        <v>14</v>
      </c>
      <c r="H8" s="296" t="s">
        <v>93</v>
      </c>
      <c r="I8" s="594" t="s">
        <v>403</v>
      </c>
      <c r="J8" s="489"/>
      <c r="K8" s="1102" t="s">
        <v>215</v>
      </c>
      <c r="L8" s="1103" t="s">
        <v>216</v>
      </c>
      <c r="M8" s="1103" t="s">
        <v>412</v>
      </c>
      <c r="N8" s="1103" t="s">
        <v>413</v>
      </c>
      <c r="P8" s="589" t="s">
        <v>40</v>
      </c>
      <c r="Q8" s="589" t="s">
        <v>12</v>
      </c>
      <c r="R8" s="589" t="s">
        <v>13</v>
      </c>
      <c r="S8" s="589" t="s">
        <v>14</v>
      </c>
      <c r="T8" s="296" t="s">
        <v>233</v>
      </c>
      <c r="U8" s="587" t="s">
        <v>403</v>
      </c>
      <c r="V8" s="542" t="s">
        <v>229</v>
      </c>
      <c r="W8" s="542" t="s">
        <v>230</v>
      </c>
      <c r="X8" s="542" t="s">
        <v>412</v>
      </c>
      <c r="Y8" s="467" t="s">
        <v>413</v>
      </c>
      <c r="AA8" s="259" t="s">
        <v>40</v>
      </c>
      <c r="AB8" s="259" t="s">
        <v>46</v>
      </c>
      <c r="AC8" s="259" t="s">
        <v>47</v>
      </c>
      <c r="AD8" s="259" t="s">
        <v>14</v>
      </c>
      <c r="AE8" s="603" t="s">
        <v>233</v>
      </c>
      <c r="AF8" s="461" t="s">
        <v>403</v>
      </c>
    </row>
    <row r="9" spans="1:32" ht="11.25" customHeight="1">
      <c r="D9" s="102"/>
      <c r="E9" s="102"/>
      <c r="F9" s="102"/>
      <c r="G9" s="102"/>
      <c r="H9" s="102"/>
      <c r="I9" s="102"/>
      <c r="J9" s="102"/>
      <c r="K9" s="1104"/>
      <c r="L9" s="463"/>
      <c r="M9" s="463"/>
      <c r="N9" s="463"/>
      <c r="P9" s="102"/>
      <c r="Q9" s="102"/>
      <c r="R9" s="102"/>
      <c r="S9" s="102"/>
      <c r="T9" s="102"/>
      <c r="U9" s="102"/>
      <c r="V9" s="208"/>
      <c r="W9" s="208"/>
      <c r="X9" s="208"/>
      <c r="Y9" s="208"/>
      <c r="AA9" s="260"/>
      <c r="AB9" s="260"/>
      <c r="AC9" s="260"/>
      <c r="AD9" s="260"/>
      <c r="AE9" s="103"/>
    </row>
    <row r="10" spans="1:32" s="41" customFormat="1" ht="11.25" customHeight="1">
      <c r="B10" s="22"/>
      <c r="C10" s="22" t="s">
        <v>182</v>
      </c>
      <c r="D10" s="38">
        <v>30.517104</v>
      </c>
      <c r="E10" s="38">
        <v>27.677536</v>
      </c>
      <c r="F10" s="38">
        <v>28.757525999999999</v>
      </c>
      <c r="G10" s="38">
        <v>27.306058</v>
      </c>
      <c r="H10" s="38">
        <v>26.531327820891352</v>
      </c>
      <c r="I10" s="38">
        <v>26.451178677105013</v>
      </c>
      <c r="J10" s="38"/>
      <c r="K10" s="1105">
        <v>25.475789749015931</v>
      </c>
      <c r="L10" s="1105">
        <v>27.614394642787794</v>
      </c>
      <c r="M10" s="1105">
        <v>25.454530694045285</v>
      </c>
      <c r="N10" s="1105">
        <v>27.472468272646346</v>
      </c>
      <c r="P10" s="115">
        <v>57.612920000000003</v>
      </c>
      <c r="Q10" s="115">
        <v>54.023943000000003</v>
      </c>
      <c r="R10" s="115">
        <v>54.268129000000002</v>
      </c>
      <c r="S10" s="115">
        <v>51.817039999999999</v>
      </c>
      <c r="T10" s="115">
        <v>52.831513728785318</v>
      </c>
      <c r="U10" s="115">
        <v>51.63721487553493</v>
      </c>
      <c r="V10" s="261">
        <v>51.592725437084674</v>
      </c>
      <c r="W10" s="261">
        <v>54.066824441733452</v>
      </c>
      <c r="X10" s="1072">
        <v>50.473273000436457</v>
      </c>
      <c r="Y10" s="1072">
        <v>52.799383125378938</v>
      </c>
      <c r="AA10" s="262">
        <v>10215</v>
      </c>
      <c r="AB10" s="262">
        <v>2323</v>
      </c>
      <c r="AC10" s="262">
        <v>3256</v>
      </c>
      <c r="AD10" s="262">
        <v>10256</v>
      </c>
      <c r="AE10" s="262">
        <v>10217</v>
      </c>
      <c r="AF10" s="619">
        <v>10627</v>
      </c>
    </row>
    <row r="11" spans="1:32" ht="11.25" customHeight="1">
      <c r="B11" s="23"/>
      <c r="C11" s="23"/>
      <c r="D11" s="74"/>
      <c r="E11" s="74"/>
      <c r="F11" s="74"/>
      <c r="G11" s="74"/>
      <c r="H11" s="74"/>
      <c r="I11" s="38"/>
      <c r="J11" s="38"/>
      <c r="K11" s="1106"/>
      <c r="L11" s="1106"/>
      <c r="M11" s="1106"/>
      <c r="N11" s="1106"/>
      <c r="P11" s="31"/>
      <c r="Q11" s="31"/>
      <c r="R11" s="31"/>
      <c r="S11" s="31"/>
      <c r="T11" s="31"/>
      <c r="U11" s="31"/>
      <c r="V11" s="203"/>
      <c r="W11" s="203"/>
      <c r="X11" s="1073"/>
      <c r="Y11" s="1073"/>
      <c r="AA11" s="199"/>
      <c r="AB11" s="199"/>
      <c r="AC11" s="199"/>
      <c r="AD11" s="199"/>
      <c r="AE11" s="199"/>
    </row>
    <row r="12" spans="1:32" ht="11.25" customHeight="1">
      <c r="B12" s="160" t="s">
        <v>537</v>
      </c>
      <c r="C12" s="135" t="s">
        <v>491</v>
      </c>
      <c r="D12" s="74">
        <v>28.063409286256615</v>
      </c>
      <c r="E12" s="74">
        <v>25.748506304493326</v>
      </c>
      <c r="F12" s="74">
        <v>25.430140541635783</v>
      </c>
      <c r="G12" s="74">
        <v>24.407424313242917</v>
      </c>
      <c r="H12" s="74">
        <v>23.66736167003689</v>
      </c>
      <c r="I12" s="74">
        <v>23.625177561118889</v>
      </c>
      <c r="J12" s="38"/>
      <c r="K12" s="1106">
        <v>22.227054096998121</v>
      </c>
      <c r="L12" s="1106">
        <v>25.170794555239894</v>
      </c>
      <c r="M12" s="1106">
        <v>22.267394135432983</v>
      </c>
      <c r="N12" s="1106">
        <v>25.039084597593352</v>
      </c>
      <c r="P12" s="31">
        <v>55.42329237121325</v>
      </c>
      <c r="Q12" s="31">
        <v>51.962140204821694</v>
      </c>
      <c r="R12" s="31">
        <v>50.385371355886932</v>
      </c>
      <c r="S12" s="31">
        <v>48.76940986334894</v>
      </c>
      <c r="T12" s="31">
        <v>50.006459233968656</v>
      </c>
      <c r="U12" s="31">
        <v>48.461670102643907</v>
      </c>
      <c r="V12" s="203">
        <v>48.259337896434914</v>
      </c>
      <c r="W12" s="203">
        <v>51.753564798541575</v>
      </c>
      <c r="X12" s="1073">
        <v>46.80489663944627</v>
      </c>
      <c r="Y12" s="1073">
        <v>50.121831728558064</v>
      </c>
      <c r="AA12" s="199">
        <v>4777</v>
      </c>
      <c r="AB12" s="199">
        <v>1107</v>
      </c>
      <c r="AC12" s="199">
        <v>1495</v>
      </c>
      <c r="AD12" s="199">
        <v>4659</v>
      </c>
      <c r="AE12" s="199">
        <v>4650</v>
      </c>
      <c r="AF12" s="398">
        <v>4777</v>
      </c>
    </row>
    <row r="13" spans="1:32" ht="11.25" customHeight="1">
      <c r="B13" s="160"/>
      <c r="C13" s="135" t="s">
        <v>492</v>
      </c>
      <c r="D13" s="74">
        <v>32.861304835714343</v>
      </c>
      <c r="E13" s="74">
        <v>29.516433012871968</v>
      </c>
      <c r="F13" s="74">
        <v>32.007498091429518</v>
      </c>
      <c r="G13" s="74">
        <v>30.22630969859717</v>
      </c>
      <c r="H13" s="74">
        <v>29.433267670658932</v>
      </c>
      <c r="I13" s="74">
        <v>29.2076543131896</v>
      </c>
      <c r="J13" s="38"/>
      <c r="K13" s="1106">
        <v>28.013151656126777</v>
      </c>
      <c r="L13" s="1106">
        <v>30.894479131266394</v>
      </c>
      <c r="M13" s="1106">
        <v>27.890151395280068</v>
      </c>
      <c r="N13" s="1106">
        <v>30.561017746214088</v>
      </c>
      <c r="P13" s="31">
        <v>59.746854805619378</v>
      </c>
      <c r="Q13" s="31">
        <v>55.989408056553039</v>
      </c>
      <c r="R13" s="31">
        <v>57.926559398460576</v>
      </c>
      <c r="S13" s="31">
        <v>54.980166506292619</v>
      </c>
      <c r="T13" s="31">
        <v>55.708035277982951</v>
      </c>
      <c r="U13" s="31">
        <v>54.733032532901525</v>
      </c>
      <c r="V13" s="203">
        <v>54.118245739549423</v>
      </c>
      <c r="W13" s="203">
        <v>57.28621647012551</v>
      </c>
      <c r="X13" s="1073">
        <v>53.272634250097006</v>
      </c>
      <c r="Y13" s="1073">
        <v>56.185327463642686</v>
      </c>
      <c r="AA13" s="199">
        <v>5428</v>
      </c>
      <c r="AB13" s="199">
        <v>1216</v>
      </c>
      <c r="AC13" s="199">
        <v>1750</v>
      </c>
      <c r="AD13" s="199">
        <v>5498</v>
      </c>
      <c r="AE13" s="199">
        <v>5476</v>
      </c>
      <c r="AF13" s="398">
        <v>5718</v>
      </c>
    </row>
    <row r="14" spans="1:32" ht="11.25" customHeight="1">
      <c r="B14" s="23"/>
      <c r="C14" s="23"/>
      <c r="D14" s="74"/>
      <c r="E14" s="74"/>
      <c r="F14" s="74"/>
      <c r="G14" s="74"/>
      <c r="H14" s="74"/>
      <c r="I14" s="74"/>
      <c r="J14" s="38"/>
      <c r="K14" s="1106"/>
      <c r="L14" s="1106"/>
      <c r="M14" s="1106"/>
      <c r="N14" s="1106"/>
      <c r="P14" s="31"/>
      <c r="Q14" s="31"/>
      <c r="R14" s="31"/>
      <c r="S14" s="31"/>
      <c r="T14" s="31"/>
      <c r="U14" s="31"/>
      <c r="V14" s="203"/>
      <c r="W14" s="203"/>
      <c r="X14" s="1073"/>
      <c r="Y14" s="1073"/>
      <c r="AA14" s="199"/>
      <c r="AB14" s="199"/>
      <c r="AC14" s="199"/>
      <c r="AD14" s="199"/>
      <c r="AE14" s="199"/>
    </row>
    <row r="15" spans="1:32" ht="11.25" customHeight="1">
      <c r="B15" s="160" t="s">
        <v>20</v>
      </c>
      <c r="C15" s="263" t="s">
        <v>21</v>
      </c>
      <c r="D15" s="74">
        <v>28.517894236710351</v>
      </c>
      <c r="E15" s="74">
        <v>30.541866582588263</v>
      </c>
      <c r="F15" s="74">
        <v>29.380714474811732</v>
      </c>
      <c r="G15" s="74">
        <v>29.694660012873886</v>
      </c>
      <c r="H15" s="74">
        <v>27.934921756067872</v>
      </c>
      <c r="I15" s="74">
        <v>27.697874367049693</v>
      </c>
      <c r="J15" s="38"/>
      <c r="K15" s="1106">
        <v>24.671474805869433</v>
      </c>
      <c r="L15" s="1106">
        <v>31.449819117810119</v>
      </c>
      <c r="M15" s="1106">
        <v>24.618331415277151</v>
      </c>
      <c r="N15" s="1106">
        <v>31.004200421308902</v>
      </c>
      <c r="P15" s="31">
        <v>50.417632737720552</v>
      </c>
      <c r="Q15" s="31">
        <v>52.171145013539153</v>
      </c>
      <c r="R15" s="31">
        <v>51.736075678670566</v>
      </c>
      <c r="S15" s="31">
        <v>48.951117747454262</v>
      </c>
      <c r="T15" s="31">
        <v>48.665940217819816</v>
      </c>
      <c r="U15" s="31">
        <v>45.981714156846976</v>
      </c>
      <c r="V15" s="203">
        <v>44.774901295149661</v>
      </c>
      <c r="W15" s="203">
        <v>52.573216456706554</v>
      </c>
      <c r="X15" s="1073">
        <v>42.478441582175449</v>
      </c>
      <c r="Y15" s="1073">
        <v>49.525151339669875</v>
      </c>
      <c r="AA15" s="199">
        <v>465</v>
      </c>
      <c r="AB15" s="199">
        <v>197</v>
      </c>
      <c r="AC15" s="199">
        <v>257</v>
      </c>
      <c r="AD15" s="199">
        <v>959</v>
      </c>
      <c r="AE15" s="199">
        <v>965</v>
      </c>
      <c r="AF15" s="398">
        <v>996</v>
      </c>
    </row>
    <row r="16" spans="1:32" ht="11.25" customHeight="1">
      <c r="B16" s="160"/>
      <c r="C16" s="263" t="s">
        <v>22</v>
      </c>
      <c r="D16" s="74">
        <v>25.513099062305329</v>
      </c>
      <c r="E16" s="74">
        <v>18.631774396712284</v>
      </c>
      <c r="F16" s="74">
        <v>24.639154953677767</v>
      </c>
      <c r="G16" s="74">
        <v>20.531911764392554</v>
      </c>
      <c r="H16" s="74">
        <v>24.327893173166277</v>
      </c>
      <c r="I16" s="74">
        <v>21.708602985855805</v>
      </c>
      <c r="J16" s="38"/>
      <c r="K16" s="1106">
        <v>21.831506174463083</v>
      </c>
      <c r="L16" s="1106">
        <v>27.011097353191786</v>
      </c>
      <c r="M16" s="1106">
        <v>19.425382692984961</v>
      </c>
      <c r="N16" s="1106">
        <v>24.179654641732135</v>
      </c>
      <c r="P16" s="31">
        <v>54.549351165288272</v>
      </c>
      <c r="Q16" s="31">
        <v>45.363484412005853</v>
      </c>
      <c r="R16" s="31">
        <v>49.333612877837659</v>
      </c>
      <c r="S16" s="31">
        <v>46.401543018612152</v>
      </c>
      <c r="T16" s="31">
        <v>51.789794399256117</v>
      </c>
      <c r="U16" s="31">
        <v>47.900474154303488</v>
      </c>
      <c r="V16" s="203">
        <v>48.731999531187107</v>
      </c>
      <c r="W16" s="203">
        <v>54.834242781412023</v>
      </c>
      <c r="X16" s="1073">
        <v>45.029672680115304</v>
      </c>
      <c r="Y16" s="1073">
        <v>50.785209982725142</v>
      </c>
      <c r="AA16" s="199">
        <v>1283</v>
      </c>
      <c r="AB16" s="199">
        <v>337</v>
      </c>
      <c r="AC16" s="199">
        <v>403</v>
      </c>
      <c r="AD16" s="199">
        <v>1559</v>
      </c>
      <c r="AE16" s="199">
        <v>1634</v>
      </c>
      <c r="AF16" s="398">
        <v>1683</v>
      </c>
    </row>
    <row r="17" spans="2:32" ht="11.25" customHeight="1">
      <c r="B17" s="160"/>
      <c r="C17" s="160" t="s">
        <v>23</v>
      </c>
      <c r="D17" s="74">
        <v>29.287366475023425</v>
      </c>
      <c r="E17" s="74">
        <v>24.449195763612718</v>
      </c>
      <c r="F17" s="74">
        <v>22.578836779895685</v>
      </c>
      <c r="G17" s="74">
        <v>22.892914448442735</v>
      </c>
      <c r="H17" s="74">
        <v>21.775330731189563</v>
      </c>
      <c r="I17" s="74">
        <v>23.955538284370409</v>
      </c>
      <c r="J17" s="38"/>
      <c r="K17" s="1106">
        <v>19.940502473609747</v>
      </c>
      <c r="L17" s="1106">
        <v>23.728950621040863</v>
      </c>
      <c r="M17" s="1106">
        <v>22.127534566165217</v>
      </c>
      <c r="N17" s="1106">
        <v>25.884360723209777</v>
      </c>
      <c r="P17" s="31">
        <v>58.725401237915378</v>
      </c>
      <c r="Q17" s="31">
        <v>51.660605918001956</v>
      </c>
      <c r="R17" s="31">
        <v>53.425527035164301</v>
      </c>
      <c r="S17" s="31">
        <v>51.81187844137115</v>
      </c>
      <c r="T17" s="31">
        <v>52.800248871725131</v>
      </c>
      <c r="U17" s="31">
        <v>52.328070546428449</v>
      </c>
      <c r="V17" s="203">
        <v>50.430008332394571</v>
      </c>
      <c r="W17" s="203">
        <v>55.157931174666267</v>
      </c>
      <c r="X17" s="1073">
        <v>50.145849245812556</v>
      </c>
      <c r="Y17" s="1073">
        <v>54.501439449275011</v>
      </c>
      <c r="AA17" s="199">
        <v>2586</v>
      </c>
      <c r="AB17" s="199">
        <v>580</v>
      </c>
      <c r="AC17" s="199">
        <v>717</v>
      </c>
      <c r="AD17" s="199">
        <v>2589</v>
      </c>
      <c r="AE17" s="199">
        <v>2466</v>
      </c>
      <c r="AF17" s="398">
        <v>2696</v>
      </c>
    </row>
    <row r="18" spans="2:32" ht="11.25" customHeight="1">
      <c r="B18" s="160"/>
      <c r="C18" s="160" t="s">
        <v>24</v>
      </c>
      <c r="D18" s="74">
        <v>29.993409066238801</v>
      </c>
      <c r="E18" s="74">
        <v>24.293989218652541</v>
      </c>
      <c r="F18" s="74">
        <v>31.274118283081442</v>
      </c>
      <c r="G18" s="74">
        <v>26.413399848257164</v>
      </c>
      <c r="H18" s="74">
        <v>25.460186215372037</v>
      </c>
      <c r="I18" s="74">
        <v>25.805438147867598</v>
      </c>
      <c r="J18" s="38"/>
      <c r="K18" s="1106">
        <v>23.525189587286174</v>
      </c>
      <c r="L18" s="1106">
        <v>27.497114067244443</v>
      </c>
      <c r="M18" s="1106">
        <v>23.944338462632462</v>
      </c>
      <c r="N18" s="1106">
        <v>27.758398036958411</v>
      </c>
      <c r="P18" s="31">
        <v>58.950881677767583</v>
      </c>
      <c r="Q18" s="31">
        <v>57.035104272590665</v>
      </c>
      <c r="R18" s="31">
        <v>57.114663430552973</v>
      </c>
      <c r="S18" s="31">
        <v>51.200639452676477</v>
      </c>
      <c r="T18" s="31">
        <v>52.29201976151213</v>
      </c>
      <c r="U18" s="31">
        <v>52.679069169819194</v>
      </c>
      <c r="V18" s="203">
        <v>49.96416987668448</v>
      </c>
      <c r="W18" s="203">
        <v>54.609954978464259</v>
      </c>
      <c r="X18" s="1073">
        <v>50.44522179462804</v>
      </c>
      <c r="Y18" s="1073">
        <v>54.90224200240835</v>
      </c>
      <c r="AA18" s="199">
        <v>2869</v>
      </c>
      <c r="AB18" s="199">
        <v>608</v>
      </c>
      <c r="AC18" s="199">
        <v>890</v>
      </c>
      <c r="AD18" s="199">
        <v>2530</v>
      </c>
      <c r="AE18" s="199">
        <v>2560</v>
      </c>
      <c r="AF18" s="398">
        <v>2539</v>
      </c>
    </row>
    <row r="19" spans="2:32" ht="11.25" customHeight="1">
      <c r="B19" s="160"/>
      <c r="C19" s="160" t="s">
        <v>25</v>
      </c>
      <c r="D19" s="74">
        <v>39.207691007468341</v>
      </c>
      <c r="E19" s="74">
        <v>35.834814045519053</v>
      </c>
      <c r="F19" s="74">
        <v>38.135597325983298</v>
      </c>
      <c r="G19" s="74">
        <v>39.17595148864492</v>
      </c>
      <c r="H19" s="74">
        <v>33.937222057861227</v>
      </c>
      <c r="I19" s="74">
        <v>32.661434206863568</v>
      </c>
      <c r="J19" s="38"/>
      <c r="K19" s="1106">
        <v>31.244556761723818</v>
      </c>
      <c r="L19" s="1106">
        <v>36.73794876527802</v>
      </c>
      <c r="M19" s="1106">
        <v>30.173849758887322</v>
      </c>
      <c r="N19" s="1106">
        <v>35.25056781789398</v>
      </c>
      <c r="P19" s="31">
        <v>65.252562642451011</v>
      </c>
      <c r="Q19" s="31">
        <v>62.763995077931575</v>
      </c>
      <c r="R19" s="31">
        <v>61.605596877106549</v>
      </c>
      <c r="S19" s="31">
        <v>62.546920388866198</v>
      </c>
      <c r="T19" s="31">
        <v>59.732963584849905</v>
      </c>
      <c r="U19" s="31">
        <v>58.120787264390827</v>
      </c>
      <c r="V19" s="203">
        <v>56.865299632750919</v>
      </c>
      <c r="W19" s="203">
        <v>62.535584036108773</v>
      </c>
      <c r="X19" s="1073">
        <v>55.403220587518312</v>
      </c>
      <c r="Y19" s="1073">
        <v>60.789952991888299</v>
      </c>
      <c r="AA19" s="199">
        <v>1853</v>
      </c>
      <c r="AB19" s="199">
        <v>375</v>
      </c>
      <c r="AC19" s="199">
        <v>610</v>
      </c>
      <c r="AD19" s="199">
        <v>1629</v>
      </c>
      <c r="AE19" s="199">
        <v>1587</v>
      </c>
      <c r="AF19" s="398">
        <v>1703</v>
      </c>
    </row>
    <row r="20" spans="2:32" ht="11.25" customHeight="1">
      <c r="B20" s="160"/>
      <c r="C20" s="160" t="s">
        <v>26</v>
      </c>
      <c r="D20" s="74">
        <v>37.4358414008327</v>
      </c>
      <c r="E20" s="74">
        <v>45.344514519317308</v>
      </c>
      <c r="F20" s="74">
        <v>33.851712951814577</v>
      </c>
      <c r="G20" s="74">
        <v>34.046583325634444</v>
      </c>
      <c r="H20" s="74">
        <v>33.700832493401435</v>
      </c>
      <c r="I20" s="74">
        <v>32.786593478174375</v>
      </c>
      <c r="J20" s="38"/>
      <c r="K20" s="1106">
        <v>30.01189325117064</v>
      </c>
      <c r="L20" s="1106">
        <v>37.599605906173565</v>
      </c>
      <c r="M20" s="1106">
        <v>29.477164806822405</v>
      </c>
      <c r="N20" s="1106">
        <v>36.276450718656164</v>
      </c>
      <c r="P20" s="31">
        <v>59.434770299328278</v>
      </c>
      <c r="Q20" s="31">
        <v>60.444456902953128</v>
      </c>
      <c r="R20" s="31">
        <v>53.1033117582244</v>
      </c>
      <c r="S20" s="31">
        <v>53.356858953615337</v>
      </c>
      <c r="T20" s="31">
        <v>53.368506587671341</v>
      </c>
      <c r="U20" s="31">
        <v>53.697697672524136</v>
      </c>
      <c r="V20" s="203">
        <v>49.286386425346869</v>
      </c>
      <c r="W20" s="203">
        <v>57.406009616182466</v>
      </c>
      <c r="X20" s="1073">
        <v>49.995260953126682</v>
      </c>
      <c r="Y20" s="1073">
        <v>57.359804983217053</v>
      </c>
      <c r="AA20" s="199">
        <v>1101</v>
      </c>
      <c r="AB20" s="199">
        <v>209</v>
      </c>
      <c r="AC20" s="199">
        <v>362</v>
      </c>
      <c r="AD20" s="199">
        <v>939</v>
      </c>
      <c r="AE20" s="199">
        <v>955</v>
      </c>
      <c r="AF20" s="398">
        <v>942</v>
      </c>
    </row>
    <row r="21" spans="2:32" ht="11.25" customHeight="1">
      <c r="B21" s="60"/>
      <c r="C21" s="216"/>
      <c r="D21" s="74"/>
      <c r="E21" s="74"/>
      <c r="F21" s="74"/>
      <c r="G21" s="74"/>
      <c r="H21" s="74"/>
      <c r="I21" s="74"/>
      <c r="J21" s="38"/>
      <c r="K21" s="1106"/>
      <c r="L21" s="1106"/>
      <c r="M21" s="1106"/>
      <c r="N21" s="1106"/>
      <c r="P21" s="31"/>
      <c r="Q21" s="31"/>
      <c r="R21" s="31"/>
      <c r="S21" s="31"/>
      <c r="T21" s="31"/>
      <c r="U21" s="31"/>
      <c r="V21" s="203"/>
      <c r="W21" s="203"/>
      <c r="X21" s="1073"/>
      <c r="Y21" s="1073"/>
      <c r="AA21" s="199"/>
      <c r="AB21" s="199"/>
      <c r="AC21" s="199"/>
      <c r="AD21" s="199"/>
      <c r="AE21" s="199"/>
    </row>
    <row r="22" spans="2:32" ht="11.25" customHeight="1">
      <c r="B22" s="160" t="s">
        <v>27</v>
      </c>
      <c r="C22" s="160" t="s">
        <v>28</v>
      </c>
      <c r="D22" s="74">
        <v>30.438236281097026</v>
      </c>
      <c r="E22" s="74">
        <v>28.383617395607892</v>
      </c>
      <c r="F22" s="74">
        <v>28.328867535939839</v>
      </c>
      <c r="G22" s="74">
        <v>27.038719524231492</v>
      </c>
      <c r="H22" s="74">
        <v>26.362897535945841</v>
      </c>
      <c r="I22" s="74">
        <v>26.416877663883337</v>
      </c>
      <c r="J22" s="38"/>
      <c r="K22" s="1106">
        <v>25.202619975471734</v>
      </c>
      <c r="L22" s="1106">
        <v>27.55691205289159</v>
      </c>
      <c r="M22" s="1106">
        <v>25.330367221352269</v>
      </c>
      <c r="N22" s="1106">
        <v>27.532808103906074</v>
      </c>
      <c r="P22" s="31">
        <v>57.637299438111235</v>
      </c>
      <c r="Q22" s="31">
        <v>54.819930585041867</v>
      </c>
      <c r="R22" s="31">
        <v>54.216338079670621</v>
      </c>
      <c r="S22" s="31">
        <v>51.39929971180792</v>
      </c>
      <c r="T22" s="31">
        <v>52.761334572747778</v>
      </c>
      <c r="U22" s="31">
        <v>51.793758745744945</v>
      </c>
      <c r="V22" s="203">
        <v>51.398501489011991</v>
      </c>
      <c r="W22" s="203">
        <v>54.120064562514401</v>
      </c>
      <c r="X22" s="1073">
        <v>50.524169757401573</v>
      </c>
      <c r="Y22" s="1073">
        <v>53.061035945603841</v>
      </c>
      <c r="AA22" s="199">
        <v>9278</v>
      </c>
      <c r="AB22" s="199">
        <v>2100</v>
      </c>
      <c r="AC22" s="199">
        <v>2964</v>
      </c>
      <c r="AD22" s="199">
        <v>8022</v>
      </c>
      <c r="AE22" s="199">
        <v>8108</v>
      </c>
      <c r="AF22" s="398">
        <v>8560</v>
      </c>
    </row>
    <row r="23" spans="2:32" ht="11.25" customHeight="1">
      <c r="B23" s="160"/>
      <c r="C23" s="160" t="s">
        <v>191</v>
      </c>
      <c r="D23" s="74">
        <v>30.287911945487274</v>
      </c>
      <c r="E23" s="74">
        <v>21.659820580437483</v>
      </c>
      <c r="F23" s="74">
        <v>33.796658914471358</v>
      </c>
      <c r="G23" s="74">
        <v>28.675122367622652</v>
      </c>
      <c r="H23" s="74">
        <v>26.677821600080716</v>
      </c>
      <c r="I23" s="74">
        <v>25.000455960334872</v>
      </c>
      <c r="J23" s="38"/>
      <c r="K23" s="1106">
        <v>23.147425547290499</v>
      </c>
      <c r="L23" s="1106">
        <v>30.532746034113568</v>
      </c>
      <c r="M23" s="1106">
        <v>21.704384240356646</v>
      </c>
      <c r="N23" s="1106">
        <v>28.614144026537392</v>
      </c>
      <c r="P23" s="31">
        <v>56.162828528612366</v>
      </c>
      <c r="Q23" s="31">
        <v>46.624917872933196</v>
      </c>
      <c r="R23" s="31">
        <v>56.455488038715188</v>
      </c>
      <c r="S23" s="31">
        <v>54.10304874703057</v>
      </c>
      <c r="T23" s="31">
        <v>52.673472133552792</v>
      </c>
      <c r="U23" s="31">
        <v>49.647722516223062</v>
      </c>
      <c r="V23" s="203">
        <v>48.588554412606513</v>
      </c>
      <c r="W23" s="203">
        <v>56.722909571614913</v>
      </c>
      <c r="X23" s="1073">
        <v>45.625962732772891</v>
      </c>
      <c r="Y23" s="1073">
        <v>53.674046043171089</v>
      </c>
      <c r="AA23" s="199">
        <v>442</v>
      </c>
      <c r="AB23" s="199">
        <v>114</v>
      </c>
      <c r="AC23" s="199">
        <v>132</v>
      </c>
      <c r="AD23" s="199">
        <v>1111</v>
      </c>
      <c r="AE23" s="199">
        <v>926</v>
      </c>
      <c r="AF23" s="398">
        <v>909</v>
      </c>
    </row>
    <row r="24" spans="2:32" ht="11.25" customHeight="1">
      <c r="B24" s="160"/>
      <c r="C24" s="160" t="s">
        <v>190</v>
      </c>
      <c r="D24" s="74">
        <v>31.966394094631312</v>
      </c>
      <c r="E24" s="74" t="s">
        <v>231</v>
      </c>
      <c r="F24" s="74">
        <v>34.741749307298235</v>
      </c>
      <c r="G24" s="74">
        <v>28.849795130708294</v>
      </c>
      <c r="H24" s="74">
        <v>30.656642910523544</v>
      </c>
      <c r="I24" s="74">
        <v>30.220376412055426</v>
      </c>
      <c r="J24" s="38"/>
      <c r="K24" s="1106">
        <v>25.518240129933741</v>
      </c>
      <c r="L24" s="1106">
        <v>36.32510676512964</v>
      </c>
      <c r="M24" s="1106">
        <v>24.856514578663699</v>
      </c>
      <c r="N24" s="1106">
        <v>36.184351055236853</v>
      </c>
      <c r="P24" s="31">
        <v>62.216077757493828</v>
      </c>
      <c r="Q24" s="31" t="s">
        <v>231</v>
      </c>
      <c r="R24" s="31">
        <v>54.984748491074456</v>
      </c>
      <c r="S24" s="31">
        <v>53.842851356113265</v>
      </c>
      <c r="T24" s="31">
        <v>56.222977667699126</v>
      </c>
      <c r="U24" s="31">
        <v>54.791887475663692</v>
      </c>
      <c r="V24" s="203">
        <v>49.943417095373896</v>
      </c>
      <c r="W24" s="203">
        <v>62.309274421998005</v>
      </c>
      <c r="X24" s="1073">
        <v>48.127715500090922</v>
      </c>
      <c r="Y24" s="1073">
        <v>61.288549564603557</v>
      </c>
      <c r="AA24" s="199">
        <v>184</v>
      </c>
      <c r="AB24" s="199">
        <v>21</v>
      </c>
      <c r="AC24" s="199">
        <v>57</v>
      </c>
      <c r="AD24" s="199">
        <v>360</v>
      </c>
      <c r="AE24" s="199">
        <v>353</v>
      </c>
      <c r="AF24" s="398">
        <v>348</v>
      </c>
    </row>
    <row r="25" spans="2:32" ht="11.25" customHeight="1">
      <c r="B25" s="160"/>
      <c r="C25" s="160" t="s">
        <v>192</v>
      </c>
      <c r="D25" s="74">
        <v>37.301385482570922</v>
      </c>
      <c r="E25" s="74">
        <v>23.412472219661758</v>
      </c>
      <c r="F25" s="74">
        <v>21.686285939514907</v>
      </c>
      <c r="G25" s="74">
        <v>26.767031754935378</v>
      </c>
      <c r="H25" s="74">
        <v>25.700722757770585</v>
      </c>
      <c r="I25" s="74">
        <v>30.695406548284915</v>
      </c>
      <c r="J25" s="38"/>
      <c r="K25" s="1106">
        <v>21.048951909703977</v>
      </c>
      <c r="L25" s="1106">
        <v>30.977167135019535</v>
      </c>
      <c r="M25" s="1106">
        <v>25.914481507463822</v>
      </c>
      <c r="N25" s="1106">
        <v>35.930585541924955</v>
      </c>
      <c r="P25" s="31">
        <v>59.930875900863043</v>
      </c>
      <c r="Q25" s="31">
        <v>49.393330925552561</v>
      </c>
      <c r="R25" s="31">
        <v>48.737754130258082</v>
      </c>
      <c r="S25" s="31">
        <v>53.014421996548108</v>
      </c>
      <c r="T25" s="31">
        <v>51.914518514036466</v>
      </c>
      <c r="U25" s="31">
        <v>50.533417895953093</v>
      </c>
      <c r="V25" s="203">
        <v>45.794117091689181</v>
      </c>
      <c r="W25" s="203">
        <v>57.977996841603918</v>
      </c>
      <c r="X25" s="1073">
        <v>45.327632981429296</v>
      </c>
      <c r="Y25" s="1073">
        <v>55.727662549705215</v>
      </c>
      <c r="AA25" s="199">
        <v>162</v>
      </c>
      <c r="AB25" s="199">
        <v>31</v>
      </c>
      <c r="AC25" s="199">
        <v>45</v>
      </c>
      <c r="AD25" s="199">
        <v>467</v>
      </c>
      <c r="AE25" s="199">
        <v>510</v>
      </c>
      <c r="AF25" s="398">
        <v>499</v>
      </c>
    </row>
    <row r="26" spans="2:32" ht="11.25" customHeight="1">
      <c r="B26" s="160"/>
      <c r="C26" s="160" t="s">
        <v>193</v>
      </c>
      <c r="D26" s="74">
        <v>26.070674972636549</v>
      </c>
      <c r="E26" s="74" t="s">
        <v>231</v>
      </c>
      <c r="F26" s="74">
        <v>31.30825296162023</v>
      </c>
      <c r="G26" s="74">
        <v>34.282519304203255</v>
      </c>
      <c r="H26" s="74">
        <v>30.547458120288574</v>
      </c>
      <c r="I26" s="74">
        <v>23.629521828644481</v>
      </c>
      <c r="J26" s="38"/>
      <c r="K26" s="1106">
        <v>20.947338186754045</v>
      </c>
      <c r="L26" s="1106">
        <v>42.198703021435726</v>
      </c>
      <c r="M26" s="1106">
        <v>16.427477829774404</v>
      </c>
      <c r="N26" s="1106">
        <v>32.751645688362125</v>
      </c>
      <c r="P26" s="31">
        <v>40.123426278516995</v>
      </c>
      <c r="Q26" s="31" t="s">
        <v>231</v>
      </c>
      <c r="R26" s="31">
        <v>60.440639706425024</v>
      </c>
      <c r="S26" s="31">
        <v>61.760703636667522</v>
      </c>
      <c r="T26" s="31">
        <v>54.710854473243927</v>
      </c>
      <c r="U26" s="31">
        <v>47.5973196036514</v>
      </c>
      <c r="V26" s="203">
        <v>42.236848752775806</v>
      </c>
      <c r="W26" s="203">
        <v>66.619990525494359</v>
      </c>
      <c r="X26" s="1073">
        <v>36.380034698526835</v>
      </c>
      <c r="Y26" s="1073">
        <v>59.062377524049602</v>
      </c>
      <c r="AA26" s="199">
        <v>42</v>
      </c>
      <c r="AB26" s="199">
        <v>17</v>
      </c>
      <c r="AC26" s="199">
        <v>32</v>
      </c>
      <c r="AD26" s="199">
        <v>163</v>
      </c>
      <c r="AE26" s="199">
        <v>124</v>
      </c>
      <c r="AF26" s="398">
        <v>125</v>
      </c>
    </row>
    <row r="27" spans="2:32" ht="11.25" customHeight="1">
      <c r="B27" s="160"/>
      <c r="C27" s="160"/>
      <c r="D27" s="74"/>
      <c r="E27" s="74"/>
      <c r="F27" s="74"/>
      <c r="G27" s="74"/>
      <c r="H27" s="74"/>
      <c r="I27" s="74"/>
      <c r="J27" s="38"/>
      <c r="K27" s="1106"/>
      <c r="L27" s="1106"/>
      <c r="M27" s="1106"/>
      <c r="N27" s="1106"/>
      <c r="P27" s="31"/>
      <c r="Q27" s="31"/>
      <c r="R27" s="31"/>
      <c r="S27" s="31"/>
      <c r="T27" s="31"/>
      <c r="U27" s="31"/>
      <c r="V27" s="203"/>
      <c r="W27" s="203"/>
      <c r="X27" s="1073"/>
      <c r="Y27" s="1073"/>
      <c r="AA27" s="199"/>
      <c r="AB27" s="199"/>
      <c r="AC27" s="199"/>
      <c r="AD27" s="199"/>
      <c r="AE27" s="199"/>
    </row>
    <row r="28" spans="2:32" ht="12.65" customHeight="1">
      <c r="B28" s="160" t="s">
        <v>540</v>
      </c>
      <c r="C28" s="110" t="s">
        <v>338</v>
      </c>
      <c r="D28" s="74">
        <v>35.414790342341092</v>
      </c>
      <c r="E28" s="74">
        <v>33.889149940152123</v>
      </c>
      <c r="F28" s="74">
        <v>35.547755570257706</v>
      </c>
      <c r="G28" s="74">
        <v>32.426934701375806</v>
      </c>
      <c r="H28" s="74">
        <v>33.776588892573841</v>
      </c>
      <c r="I28" s="74">
        <v>31.929830372703229</v>
      </c>
      <c r="J28" s="38"/>
      <c r="K28" s="1106">
        <v>31.056908038052505</v>
      </c>
      <c r="L28" s="1106">
        <v>36.607971861401282</v>
      </c>
      <c r="M28" s="1106">
        <v>29.502040313151774</v>
      </c>
      <c r="N28" s="1106">
        <v>34.459751259655405</v>
      </c>
      <c r="P28" s="31">
        <v>59.874462899557777</v>
      </c>
      <c r="Q28" s="31">
        <v>54.128769658716344</v>
      </c>
      <c r="R28" s="31">
        <v>54.263518407791942</v>
      </c>
      <c r="S28" s="31">
        <v>55.300790019381864</v>
      </c>
      <c r="T28" s="31">
        <v>56.756100441737125</v>
      </c>
      <c r="U28" s="31">
        <v>55.610242613763091</v>
      </c>
      <c r="V28" s="203">
        <v>53.818041466306084</v>
      </c>
      <c r="W28" s="203">
        <v>59.647392243076489</v>
      </c>
      <c r="X28" s="1073">
        <v>52.912273563315651</v>
      </c>
      <c r="Y28" s="1073">
        <v>58.275526214280951</v>
      </c>
      <c r="AA28" s="199">
        <v>2138</v>
      </c>
      <c r="AB28" s="199">
        <v>471</v>
      </c>
      <c r="AC28" s="199">
        <v>499</v>
      </c>
      <c r="AD28" s="199">
        <v>1586</v>
      </c>
      <c r="AE28" s="199">
        <v>1571</v>
      </c>
      <c r="AF28" s="398">
        <v>1803</v>
      </c>
    </row>
    <row r="29" spans="2:32" ht="11.25" customHeight="1">
      <c r="B29" s="160"/>
      <c r="C29" s="107" t="s">
        <v>337</v>
      </c>
      <c r="D29" s="74">
        <v>29.235931645711176</v>
      </c>
      <c r="E29" s="74">
        <v>26.320839342981404</v>
      </c>
      <c r="F29" s="74">
        <v>28.837808131743465</v>
      </c>
      <c r="G29" s="74">
        <v>26.078090364714779</v>
      </c>
      <c r="H29" s="74">
        <v>25.789498348433028</v>
      </c>
      <c r="I29" s="74">
        <v>25.690134049128449</v>
      </c>
      <c r="J29" s="38"/>
      <c r="K29" s="1106">
        <v>24.452528435335292</v>
      </c>
      <c r="L29" s="1106">
        <v>27.173275532604286</v>
      </c>
      <c r="M29" s="1106">
        <v>24.382259825442489</v>
      </c>
      <c r="N29" s="1106">
        <v>27.043073767060982</v>
      </c>
      <c r="P29" s="31">
        <v>57.329511806450014</v>
      </c>
      <c r="Q29" s="31">
        <v>54.532328287268527</v>
      </c>
      <c r="R29" s="31">
        <v>56.235511275398842</v>
      </c>
      <c r="S29" s="31">
        <v>51.267979209895564</v>
      </c>
      <c r="T29" s="31">
        <v>53.398265600847196</v>
      </c>
      <c r="U29" s="31">
        <v>52.067763402898073</v>
      </c>
      <c r="V29" s="203">
        <v>51.828732060559844</v>
      </c>
      <c r="W29" s="203">
        <v>54.961099654114861</v>
      </c>
      <c r="X29" s="1073">
        <v>50.553799235907782</v>
      </c>
      <c r="Y29" s="1073">
        <v>53.577938982906126</v>
      </c>
      <c r="AA29" s="199">
        <v>7038</v>
      </c>
      <c r="AB29" s="199">
        <v>1715</v>
      </c>
      <c r="AC29" s="199">
        <v>1707</v>
      </c>
      <c r="AD29" s="199">
        <v>5702</v>
      </c>
      <c r="AE29" s="199">
        <v>5919</v>
      </c>
      <c r="AF29" s="398">
        <v>6030</v>
      </c>
    </row>
    <row r="30" spans="2:32" ht="11.25" customHeight="1">
      <c r="B30" s="160"/>
      <c r="C30" s="160"/>
      <c r="D30" s="74"/>
      <c r="E30" s="74"/>
      <c r="F30" s="74"/>
      <c r="G30" s="74"/>
      <c r="H30" s="289"/>
      <c r="I30" s="74"/>
      <c r="J30" s="38"/>
      <c r="K30" s="1106"/>
      <c r="L30" s="1106"/>
      <c r="M30" s="1106"/>
      <c r="N30" s="1106"/>
      <c r="P30" s="31"/>
      <c r="Q30" s="31"/>
      <c r="R30" s="31"/>
      <c r="S30" s="31"/>
      <c r="T30" s="31"/>
      <c r="U30" s="31"/>
      <c r="V30" s="203"/>
      <c r="W30" s="203"/>
      <c r="X30" s="1073"/>
      <c r="Y30" s="1073"/>
      <c r="AA30" s="199"/>
      <c r="AB30" s="199"/>
      <c r="AC30" s="199"/>
      <c r="AD30" s="199"/>
      <c r="AE30" s="199"/>
    </row>
    <row r="31" spans="2:32" ht="11.25" customHeight="1">
      <c r="B31" s="160" t="s">
        <v>548</v>
      </c>
      <c r="C31" s="160" t="s">
        <v>140</v>
      </c>
      <c r="D31" s="74">
        <v>28.427264682350341</v>
      </c>
      <c r="E31" s="74">
        <v>23.021543389445107</v>
      </c>
      <c r="F31" s="74">
        <v>26.28173212296625</v>
      </c>
      <c r="G31" s="74">
        <v>24.180344452780638</v>
      </c>
      <c r="H31" s="289">
        <v>23.762101156846068</v>
      </c>
      <c r="I31" s="74">
        <v>24.339771898851083</v>
      </c>
      <c r="J31" s="38"/>
      <c r="K31" s="1106">
        <v>22.341714701846069</v>
      </c>
      <c r="L31" s="1106">
        <v>25.243436120877156</v>
      </c>
      <c r="M31" s="1106">
        <v>22.932384982582462</v>
      </c>
      <c r="N31" s="1106">
        <v>25.804611446414455</v>
      </c>
      <c r="P31" s="31">
        <v>57.807503325613531</v>
      </c>
      <c r="Q31" s="31">
        <v>52.881937148530355</v>
      </c>
      <c r="R31" s="31">
        <v>53.635447301801229</v>
      </c>
      <c r="S31" s="31">
        <v>50.755125969182821</v>
      </c>
      <c r="T31" s="31">
        <v>52.439941760973866</v>
      </c>
      <c r="U31" s="31">
        <v>52.611251528591922</v>
      </c>
      <c r="V31" s="203">
        <v>50.70853006600872</v>
      </c>
      <c r="W31" s="203">
        <v>54.165507752261078</v>
      </c>
      <c r="X31" s="1073">
        <v>50.969541559947885</v>
      </c>
      <c r="Y31" s="1073">
        <v>54.24733514701321</v>
      </c>
      <c r="AA31" s="199">
        <v>5657</v>
      </c>
      <c r="AB31" s="199">
        <v>1338</v>
      </c>
      <c r="AC31" s="199">
        <v>1355</v>
      </c>
      <c r="AD31" s="199">
        <v>4533</v>
      </c>
      <c r="AE31" s="199">
        <v>4709</v>
      </c>
      <c r="AF31" s="398">
        <v>4966</v>
      </c>
    </row>
    <row r="32" spans="2:32" ht="11.25" customHeight="1">
      <c r="B32" s="160"/>
      <c r="C32" s="160" t="s">
        <v>141</v>
      </c>
      <c r="D32" s="74">
        <v>36.192892141433028</v>
      </c>
      <c r="E32" s="74">
        <v>28.557833484235516</v>
      </c>
      <c r="F32" s="74">
        <v>43.818308502165173</v>
      </c>
      <c r="G32" s="74">
        <v>31.765719524715301</v>
      </c>
      <c r="H32" s="289">
        <v>26.35750481923181</v>
      </c>
      <c r="I32" s="74">
        <v>26.299318182358039</v>
      </c>
      <c r="J32" s="38"/>
      <c r="K32" s="1106">
        <v>20.118371184558569</v>
      </c>
      <c r="L32" s="1106">
        <v>33.714886322884091</v>
      </c>
      <c r="M32" s="1106">
        <v>19.804717818773589</v>
      </c>
      <c r="N32" s="1106">
        <v>34.020213486585241</v>
      </c>
      <c r="P32" s="31">
        <v>57.055635878309708</v>
      </c>
      <c r="Q32" s="31">
        <v>50.595052424469664</v>
      </c>
      <c r="R32" s="31">
        <v>70.718311395848346</v>
      </c>
      <c r="S32" s="31">
        <v>47.9596934116745</v>
      </c>
      <c r="T32" s="31">
        <v>51.926144862337701</v>
      </c>
      <c r="U32" s="31">
        <v>49.101219289070372</v>
      </c>
      <c r="V32" s="203">
        <v>43.767161089154861</v>
      </c>
      <c r="W32" s="203">
        <v>59.983676313850644</v>
      </c>
      <c r="X32" s="1073">
        <v>40.592149336382555</v>
      </c>
      <c r="Y32" s="1073">
        <v>57.662687205604449</v>
      </c>
      <c r="AA32" s="199">
        <v>267</v>
      </c>
      <c r="AB32" s="199">
        <v>56</v>
      </c>
      <c r="AC32" s="199">
        <v>52</v>
      </c>
      <c r="AD32" s="199">
        <v>193</v>
      </c>
      <c r="AE32" s="199">
        <v>191</v>
      </c>
      <c r="AF32" s="398">
        <v>166</v>
      </c>
    </row>
    <row r="33" spans="2:32" ht="11.25" customHeight="1">
      <c r="B33" s="160"/>
      <c r="C33" s="160" t="s">
        <v>142</v>
      </c>
      <c r="D33" s="74">
        <v>33.597215295787485</v>
      </c>
      <c r="E33" s="74">
        <v>35.86180720390179</v>
      </c>
      <c r="F33" s="74">
        <v>35.998017186955359</v>
      </c>
      <c r="G33" s="74">
        <v>33.212240744462612</v>
      </c>
      <c r="H33" s="289">
        <v>34.359957034470952</v>
      </c>
      <c r="I33" s="74">
        <v>32.029070524171466</v>
      </c>
      <c r="J33" s="38"/>
      <c r="K33" s="1106">
        <v>32.189229228554019</v>
      </c>
      <c r="L33" s="1106">
        <v>36.598065133663702</v>
      </c>
      <c r="M33" s="1106">
        <v>29.984010332025207</v>
      </c>
      <c r="N33" s="1106">
        <v>34.145590459241141</v>
      </c>
      <c r="P33" s="31">
        <v>57.992599431875291</v>
      </c>
      <c r="Q33" s="31">
        <v>56.167569497170163</v>
      </c>
      <c r="R33" s="31">
        <v>57.795301068324378</v>
      </c>
      <c r="S33" s="31">
        <v>55.210428131879695</v>
      </c>
      <c r="T33" s="31">
        <v>57.462286247703489</v>
      </c>
      <c r="U33" s="31">
        <v>53.73797864673385</v>
      </c>
      <c r="V33" s="203">
        <v>55.16010735096598</v>
      </c>
      <c r="W33" s="203">
        <v>59.732552650529314</v>
      </c>
      <c r="X33" s="1073">
        <v>51.492956287428292</v>
      </c>
      <c r="Y33" s="1073">
        <v>55.967946030221228</v>
      </c>
      <c r="AA33" s="199">
        <v>3463</v>
      </c>
      <c r="AB33" s="199">
        <v>832</v>
      </c>
      <c r="AC33" s="199">
        <v>826</v>
      </c>
      <c r="AD33" s="199">
        <v>2639</v>
      </c>
      <c r="AE33" s="199">
        <v>2658</v>
      </c>
      <c r="AF33" s="398">
        <v>2770</v>
      </c>
    </row>
    <row r="34" spans="2:32" ht="11.25" customHeight="1">
      <c r="B34" s="160"/>
      <c r="C34" s="160"/>
      <c r="D34" s="74"/>
      <c r="E34" s="74"/>
      <c r="F34" s="74"/>
      <c r="G34" s="74"/>
      <c r="H34" s="74"/>
      <c r="I34" s="74"/>
      <c r="J34" s="38"/>
      <c r="K34" s="1106"/>
      <c r="L34" s="1106"/>
      <c r="M34" s="1106"/>
      <c r="N34" s="1106"/>
      <c r="P34" s="31"/>
      <c r="Q34" s="31"/>
      <c r="R34" s="31"/>
      <c r="S34" s="31"/>
      <c r="T34" s="31"/>
      <c r="U34" s="31"/>
      <c r="V34" s="203"/>
      <c r="W34" s="203"/>
      <c r="X34" s="1073"/>
      <c r="Y34" s="1073"/>
      <c r="AA34" s="199"/>
      <c r="AB34" s="199"/>
      <c r="AC34" s="199"/>
      <c r="AD34" s="199"/>
      <c r="AE34" s="199"/>
    </row>
    <row r="35" spans="2:32" ht="11.25" customHeight="1">
      <c r="B35" s="160" t="s">
        <v>29</v>
      </c>
      <c r="C35" s="160" t="s">
        <v>30</v>
      </c>
      <c r="D35" s="74">
        <v>27.052963631772446</v>
      </c>
      <c r="E35" s="74">
        <v>24.628426969795179</v>
      </c>
      <c r="F35" s="74">
        <v>26.187389543765356</v>
      </c>
      <c r="G35" s="74">
        <v>22.844397168607575</v>
      </c>
      <c r="H35" s="74">
        <v>28.097715806345569</v>
      </c>
      <c r="I35" s="74">
        <v>26.128762923704414</v>
      </c>
      <c r="J35" s="38"/>
      <c r="K35" s="1106">
        <v>22.876873733524697</v>
      </c>
      <c r="L35" s="1106">
        <v>33.984997961549908</v>
      </c>
      <c r="M35" s="1106">
        <v>21.574801744893794</v>
      </c>
      <c r="N35" s="1106">
        <v>31.260807423026211</v>
      </c>
      <c r="P35" s="31">
        <v>50.678607088620865</v>
      </c>
      <c r="Q35" s="31">
        <v>47.949083089939904</v>
      </c>
      <c r="R35" s="31">
        <v>47.4336840908326</v>
      </c>
      <c r="S35" s="31">
        <v>41.010598767874072</v>
      </c>
      <c r="T35" s="31">
        <v>50.44719790899326</v>
      </c>
      <c r="U35" s="31">
        <v>47.545914691426965</v>
      </c>
      <c r="V35" s="203">
        <v>44.488732900715739</v>
      </c>
      <c r="W35" s="203">
        <v>56.392987320644906</v>
      </c>
      <c r="X35" s="1073">
        <v>42.216475459562723</v>
      </c>
      <c r="Y35" s="1073">
        <v>52.931843622103955</v>
      </c>
      <c r="AA35" s="199">
        <v>494</v>
      </c>
      <c r="AB35" s="199">
        <v>118</v>
      </c>
      <c r="AC35" s="199">
        <v>170</v>
      </c>
      <c r="AD35" s="199">
        <v>302</v>
      </c>
      <c r="AE35" s="199">
        <v>321</v>
      </c>
      <c r="AF35" s="398">
        <v>432</v>
      </c>
    </row>
    <row r="36" spans="2:32" ht="11.25" customHeight="1">
      <c r="B36" s="160"/>
      <c r="C36" s="160" t="s">
        <v>31</v>
      </c>
      <c r="D36" s="74">
        <v>30.384275524874095</v>
      </c>
      <c r="E36" s="74">
        <v>24.898797410175465</v>
      </c>
      <c r="F36" s="74">
        <v>27.556060307442298</v>
      </c>
      <c r="G36" s="74">
        <v>27.741053986716164</v>
      </c>
      <c r="H36" s="74">
        <v>27.468942240152614</v>
      </c>
      <c r="I36" s="74">
        <v>27.313518193545594</v>
      </c>
      <c r="J36" s="38"/>
      <c r="K36" s="1106">
        <v>24.227550696596513</v>
      </c>
      <c r="L36" s="1106">
        <v>30.966767568528418</v>
      </c>
      <c r="M36" s="1106">
        <v>24.378676905838851</v>
      </c>
      <c r="N36" s="1106">
        <v>30.459361995063865</v>
      </c>
      <c r="P36" s="31">
        <v>56.464081920234932</v>
      </c>
      <c r="Q36" s="31">
        <v>48.816511922140052</v>
      </c>
      <c r="R36" s="31">
        <v>52.310445290759468</v>
      </c>
      <c r="S36" s="31">
        <v>49.242072977853013</v>
      </c>
      <c r="T36" s="31">
        <v>50.893406164985208</v>
      </c>
      <c r="U36" s="31">
        <v>51.187092883043903</v>
      </c>
      <c r="V36" s="203">
        <v>47.012975810629584</v>
      </c>
      <c r="W36" s="203">
        <v>54.763100724803003</v>
      </c>
      <c r="X36" s="1073">
        <v>47.7841840598701</v>
      </c>
      <c r="Y36" s="1073">
        <v>54.579033940416203</v>
      </c>
      <c r="AA36" s="199">
        <v>1337</v>
      </c>
      <c r="AB36" s="199">
        <v>320</v>
      </c>
      <c r="AC36" s="199">
        <v>374</v>
      </c>
      <c r="AD36" s="199">
        <v>1111</v>
      </c>
      <c r="AE36" s="199">
        <v>1107</v>
      </c>
      <c r="AF36" s="398">
        <v>1186</v>
      </c>
    </row>
    <row r="37" spans="2:32" ht="11.25" customHeight="1">
      <c r="B37" s="33"/>
      <c r="C37" s="160" t="s">
        <v>242</v>
      </c>
      <c r="D37" s="74">
        <v>28.354903073963776</v>
      </c>
      <c r="E37" s="74">
        <v>36.356231435958783</v>
      </c>
      <c r="F37" s="74">
        <v>32.522879902020144</v>
      </c>
      <c r="G37" s="74">
        <v>23.572219985985772</v>
      </c>
      <c r="H37" s="74">
        <v>26.938171947744895</v>
      </c>
      <c r="I37" s="74">
        <v>26.93579690611012</v>
      </c>
      <c r="J37" s="38"/>
      <c r="K37" s="1106">
        <v>23.732572066928377</v>
      </c>
      <c r="L37" s="1106">
        <v>30.404147160184959</v>
      </c>
      <c r="M37" s="1106">
        <v>23.750922379442997</v>
      </c>
      <c r="N37" s="1106">
        <v>30.377599949802121</v>
      </c>
      <c r="P37" s="31">
        <v>58.634606790813535</v>
      </c>
      <c r="Q37" s="31">
        <v>58.93174370364401</v>
      </c>
      <c r="R37" s="31">
        <v>55.304537172964075</v>
      </c>
      <c r="S37" s="31">
        <v>46.688183301659834</v>
      </c>
      <c r="T37" s="31">
        <v>50.376563776447014</v>
      </c>
      <c r="U37" s="31">
        <v>51.351880284883542</v>
      </c>
      <c r="V37" s="203">
        <v>46.230702407769506</v>
      </c>
      <c r="W37" s="203">
        <v>54.517253358350857</v>
      </c>
      <c r="X37" s="1073">
        <v>47.608029713108976</v>
      </c>
      <c r="Y37" s="1073">
        <v>55.080622172281977</v>
      </c>
      <c r="AA37" s="199">
        <v>1002</v>
      </c>
      <c r="AB37" s="199">
        <v>236</v>
      </c>
      <c r="AC37" s="199">
        <v>305</v>
      </c>
      <c r="AD37" s="199">
        <v>841</v>
      </c>
      <c r="AE37" s="199">
        <v>957</v>
      </c>
      <c r="AF37" s="398">
        <v>969</v>
      </c>
    </row>
    <row r="38" spans="2:32" ht="11.25" customHeight="1">
      <c r="B38" s="33"/>
      <c r="C38" s="160" t="s">
        <v>33</v>
      </c>
      <c r="D38" s="74">
        <v>32.629073031330655</v>
      </c>
      <c r="E38" s="74">
        <v>16.810330100812312</v>
      </c>
      <c r="F38" s="74">
        <v>21.439737697496266</v>
      </c>
      <c r="G38" s="74">
        <v>29.068379647537647</v>
      </c>
      <c r="H38" s="74">
        <v>25.326191885516792</v>
      </c>
      <c r="I38" s="74">
        <v>27.709588536336515</v>
      </c>
      <c r="J38" s="38"/>
      <c r="K38" s="1106">
        <v>21.626556447342857</v>
      </c>
      <c r="L38" s="1106">
        <v>29.421134538813053</v>
      </c>
      <c r="M38" s="1106">
        <v>24.289706700353701</v>
      </c>
      <c r="N38" s="1106">
        <v>31.411204717093376</v>
      </c>
      <c r="P38" s="31">
        <v>57.951323583041528</v>
      </c>
      <c r="Q38" s="31">
        <v>42.42634820711266</v>
      </c>
      <c r="R38" s="31">
        <v>46.081653598236969</v>
      </c>
      <c r="S38" s="31">
        <v>52.528427657484087</v>
      </c>
      <c r="T38" s="31">
        <v>52.2667161192104</v>
      </c>
      <c r="U38" s="31">
        <v>52.4709331763516</v>
      </c>
      <c r="V38" s="203">
        <v>47.806825334735173</v>
      </c>
      <c r="W38" s="203">
        <v>56.690754055111547</v>
      </c>
      <c r="X38" s="1073">
        <v>48.389470035712264</v>
      </c>
      <c r="Y38" s="1073">
        <v>56.519651216152333</v>
      </c>
      <c r="AA38" s="199">
        <v>839</v>
      </c>
      <c r="AB38" s="199">
        <v>189</v>
      </c>
      <c r="AC38" s="199">
        <v>331</v>
      </c>
      <c r="AD38" s="199">
        <v>755</v>
      </c>
      <c r="AE38" s="199">
        <v>757</v>
      </c>
      <c r="AF38" s="398">
        <v>834</v>
      </c>
    </row>
    <row r="39" spans="2:32" ht="11.25" customHeight="1">
      <c r="B39" s="160"/>
      <c r="C39" s="160" t="s">
        <v>34</v>
      </c>
      <c r="D39" s="74">
        <v>31.661147633351543</v>
      </c>
      <c r="E39" s="74">
        <v>30.693921462922212</v>
      </c>
      <c r="F39" s="74">
        <v>30.006324221734086</v>
      </c>
      <c r="G39" s="74">
        <v>27.665241086310864</v>
      </c>
      <c r="H39" s="74">
        <v>27.922744564736014</v>
      </c>
      <c r="I39" s="74">
        <v>25.169750712036247</v>
      </c>
      <c r="J39" s="38"/>
      <c r="K39" s="1106">
        <v>24.462458295818511</v>
      </c>
      <c r="L39" s="1106">
        <v>31.667300900567628</v>
      </c>
      <c r="M39" s="1106">
        <v>22.272744033396265</v>
      </c>
      <c r="N39" s="1106">
        <v>28.306344079455158</v>
      </c>
      <c r="P39" s="31">
        <v>57.765517765473199</v>
      </c>
      <c r="Q39" s="31">
        <v>50.845949782515554</v>
      </c>
      <c r="R39" s="31">
        <v>51.114643350052887</v>
      </c>
      <c r="S39" s="31">
        <v>51.499543326814887</v>
      </c>
      <c r="T39" s="31">
        <v>53.207463068231462</v>
      </c>
      <c r="U39" s="31">
        <v>49.168668056680978</v>
      </c>
      <c r="V39" s="203">
        <v>49.244525944323186</v>
      </c>
      <c r="W39" s="203">
        <v>57.130344441631522</v>
      </c>
      <c r="X39" s="1073">
        <v>45.712017562942989</v>
      </c>
      <c r="Y39" s="1073">
        <v>52.633285559187826</v>
      </c>
      <c r="AA39" s="199">
        <v>975</v>
      </c>
      <c r="AB39" s="199">
        <v>186</v>
      </c>
      <c r="AC39" s="199">
        <v>347</v>
      </c>
      <c r="AD39" s="199">
        <v>1110</v>
      </c>
      <c r="AE39" s="199">
        <v>974</v>
      </c>
      <c r="AF39" s="398">
        <v>1152</v>
      </c>
    </row>
    <row r="40" spans="2:32" ht="11.25" customHeight="1">
      <c r="B40" s="160"/>
      <c r="C40" s="160" t="s">
        <v>35</v>
      </c>
      <c r="D40" s="74">
        <v>30.778162939087682</v>
      </c>
      <c r="E40" s="74">
        <v>29.850906326039411</v>
      </c>
      <c r="F40" s="74">
        <v>24.60216360758502</v>
      </c>
      <c r="G40" s="74">
        <v>27.148755897727888</v>
      </c>
      <c r="H40" s="74">
        <v>26.382493720091183</v>
      </c>
      <c r="I40" s="74">
        <v>23.586824284834478</v>
      </c>
      <c r="J40" s="38"/>
      <c r="K40" s="1106">
        <v>23.349470188510558</v>
      </c>
      <c r="L40" s="1106">
        <v>29.657061592010731</v>
      </c>
      <c r="M40" s="1106">
        <v>20.933928557278175</v>
      </c>
      <c r="N40" s="1106">
        <v>26.463389811154574</v>
      </c>
      <c r="P40" s="31">
        <v>58.0945721737017</v>
      </c>
      <c r="Q40" s="31">
        <v>52.955304563268093</v>
      </c>
      <c r="R40" s="31">
        <v>53.349558983518563</v>
      </c>
      <c r="S40" s="31">
        <v>51.333560268240852</v>
      </c>
      <c r="T40" s="31">
        <v>52.074100766367273</v>
      </c>
      <c r="U40" s="31">
        <v>52.313591339485733</v>
      </c>
      <c r="V40" s="203">
        <v>48.307740562409521</v>
      </c>
      <c r="W40" s="203">
        <v>55.817029410607766</v>
      </c>
      <c r="X40" s="1073">
        <v>48.727323005471192</v>
      </c>
      <c r="Y40" s="1073">
        <v>55.876161563604107</v>
      </c>
      <c r="AA40" s="199">
        <v>1282</v>
      </c>
      <c r="AB40" s="199">
        <v>283</v>
      </c>
      <c r="AC40" s="199">
        <v>413</v>
      </c>
      <c r="AD40" s="199">
        <v>986</v>
      </c>
      <c r="AE40" s="199">
        <v>1046</v>
      </c>
      <c r="AF40" s="398">
        <v>1097</v>
      </c>
    </row>
    <row r="41" spans="2:32" ht="11.25" customHeight="1">
      <c r="B41" s="160"/>
      <c r="C41" s="160" t="s">
        <v>36</v>
      </c>
      <c r="D41" s="74">
        <v>28.57545137696831</v>
      </c>
      <c r="E41" s="74">
        <v>29.25483299666935</v>
      </c>
      <c r="F41" s="74">
        <v>26.876155328799623</v>
      </c>
      <c r="G41" s="74">
        <v>26.357998044701258</v>
      </c>
      <c r="H41" s="74">
        <v>25.47397143180638</v>
      </c>
      <c r="I41" s="74">
        <v>26.36032382385196</v>
      </c>
      <c r="J41" s="38"/>
      <c r="K41" s="1106">
        <v>23.587417411406587</v>
      </c>
      <c r="L41" s="1106">
        <v>27.457195894499382</v>
      </c>
      <c r="M41" s="1106">
        <v>24.342789646159588</v>
      </c>
      <c r="N41" s="1106">
        <v>28.482121874815025</v>
      </c>
      <c r="P41" s="31">
        <v>55.609741715510488</v>
      </c>
      <c r="Q41" s="31">
        <v>59.674591430195157</v>
      </c>
      <c r="R41" s="31">
        <v>55.314790263711174</v>
      </c>
      <c r="S41" s="31">
        <v>52.671850122661546</v>
      </c>
      <c r="T41" s="31">
        <v>52.331805117196971</v>
      </c>
      <c r="U41" s="31">
        <v>52.633110674534635</v>
      </c>
      <c r="V41" s="203">
        <v>50.048676653773427</v>
      </c>
      <c r="W41" s="203">
        <v>54.605229849510209</v>
      </c>
      <c r="X41" s="1073">
        <v>50.286015137602959</v>
      </c>
      <c r="Y41" s="1073">
        <v>54.968627002752292</v>
      </c>
      <c r="AA41" s="199">
        <v>1185</v>
      </c>
      <c r="AB41" s="199">
        <v>265</v>
      </c>
      <c r="AC41" s="199">
        <v>339</v>
      </c>
      <c r="AD41" s="199">
        <v>2722</v>
      </c>
      <c r="AE41" s="199">
        <v>2784</v>
      </c>
      <c r="AF41" s="398">
        <v>2585</v>
      </c>
    </row>
    <row r="42" spans="2:32" ht="11.25" customHeight="1">
      <c r="B42" s="160"/>
      <c r="C42" s="160" t="s">
        <v>37</v>
      </c>
      <c r="D42" s="74">
        <v>30.832478845437418</v>
      </c>
      <c r="E42" s="74">
        <v>27.035735530126804</v>
      </c>
      <c r="F42" s="74">
        <v>34.148866066790248</v>
      </c>
      <c r="G42" s="74">
        <v>28.372378633948998</v>
      </c>
      <c r="H42" s="74">
        <v>26.53985416531016</v>
      </c>
      <c r="I42" s="74">
        <v>26.57197334842175</v>
      </c>
      <c r="J42" s="38"/>
      <c r="K42" s="1106">
        <v>24.040796178811949</v>
      </c>
      <c r="L42" s="1106">
        <v>29.19883163421758</v>
      </c>
      <c r="M42" s="1106">
        <v>24.103937550643174</v>
      </c>
      <c r="N42" s="1106">
        <v>29.19550461538925</v>
      </c>
      <c r="P42" s="31">
        <v>58.060202128081997</v>
      </c>
      <c r="Q42" s="31">
        <v>57.763941076940725</v>
      </c>
      <c r="R42" s="31">
        <v>60.182281073032648</v>
      </c>
      <c r="S42" s="31">
        <v>55.130068948328216</v>
      </c>
      <c r="T42" s="31">
        <v>53.899360257647963</v>
      </c>
      <c r="U42" s="31">
        <v>52.062372469770892</v>
      </c>
      <c r="V42" s="203">
        <v>50.937355211180538</v>
      </c>
      <c r="W42" s="203">
        <v>56.834082712440967</v>
      </c>
      <c r="X42" s="1073">
        <v>49.120304667766931</v>
      </c>
      <c r="Y42" s="1073">
        <v>54.990204029451952</v>
      </c>
      <c r="AA42" s="199">
        <v>1903</v>
      </c>
      <c r="AB42" s="199">
        <v>427</v>
      </c>
      <c r="AC42" s="199">
        <v>615</v>
      </c>
      <c r="AD42" s="199">
        <v>1621</v>
      </c>
      <c r="AE42" s="199">
        <v>1541</v>
      </c>
      <c r="AF42" s="398">
        <v>1557</v>
      </c>
    </row>
    <row r="43" spans="2:32" ht="11.25" customHeight="1">
      <c r="B43" s="160"/>
      <c r="C43" s="160" t="s">
        <v>38</v>
      </c>
      <c r="D43" s="74">
        <v>33.666183031779944</v>
      </c>
      <c r="E43" s="74">
        <v>26.652545980826176</v>
      </c>
      <c r="F43" s="74">
        <v>31.507963801329335</v>
      </c>
      <c r="G43" s="74">
        <v>30.548862894779237</v>
      </c>
      <c r="H43" s="74">
        <v>25.599234169947916</v>
      </c>
      <c r="I43" s="74">
        <v>28.367919475515542</v>
      </c>
      <c r="J43" s="38"/>
      <c r="K43" s="1106">
        <v>22.225188245470246</v>
      </c>
      <c r="L43" s="1106">
        <v>29.292581004645239</v>
      </c>
      <c r="M43" s="1106">
        <v>24.900382237835732</v>
      </c>
      <c r="N43" s="1106">
        <v>32.111860073805119</v>
      </c>
      <c r="P43" s="31">
        <v>62.820851763643695</v>
      </c>
      <c r="Q43" s="31">
        <v>58.627871765084031</v>
      </c>
      <c r="R43" s="31">
        <v>59.149365496961295</v>
      </c>
      <c r="S43" s="31">
        <v>58.900656025207418</v>
      </c>
      <c r="T43" s="31">
        <v>58.831373370747521</v>
      </c>
      <c r="U43" s="31">
        <v>53.284761176766814</v>
      </c>
      <c r="V43" s="203">
        <v>54.59756348116138</v>
      </c>
      <c r="W43" s="203">
        <v>62.93837739072189</v>
      </c>
      <c r="X43" s="1073">
        <v>49.091847398810685</v>
      </c>
      <c r="Y43" s="1073">
        <v>57.431784265245348</v>
      </c>
      <c r="AA43" s="199">
        <v>1198</v>
      </c>
      <c r="AB43" s="199">
        <v>299</v>
      </c>
      <c r="AC43" s="199">
        <v>362</v>
      </c>
      <c r="AD43" s="199">
        <v>808</v>
      </c>
      <c r="AE43" s="199">
        <v>730</v>
      </c>
      <c r="AF43" s="398">
        <v>815</v>
      </c>
    </row>
    <row r="44" spans="2:32" ht="11.25" customHeight="1">
      <c r="B44" s="160"/>
      <c r="C44" s="160"/>
      <c r="D44" s="74"/>
      <c r="E44" s="74"/>
      <c r="F44" s="74"/>
      <c r="G44" s="74"/>
      <c r="H44" s="74"/>
      <c r="I44" s="74"/>
      <c r="J44" s="38"/>
      <c r="K44" s="1106"/>
      <c r="L44" s="1106"/>
      <c r="M44" s="1106"/>
      <c r="N44" s="1106"/>
      <c r="P44" s="31"/>
      <c r="Q44" s="31"/>
      <c r="R44" s="31"/>
      <c r="S44" s="31"/>
      <c r="T44" s="31"/>
      <c r="U44" s="31"/>
      <c r="V44" s="203"/>
      <c r="W44" s="203"/>
      <c r="X44" s="1073"/>
      <c r="Y44" s="1073"/>
      <c r="AA44" s="199"/>
      <c r="AB44" s="199"/>
      <c r="AC44" s="199"/>
      <c r="AD44" s="199"/>
      <c r="AE44" s="199"/>
    </row>
    <row r="45" spans="2:32" ht="11.25" customHeight="1">
      <c r="B45" s="125" t="s">
        <v>333</v>
      </c>
      <c r="C45" s="160" t="s">
        <v>120</v>
      </c>
      <c r="D45" s="74">
        <v>29.556967809550411</v>
      </c>
      <c r="E45" s="74">
        <v>26.713662404079123</v>
      </c>
      <c r="F45" s="74">
        <v>28.863252561908293</v>
      </c>
      <c r="G45" s="74">
        <v>26.779560861214474</v>
      </c>
      <c r="H45" s="74">
        <v>25.901871779891216</v>
      </c>
      <c r="I45" s="74">
        <v>26.645306311744182</v>
      </c>
      <c r="J45" s="38"/>
      <c r="K45" s="1106">
        <v>24.789212280317372</v>
      </c>
      <c r="L45" s="1106">
        <v>27.046513360410302</v>
      </c>
      <c r="M45" s="1106">
        <v>25.574116725293432</v>
      </c>
      <c r="N45" s="1106">
        <v>27.744637607979893</v>
      </c>
      <c r="P45" s="31">
        <v>56.549327489799936</v>
      </c>
      <c r="Q45" s="31">
        <v>52.369675151387305</v>
      </c>
      <c r="R45" s="31">
        <v>52.835696581256741</v>
      </c>
      <c r="S45" s="31">
        <v>50.557475959085949</v>
      </c>
      <c r="T45" s="31">
        <v>51.958701968966757</v>
      </c>
      <c r="U45" s="31">
        <v>50.968400545156825</v>
      </c>
      <c r="V45" s="203">
        <v>50.628972602667467</v>
      </c>
      <c r="W45" s="203">
        <v>53.285662185199079</v>
      </c>
      <c r="X45" s="1073">
        <v>49.720723898958752</v>
      </c>
      <c r="Y45" s="1073">
        <v>52.214871899272765</v>
      </c>
      <c r="AA45" s="199">
        <v>7889</v>
      </c>
      <c r="AB45" s="199">
        <v>1789</v>
      </c>
      <c r="AC45" s="199">
        <v>2514</v>
      </c>
      <c r="AD45" s="199">
        <v>9037</v>
      </c>
      <c r="AE45" s="199">
        <v>9064</v>
      </c>
      <c r="AF45" s="398">
        <v>9329</v>
      </c>
    </row>
    <row r="46" spans="2:32" ht="11.25" customHeight="1">
      <c r="B46" s="160"/>
      <c r="C46" s="160" t="s">
        <v>121</v>
      </c>
      <c r="D46" s="74">
        <v>34.341041242205328</v>
      </c>
      <c r="E46" s="74">
        <v>31.4720648028662</v>
      </c>
      <c r="F46" s="74">
        <v>28.305257857264827</v>
      </c>
      <c r="G46" s="74">
        <v>29.636000975685285</v>
      </c>
      <c r="H46" s="74">
        <v>29.505265431585652</v>
      </c>
      <c r="I46" s="74">
        <v>25.500785262182408</v>
      </c>
      <c r="J46" s="38"/>
      <c r="K46" s="1106">
        <v>26.605972675167372</v>
      </c>
      <c r="L46" s="1106">
        <v>32.580249818649413</v>
      </c>
      <c r="M46" s="1106">
        <v>22.927947934654107</v>
      </c>
      <c r="N46" s="1106">
        <v>28.256483508981017</v>
      </c>
      <c r="P46" s="31">
        <v>61.848894917173524</v>
      </c>
      <c r="Q46" s="31">
        <v>60.536376145318741</v>
      </c>
      <c r="R46" s="31">
        <v>60.395642208895218</v>
      </c>
      <c r="S46" s="31">
        <v>57.391047093245881</v>
      </c>
      <c r="T46" s="31">
        <v>56.955213479853761</v>
      </c>
      <c r="U46" s="31">
        <v>54.911538680997026</v>
      </c>
      <c r="V46" s="203">
        <v>53.650227393854976</v>
      </c>
      <c r="W46" s="203">
        <v>60.199364069085327</v>
      </c>
      <c r="X46" s="1073">
        <v>51.75692706614489</v>
      </c>
      <c r="Y46" s="1073">
        <v>58.027155338356486</v>
      </c>
      <c r="AA46" s="199">
        <v>2326</v>
      </c>
      <c r="AB46" s="199">
        <v>534</v>
      </c>
      <c r="AC46" s="199">
        <v>742</v>
      </c>
      <c r="AD46" s="199">
        <v>1219</v>
      </c>
      <c r="AE46" s="199">
        <v>1153</v>
      </c>
      <c r="AF46" s="398">
        <v>1298</v>
      </c>
    </row>
    <row r="47" spans="2:32" ht="11.25" customHeight="1">
      <c r="B47" s="160"/>
      <c r="C47" s="160"/>
      <c r="D47" s="74"/>
      <c r="E47" s="74"/>
      <c r="F47" s="74"/>
      <c r="G47" s="74"/>
      <c r="H47" s="74"/>
      <c r="I47" s="74"/>
      <c r="J47" s="38"/>
      <c r="K47" s="1106"/>
      <c r="L47" s="1106"/>
      <c r="M47" s="1106"/>
      <c r="N47" s="1106"/>
      <c r="P47" s="31"/>
      <c r="Q47" s="31"/>
      <c r="R47" s="31"/>
      <c r="S47" s="31"/>
      <c r="T47" s="31"/>
      <c r="U47" s="31"/>
      <c r="V47" s="203"/>
      <c r="W47" s="203"/>
      <c r="X47" s="1073"/>
      <c r="Y47" s="1073"/>
      <c r="AA47" s="199"/>
      <c r="AB47" s="199"/>
      <c r="AC47" s="199"/>
      <c r="AD47" s="199"/>
      <c r="AE47" s="199"/>
    </row>
    <row r="48" spans="2:32" ht="11.25" customHeight="1">
      <c r="B48" s="60" t="s">
        <v>122</v>
      </c>
      <c r="C48" s="156" t="s">
        <v>223</v>
      </c>
      <c r="D48" s="74" t="s">
        <v>217</v>
      </c>
      <c r="E48" s="74" t="s">
        <v>217</v>
      </c>
      <c r="F48" s="74" t="s">
        <v>217</v>
      </c>
      <c r="G48" s="74">
        <v>26.792650235995279</v>
      </c>
      <c r="H48" s="74">
        <v>25.966401638788096</v>
      </c>
      <c r="I48" s="74">
        <v>26.221162495271173</v>
      </c>
      <c r="J48" s="38"/>
      <c r="K48" s="1106">
        <v>23.755989432100801</v>
      </c>
      <c r="L48" s="1106">
        <v>28.306128138594744</v>
      </c>
      <c r="M48" s="1106">
        <v>24.203093042105866</v>
      </c>
      <c r="N48" s="1106">
        <v>28.344575369907805</v>
      </c>
      <c r="P48" s="31" t="s">
        <v>217</v>
      </c>
      <c r="Q48" s="31" t="s">
        <v>217</v>
      </c>
      <c r="R48" s="31" t="s">
        <v>217</v>
      </c>
      <c r="S48" s="31">
        <v>46.055606165520004</v>
      </c>
      <c r="T48" s="31">
        <v>47.023808708177853</v>
      </c>
      <c r="U48" s="31">
        <v>46.426067072626111</v>
      </c>
      <c r="V48" s="203">
        <v>44.461141195628315</v>
      </c>
      <c r="W48" s="203">
        <v>49.602264845914071</v>
      </c>
      <c r="X48" s="1073">
        <v>44.046577352606178</v>
      </c>
      <c r="Y48" s="1073">
        <v>48.821940366711928</v>
      </c>
      <c r="AA48" s="199" t="s">
        <v>217</v>
      </c>
      <c r="AB48" s="199" t="s">
        <v>217</v>
      </c>
      <c r="AC48" s="199" t="s">
        <v>217</v>
      </c>
      <c r="AD48" s="199">
        <v>2654</v>
      </c>
      <c r="AE48" s="199">
        <v>2497</v>
      </c>
      <c r="AF48" s="398">
        <v>2622</v>
      </c>
    </row>
    <row r="49" spans="2:32" ht="11.25" customHeight="1">
      <c r="B49" s="85"/>
      <c r="C49" s="156">
        <v>2</v>
      </c>
      <c r="D49" s="74" t="s">
        <v>217</v>
      </c>
      <c r="E49" s="74" t="s">
        <v>217</v>
      </c>
      <c r="F49" s="74" t="s">
        <v>217</v>
      </c>
      <c r="G49" s="74">
        <v>27.581377400847696</v>
      </c>
      <c r="H49" s="74">
        <v>26.869807536204458</v>
      </c>
      <c r="I49" s="74">
        <v>28.348264324086696</v>
      </c>
      <c r="J49" s="38"/>
      <c r="K49" s="1106">
        <v>24.600713821231157</v>
      </c>
      <c r="L49" s="1106">
        <v>29.266955889921064</v>
      </c>
      <c r="M49" s="1106">
        <v>26.053523372113492</v>
      </c>
      <c r="N49" s="1106">
        <v>30.761042956853181</v>
      </c>
      <c r="P49" s="31" t="s">
        <v>217</v>
      </c>
      <c r="Q49" s="31" t="s">
        <v>217</v>
      </c>
      <c r="R49" s="31" t="s">
        <v>217</v>
      </c>
      <c r="S49" s="31">
        <v>51.851900659008834</v>
      </c>
      <c r="T49" s="31">
        <v>53.197261154892374</v>
      </c>
      <c r="U49" s="31">
        <v>51.819308060146106</v>
      </c>
      <c r="V49" s="203">
        <v>50.569421929579441</v>
      </c>
      <c r="W49" s="203">
        <v>55.807483707169389</v>
      </c>
      <c r="X49" s="1073">
        <v>49.289499418481135</v>
      </c>
      <c r="Y49" s="1073">
        <v>54.339823856834848</v>
      </c>
      <c r="AA49" s="199" t="s">
        <v>217</v>
      </c>
      <c r="AB49" s="199" t="s">
        <v>217</v>
      </c>
      <c r="AC49" s="199" t="s">
        <v>217</v>
      </c>
      <c r="AD49" s="199">
        <v>2500</v>
      </c>
      <c r="AE49" s="199">
        <v>2354</v>
      </c>
      <c r="AF49" s="398">
        <v>2289</v>
      </c>
    </row>
    <row r="50" spans="2:32" ht="11.25" customHeight="1">
      <c r="B50" s="60"/>
      <c r="C50" s="156">
        <v>3</v>
      </c>
      <c r="D50" s="74" t="s">
        <v>217</v>
      </c>
      <c r="E50" s="74" t="s">
        <v>217</v>
      </c>
      <c r="F50" s="74" t="s">
        <v>217</v>
      </c>
      <c r="G50" s="74">
        <v>25.596001872248859</v>
      </c>
      <c r="H50" s="74">
        <v>26.240075204826947</v>
      </c>
      <c r="I50" s="74">
        <v>23.109052380804858</v>
      </c>
      <c r="J50" s="38"/>
      <c r="K50" s="1106">
        <v>24.000640216132499</v>
      </c>
      <c r="L50" s="1106">
        <v>28.609804904721852</v>
      </c>
      <c r="M50" s="1106">
        <v>21.035211874207661</v>
      </c>
      <c r="N50" s="1106">
        <v>25.321786862938637</v>
      </c>
      <c r="P50" s="31" t="s">
        <v>217</v>
      </c>
      <c r="Q50" s="31" t="s">
        <v>217</v>
      </c>
      <c r="R50" s="31" t="s">
        <v>217</v>
      </c>
      <c r="S50" s="31">
        <v>51.30918111962589</v>
      </c>
      <c r="T50" s="31">
        <v>52.920966547182132</v>
      </c>
      <c r="U50" s="31">
        <v>51.031255075096574</v>
      </c>
      <c r="V50" s="203">
        <v>50.134837110576683</v>
      </c>
      <c r="W50" s="203">
        <v>55.689012758280498</v>
      </c>
      <c r="X50" s="1073">
        <v>48.367435212886193</v>
      </c>
      <c r="Y50" s="1073">
        <v>53.689231117894373</v>
      </c>
      <c r="AA50" s="199" t="s">
        <v>217</v>
      </c>
      <c r="AB50" s="199" t="s">
        <v>217</v>
      </c>
      <c r="AC50" s="199" t="s">
        <v>217</v>
      </c>
      <c r="AD50" s="199">
        <v>2059</v>
      </c>
      <c r="AE50" s="199">
        <v>2031</v>
      </c>
      <c r="AF50" s="398">
        <v>2036</v>
      </c>
    </row>
    <row r="51" spans="2:32" ht="11.25" customHeight="1">
      <c r="B51" s="24"/>
      <c r="C51" s="157">
        <v>4</v>
      </c>
      <c r="D51" s="74" t="s">
        <v>217</v>
      </c>
      <c r="E51" s="74" t="s">
        <v>217</v>
      </c>
      <c r="F51" s="74" t="s">
        <v>217</v>
      </c>
      <c r="G51" s="74">
        <v>28.611283389339288</v>
      </c>
      <c r="H51" s="74">
        <v>26.201001789182126</v>
      </c>
      <c r="I51" s="74">
        <v>26.312522309023961</v>
      </c>
      <c r="J51" s="38"/>
      <c r="K51" s="1106">
        <v>23.637907542130172</v>
      </c>
      <c r="L51" s="1106">
        <v>28.936700978252048</v>
      </c>
      <c r="M51" s="1106">
        <v>24.059277977378045</v>
      </c>
      <c r="N51" s="1106">
        <v>28.697047958355693</v>
      </c>
      <c r="P51" s="31" t="s">
        <v>217</v>
      </c>
      <c r="Q51" s="31" t="s">
        <v>217</v>
      </c>
      <c r="R51" s="31" t="s">
        <v>217</v>
      </c>
      <c r="S51" s="31">
        <v>56.09333057974105</v>
      </c>
      <c r="T51" s="31">
        <v>55.190783997292172</v>
      </c>
      <c r="U51" s="31">
        <v>53.909305116356698</v>
      </c>
      <c r="V51" s="203">
        <v>52.156824724351445</v>
      </c>
      <c r="W51" s="203">
        <v>58.186588203557612</v>
      </c>
      <c r="X51" s="1073">
        <v>51.157418344954955</v>
      </c>
      <c r="Y51" s="1073">
        <v>56.637567030409784</v>
      </c>
      <c r="AA51" s="199" t="s">
        <v>217</v>
      </c>
      <c r="AB51" s="199" t="s">
        <v>217</v>
      </c>
      <c r="AC51" s="199" t="s">
        <v>217</v>
      </c>
      <c r="AD51" s="199">
        <v>1490</v>
      </c>
      <c r="AE51" s="199">
        <v>1622</v>
      </c>
      <c r="AF51" s="398">
        <v>1856</v>
      </c>
    </row>
    <row r="52" spans="2:32" ht="11.25" customHeight="1">
      <c r="B52" s="137"/>
      <c r="C52" s="158" t="s">
        <v>224</v>
      </c>
      <c r="D52" s="74" t="s">
        <v>217</v>
      </c>
      <c r="E52" s="74" t="s">
        <v>217</v>
      </c>
      <c r="F52" s="74" t="s">
        <v>217</v>
      </c>
      <c r="G52" s="74">
        <v>28.053388316103025</v>
      </c>
      <c r="H52" s="74">
        <v>27.37867935770743</v>
      </c>
      <c r="I52" s="74">
        <v>28.198261650151395</v>
      </c>
      <c r="J52" s="38"/>
      <c r="K52" s="1106">
        <v>25.028669084535732</v>
      </c>
      <c r="L52" s="1106">
        <v>29.861452979106939</v>
      </c>
      <c r="M52" s="1106">
        <v>25.913527466652109</v>
      </c>
      <c r="N52" s="1106">
        <v>30.601231305866218</v>
      </c>
      <c r="P52" s="31" t="s">
        <v>217</v>
      </c>
      <c r="Q52" s="31" t="s">
        <v>217</v>
      </c>
      <c r="R52" s="31" t="s">
        <v>217</v>
      </c>
      <c r="S52" s="31">
        <v>54.102659210238237</v>
      </c>
      <c r="T52" s="31">
        <v>56.234891261193674</v>
      </c>
      <c r="U52" s="31">
        <v>55.186609848389011</v>
      </c>
      <c r="V52" s="203">
        <v>53.370341323685935</v>
      </c>
      <c r="W52" s="203">
        <v>59.058460454552261</v>
      </c>
      <c r="X52" s="1073">
        <v>52.479847680126433</v>
      </c>
      <c r="Y52" s="1073">
        <v>57.862986308676</v>
      </c>
      <c r="AA52" s="199" t="s">
        <v>217</v>
      </c>
      <c r="AB52" s="199" t="s">
        <v>217</v>
      </c>
      <c r="AC52" s="199" t="s">
        <v>217</v>
      </c>
      <c r="AD52" s="199">
        <v>1553</v>
      </c>
      <c r="AE52" s="199">
        <v>1713</v>
      </c>
      <c r="AF52" s="398">
        <v>1824</v>
      </c>
    </row>
    <row r="53" spans="2:32" ht="11.25" customHeight="1">
      <c r="B53" s="271"/>
      <c r="C53" s="271"/>
      <c r="D53" s="271"/>
      <c r="E53" s="271"/>
      <c r="F53" s="271"/>
      <c r="G53" s="271"/>
      <c r="H53" s="271"/>
      <c r="I53" s="271"/>
      <c r="J53" s="271"/>
      <c r="K53" s="1068"/>
      <c r="L53" s="1068"/>
      <c r="M53" s="1069"/>
      <c r="N53" s="1069"/>
      <c r="O53" s="271"/>
      <c r="P53" s="291"/>
      <c r="Q53" s="291"/>
      <c r="R53" s="291"/>
      <c r="S53" s="291"/>
      <c r="T53" s="291"/>
      <c r="U53" s="291"/>
      <c r="V53" s="422"/>
      <c r="W53" s="422"/>
      <c r="X53" s="422"/>
      <c r="Y53" s="422"/>
      <c r="Z53" s="271"/>
      <c r="AA53" s="239"/>
      <c r="AB53" s="239"/>
      <c r="AC53" s="239"/>
      <c r="AD53" s="239"/>
      <c r="AE53" s="257"/>
      <c r="AF53" s="1107"/>
    </row>
    <row r="54" spans="2:32">
      <c r="AA54" s="21"/>
      <c r="AB54" s="21"/>
      <c r="AC54" s="21"/>
      <c r="AD54" s="21"/>
      <c r="AE54" s="74"/>
    </row>
    <row r="55" spans="2:32">
      <c r="B55" s="125" t="s">
        <v>271</v>
      </c>
      <c r="AA55" s="75"/>
      <c r="AB55" s="75"/>
      <c r="AC55" s="75"/>
      <c r="AD55" s="75"/>
      <c r="AE55" s="60"/>
    </row>
    <row r="56" spans="2:32">
      <c r="B56" s="125" t="s">
        <v>396</v>
      </c>
    </row>
    <row r="57" spans="2:32">
      <c r="B57" s="37" t="s">
        <v>536</v>
      </c>
    </row>
    <row r="58" spans="2:32">
      <c r="B58" s="125" t="s">
        <v>534</v>
      </c>
    </row>
    <row r="59" spans="2:32">
      <c r="B59" s="125" t="s">
        <v>542</v>
      </c>
    </row>
    <row r="60" spans="2:32">
      <c r="B60" s="125" t="s">
        <v>547</v>
      </c>
    </row>
    <row r="62" spans="2:32">
      <c r="B62" s="160" t="s">
        <v>252</v>
      </c>
    </row>
    <row r="63" spans="2:32">
      <c r="B63" s="160" t="s">
        <v>253</v>
      </c>
    </row>
    <row r="64" spans="2:32">
      <c r="B64" s="160" t="s">
        <v>254</v>
      </c>
    </row>
  </sheetData>
  <mergeCells count="5">
    <mergeCell ref="P7:U7"/>
    <mergeCell ref="D7:I7"/>
    <mergeCell ref="D6:AF6"/>
    <mergeCell ref="AA7:AF7"/>
    <mergeCell ref="B6:C8"/>
  </mergeCells>
  <pageMargins left="0.7" right="0.7" top="0.75" bottom="0.75" header="0.3" footer="0.3"/>
  <pageSetup paperSize="9"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4"/>
  <sheetViews>
    <sheetView workbookViewId="0"/>
  </sheetViews>
  <sheetFormatPr defaultColWidth="8.7265625" defaultRowHeight="14.5"/>
  <cols>
    <col min="1" max="1" width="2.7265625" style="515" customWidth="1"/>
    <col min="2" max="2" width="26.453125" style="515" customWidth="1"/>
    <col min="3" max="3" width="19.54296875" style="515" customWidth="1"/>
    <col min="4" max="9" width="8.7265625" style="515"/>
    <col min="10" max="10" width="1.7265625" style="515" customWidth="1"/>
    <col min="11" max="14" width="8.7265625" style="515"/>
    <col min="15" max="15" width="2.7265625" style="515" customWidth="1"/>
    <col min="16" max="21" width="8.7265625" style="515"/>
    <col min="22" max="22" width="2.26953125" style="515" customWidth="1"/>
    <col min="23" max="24" width="8.7265625" style="515"/>
    <col min="25" max="26" width="8.7265625" style="363"/>
    <col min="27" max="27" width="2.7265625" style="515" customWidth="1"/>
    <col min="28" max="32" width="8.7265625" style="515"/>
    <col min="33" max="33" width="9" style="398" bestFit="1" customWidth="1"/>
    <col min="34" max="16384" width="8.7265625" style="515"/>
  </cols>
  <sheetData>
    <row r="1" spans="1:33" ht="12" customHeight="1">
      <c r="A1" s="1120"/>
    </row>
    <row r="2" spans="1:33" ht="16.5">
      <c r="B2" s="41" t="s">
        <v>400</v>
      </c>
    </row>
    <row r="3" spans="1:33">
      <c r="B3" s="516" t="s">
        <v>243</v>
      </c>
    </row>
    <row r="4" spans="1:33">
      <c r="B4" s="293" t="s">
        <v>427</v>
      </c>
    </row>
    <row r="6" spans="1:33" ht="19.5" customHeight="1">
      <c r="B6" s="1222" t="s">
        <v>9</v>
      </c>
      <c r="C6" s="1222"/>
      <c r="D6" s="1214" t="s">
        <v>240</v>
      </c>
      <c r="E6" s="1214"/>
      <c r="F6" s="1214"/>
      <c r="G6" s="1214"/>
      <c r="H6" s="1214"/>
      <c r="I6" s="1214"/>
      <c r="J6" s="1214"/>
      <c r="K6" s="1214"/>
      <c r="L6" s="1214"/>
      <c r="M6" s="1214"/>
      <c r="N6" s="1214"/>
      <c r="O6" s="1214"/>
      <c r="P6" s="1214"/>
      <c r="Q6" s="1214"/>
      <c r="R6" s="1214"/>
      <c r="S6" s="1214"/>
      <c r="T6" s="1214"/>
      <c r="U6" s="1214"/>
      <c r="V6" s="1214"/>
      <c r="W6" s="1214"/>
      <c r="X6" s="1214"/>
      <c r="Y6" s="1214"/>
      <c r="Z6" s="1214"/>
      <c r="AA6" s="1214"/>
      <c r="AB6" s="1214"/>
      <c r="AC6" s="1214"/>
      <c r="AD6" s="1214"/>
      <c r="AE6" s="1214"/>
      <c r="AF6" s="1214"/>
      <c r="AG6" s="1214"/>
    </row>
    <row r="7" spans="1:33" ht="14">
      <c r="B7" s="1212"/>
      <c r="C7" s="1212"/>
      <c r="D7" s="1215" t="s">
        <v>238</v>
      </c>
      <c r="E7" s="1215"/>
      <c r="F7" s="1215"/>
      <c r="G7" s="1215"/>
      <c r="H7" s="1215"/>
      <c r="I7" s="1215"/>
      <c r="J7" s="552"/>
      <c r="K7" s="552"/>
      <c r="L7" s="552"/>
      <c r="M7" s="552"/>
      <c r="N7" s="552"/>
      <c r="O7" s="529"/>
      <c r="P7" s="1215" t="s">
        <v>239</v>
      </c>
      <c r="Q7" s="1215"/>
      <c r="R7" s="1215"/>
      <c r="S7" s="1215"/>
      <c r="T7" s="1215"/>
      <c r="U7" s="1215"/>
      <c r="V7" s="552"/>
      <c r="W7" s="552"/>
      <c r="X7" s="552"/>
      <c r="Y7" s="1070"/>
      <c r="Z7" s="1070"/>
      <c r="AB7" s="1221" t="s">
        <v>17</v>
      </c>
      <c r="AC7" s="1221"/>
      <c r="AD7" s="1221"/>
      <c r="AE7" s="1221"/>
      <c r="AF7" s="1221"/>
      <c r="AG7" s="1221"/>
    </row>
    <row r="8" spans="1:33" ht="30">
      <c r="B8" s="1146"/>
      <c r="C8" s="1146"/>
      <c r="D8" s="662" t="s">
        <v>40</v>
      </c>
      <c r="E8" s="662" t="s">
        <v>12</v>
      </c>
      <c r="F8" s="672" t="s">
        <v>13</v>
      </c>
      <c r="G8" s="672" t="s">
        <v>14</v>
      </c>
      <c r="H8" s="672" t="s">
        <v>93</v>
      </c>
      <c r="I8" s="674" t="s">
        <v>403</v>
      </c>
      <c r="J8" s="673"/>
      <c r="K8" s="849" t="s">
        <v>215</v>
      </c>
      <c r="L8" s="849" t="s">
        <v>216</v>
      </c>
      <c r="M8" s="666" t="s">
        <v>412</v>
      </c>
      <c r="N8" s="666" t="s">
        <v>413</v>
      </c>
      <c r="O8" s="667"/>
      <c r="P8" s="663" t="s">
        <v>40</v>
      </c>
      <c r="Q8" s="663" t="s">
        <v>12</v>
      </c>
      <c r="R8" s="663" t="s">
        <v>13</v>
      </c>
      <c r="S8" s="663" t="s">
        <v>14</v>
      </c>
      <c r="T8" s="672" t="s">
        <v>233</v>
      </c>
      <c r="U8" s="674" t="s">
        <v>403</v>
      </c>
      <c r="V8" s="673"/>
      <c r="W8" s="665" t="s">
        <v>229</v>
      </c>
      <c r="X8" s="665" t="s">
        <v>230</v>
      </c>
      <c r="Y8" s="666" t="s">
        <v>412</v>
      </c>
      <c r="Z8" s="666" t="s">
        <v>413</v>
      </c>
      <c r="AA8" s="667"/>
      <c r="AB8" s="922" t="s">
        <v>40</v>
      </c>
      <c r="AC8" s="922" t="s">
        <v>46</v>
      </c>
      <c r="AD8" s="922" t="s">
        <v>47</v>
      </c>
      <c r="AE8" s="922" t="s">
        <v>14</v>
      </c>
      <c r="AF8" s="662" t="s">
        <v>233</v>
      </c>
      <c r="AG8" s="913" t="s">
        <v>403</v>
      </c>
    </row>
    <row r="9" spans="1:33" ht="11.25" customHeight="1">
      <c r="D9" s="460"/>
      <c r="E9" s="460"/>
      <c r="F9" s="460"/>
      <c r="G9" s="460"/>
      <c r="H9" s="460"/>
      <c r="I9" s="460"/>
      <c r="J9" s="460"/>
      <c r="K9" s="914"/>
      <c r="L9" s="914"/>
      <c r="M9" s="460"/>
      <c r="N9" s="460"/>
      <c r="O9" s="667"/>
      <c r="P9" s="460"/>
      <c r="Q9" s="460"/>
      <c r="R9" s="460"/>
      <c r="S9" s="460"/>
      <c r="T9" s="460"/>
      <c r="U9" s="460"/>
      <c r="V9" s="460"/>
      <c r="W9" s="658"/>
      <c r="X9" s="658"/>
      <c r="Y9" s="916"/>
      <c r="Z9" s="916"/>
      <c r="AA9" s="667"/>
      <c r="AB9" s="915"/>
      <c r="AC9" s="915"/>
      <c r="AD9" s="915"/>
      <c r="AE9" s="915"/>
      <c r="AF9" s="916"/>
      <c r="AG9" s="615"/>
    </row>
    <row r="10" spans="1:33" ht="11.25" customHeight="1">
      <c r="B10" s="23"/>
      <c r="C10" s="22" t="s">
        <v>182</v>
      </c>
      <c r="D10" s="407">
        <v>44.023066</v>
      </c>
      <c r="E10" s="407">
        <v>40.771867999999998</v>
      </c>
      <c r="F10" s="407">
        <v>39.278213000000001</v>
      </c>
      <c r="G10" s="407">
        <v>39.127600000000001</v>
      </c>
      <c r="H10" s="407">
        <v>38.272395402652286</v>
      </c>
      <c r="I10" s="407">
        <v>38.236637294150071</v>
      </c>
      <c r="J10" s="407"/>
      <c r="K10" s="780">
        <v>37.079719751709519</v>
      </c>
      <c r="L10" s="780">
        <v>39.479363027541204</v>
      </c>
      <c r="M10" s="407">
        <v>37.119824105522746</v>
      </c>
      <c r="N10" s="407">
        <v>39.366015725507594</v>
      </c>
      <c r="O10" s="919"/>
      <c r="P10" s="857">
        <v>70.046582000000001</v>
      </c>
      <c r="Q10" s="857">
        <v>65.337520999999995</v>
      </c>
      <c r="R10" s="857">
        <v>65.393242000000001</v>
      </c>
      <c r="S10" s="857">
        <v>62.680329999999998</v>
      </c>
      <c r="T10" s="857">
        <v>63.997304356412258</v>
      </c>
      <c r="U10" s="857">
        <v>62.411767966111768</v>
      </c>
      <c r="V10" s="857"/>
      <c r="W10" s="831">
        <v>62.791260646004922</v>
      </c>
      <c r="X10" s="831">
        <v>65.185930557618406</v>
      </c>
      <c r="Y10" s="1074">
        <v>61.264550103805881</v>
      </c>
      <c r="Z10" s="1074">
        <v>63.545226513787092</v>
      </c>
      <c r="AA10" s="919"/>
      <c r="AB10" s="825">
        <v>10215</v>
      </c>
      <c r="AC10" s="825">
        <v>2323</v>
      </c>
      <c r="AD10" s="825">
        <v>3256</v>
      </c>
      <c r="AE10" s="825">
        <v>10256</v>
      </c>
      <c r="AF10" s="825">
        <v>10217</v>
      </c>
      <c r="AG10" s="723">
        <v>10627</v>
      </c>
    </row>
    <row r="11" spans="1:33" ht="11.25" customHeight="1">
      <c r="B11" s="23"/>
      <c r="C11" s="23"/>
      <c r="D11" s="406"/>
      <c r="E11" s="406"/>
      <c r="F11" s="406"/>
      <c r="G11" s="406"/>
      <c r="H11" s="406"/>
      <c r="I11" s="406"/>
      <c r="J11" s="406"/>
      <c r="K11" s="814"/>
      <c r="L11" s="814"/>
      <c r="M11" s="406"/>
      <c r="N11" s="406"/>
      <c r="O11" s="667"/>
      <c r="P11" s="857"/>
      <c r="Q11" s="857"/>
      <c r="R11" s="857"/>
      <c r="S11" s="857"/>
      <c r="T11" s="857"/>
      <c r="U11" s="402"/>
      <c r="V11" s="402"/>
      <c r="W11" s="831"/>
      <c r="X11" s="831"/>
      <c r="Y11" s="962"/>
      <c r="Z11" s="962"/>
      <c r="AA11" s="667"/>
      <c r="AB11" s="456"/>
      <c r="AC11" s="456"/>
      <c r="AD11" s="456"/>
      <c r="AE11" s="456"/>
      <c r="AF11" s="456"/>
      <c r="AG11" s="615"/>
    </row>
    <row r="12" spans="1:33" ht="11.25" customHeight="1">
      <c r="B12" s="160" t="s">
        <v>530</v>
      </c>
      <c r="C12" s="135" t="s">
        <v>491</v>
      </c>
      <c r="D12" s="406">
        <v>41.570244652185266</v>
      </c>
      <c r="E12" s="406">
        <v>40.272142747220265</v>
      </c>
      <c r="F12" s="406">
        <v>37.07518673470237</v>
      </c>
      <c r="G12" s="406">
        <v>36.317916630845239</v>
      </c>
      <c r="H12" s="406">
        <v>35.559932378667241</v>
      </c>
      <c r="I12" s="406">
        <v>36.079152463471544</v>
      </c>
      <c r="J12" s="406"/>
      <c r="K12" s="814">
        <v>33.911499868853554</v>
      </c>
      <c r="L12" s="814">
        <v>37.243338656259461</v>
      </c>
      <c r="M12" s="406">
        <v>34.502348687959035</v>
      </c>
      <c r="N12" s="406">
        <v>37.68655466098042</v>
      </c>
      <c r="O12" s="667"/>
      <c r="P12" s="406">
        <v>68.093823</v>
      </c>
      <c r="Q12" s="406">
        <v>64.343923000000004</v>
      </c>
      <c r="R12" s="406">
        <v>62.135232999999999</v>
      </c>
      <c r="S12" s="406">
        <v>60.003830000000001</v>
      </c>
      <c r="T12" s="406">
        <v>61.352335122356102</v>
      </c>
      <c r="U12" s="402">
        <v>60.497006813544608</v>
      </c>
      <c r="V12" s="402"/>
      <c r="W12" s="814">
        <v>59.623512366628105</v>
      </c>
      <c r="X12" s="814">
        <v>63.053004455833474</v>
      </c>
      <c r="Y12" s="962">
        <v>58.849113489856073</v>
      </c>
      <c r="Z12" s="962">
        <v>62.121384983532188</v>
      </c>
      <c r="AA12" s="667"/>
      <c r="AB12" s="456">
        <v>4777</v>
      </c>
      <c r="AC12" s="456">
        <v>1107</v>
      </c>
      <c r="AD12" s="456">
        <v>1495</v>
      </c>
      <c r="AE12" s="456">
        <v>4659</v>
      </c>
      <c r="AF12" s="456">
        <v>4650</v>
      </c>
      <c r="AG12" s="615">
        <v>4777</v>
      </c>
    </row>
    <row r="13" spans="1:33" ht="11.25" customHeight="1">
      <c r="B13" s="160"/>
      <c r="C13" s="135" t="s">
        <v>492</v>
      </c>
      <c r="D13" s="406">
        <v>46.377247934083528</v>
      </c>
      <c r="E13" s="406">
        <v>41.248244100584401</v>
      </c>
      <c r="F13" s="406">
        <v>41.440700899713825</v>
      </c>
      <c r="G13" s="406">
        <v>42.085994653970218</v>
      </c>
      <c r="H13" s="406">
        <v>41.090259641573262</v>
      </c>
      <c r="I13" s="406">
        <v>40.461450316137416</v>
      </c>
      <c r="J13" s="406"/>
      <c r="K13" s="814">
        <v>39.528159492840196</v>
      </c>
      <c r="L13" s="814">
        <v>42.670532090063361</v>
      </c>
      <c r="M13" s="406">
        <v>39.035556573897608</v>
      </c>
      <c r="N13" s="406">
        <v>41.903628722155446</v>
      </c>
      <c r="O13" s="667"/>
      <c r="P13" s="406">
        <v>71.963684999999998</v>
      </c>
      <c r="Q13" s="406">
        <v>66.284693000000004</v>
      </c>
      <c r="R13" s="406">
        <v>68.413123999999996</v>
      </c>
      <c r="S13" s="406">
        <v>65.597250000000003</v>
      </c>
      <c r="T13" s="406">
        <v>66.751465587973314</v>
      </c>
      <c r="U13" s="402">
        <v>64.415419972958446</v>
      </c>
      <c r="V13" s="402"/>
      <c r="W13" s="814">
        <v>65.233977636279917</v>
      </c>
      <c r="X13" s="814">
        <v>68.234970384406026</v>
      </c>
      <c r="Y13" s="962">
        <v>62.992881949833823</v>
      </c>
      <c r="Z13" s="962">
        <v>65.812952729585632</v>
      </c>
      <c r="AA13" s="667"/>
      <c r="AB13" s="456">
        <v>5428</v>
      </c>
      <c r="AC13" s="456">
        <v>1216</v>
      </c>
      <c r="AD13" s="456">
        <v>1750</v>
      </c>
      <c r="AE13" s="456">
        <v>5498</v>
      </c>
      <c r="AF13" s="456">
        <v>5476</v>
      </c>
      <c r="AG13" s="615">
        <v>5718</v>
      </c>
    </row>
    <row r="14" spans="1:33" ht="11.25" customHeight="1">
      <c r="B14" s="23"/>
      <c r="C14" s="23"/>
      <c r="D14" s="406"/>
      <c r="E14" s="406"/>
      <c r="F14" s="406"/>
      <c r="G14" s="406"/>
      <c r="H14" s="406"/>
      <c r="I14" s="406"/>
      <c r="J14" s="406"/>
      <c r="K14" s="814"/>
      <c r="L14" s="814"/>
      <c r="M14" s="406"/>
      <c r="N14" s="406"/>
      <c r="O14" s="667"/>
      <c r="P14" s="406"/>
      <c r="Q14" s="406"/>
      <c r="R14" s="406"/>
      <c r="S14" s="406"/>
      <c r="T14" s="406"/>
      <c r="U14" s="402"/>
      <c r="V14" s="402"/>
      <c r="W14" s="814"/>
      <c r="X14" s="814"/>
      <c r="Y14" s="962"/>
      <c r="Z14" s="962"/>
      <c r="AA14" s="667"/>
      <c r="AB14" s="456"/>
      <c r="AC14" s="456"/>
      <c r="AD14" s="456"/>
      <c r="AE14" s="456"/>
      <c r="AF14" s="456"/>
      <c r="AG14" s="615"/>
    </row>
    <row r="15" spans="1:33" ht="11.25" customHeight="1">
      <c r="B15" s="160" t="s">
        <v>20</v>
      </c>
      <c r="C15" s="263" t="s">
        <v>21</v>
      </c>
      <c r="D15" s="406">
        <v>42.182404650382345</v>
      </c>
      <c r="E15" s="406">
        <v>48.301644539650582</v>
      </c>
      <c r="F15" s="406">
        <v>41.901686779513227</v>
      </c>
      <c r="G15" s="406">
        <v>40.75627472045597</v>
      </c>
      <c r="H15" s="406">
        <v>39.751419104428614</v>
      </c>
      <c r="I15" s="406">
        <v>39.350146659370779</v>
      </c>
      <c r="J15" s="406"/>
      <c r="K15" s="814">
        <v>36.120344492472114</v>
      </c>
      <c r="L15" s="814">
        <v>43.498953248586972</v>
      </c>
      <c r="M15" s="406">
        <v>35.909206606378923</v>
      </c>
      <c r="N15" s="406">
        <v>42.900104616539323</v>
      </c>
      <c r="O15" s="667"/>
      <c r="P15" s="406">
        <v>65.827806258445307</v>
      </c>
      <c r="Q15" s="406">
        <v>66.031287367824092</v>
      </c>
      <c r="R15" s="406">
        <v>64.209613362180335</v>
      </c>
      <c r="S15" s="406">
        <v>62.804099999999998</v>
      </c>
      <c r="T15" s="406">
        <v>61.145199089669745</v>
      </c>
      <c r="U15" s="402">
        <v>58.502973725707506</v>
      </c>
      <c r="V15" s="402"/>
      <c r="W15" s="814">
        <v>57.317777033745877</v>
      </c>
      <c r="X15" s="814">
        <v>64.839942386757826</v>
      </c>
      <c r="Y15" s="962">
        <v>54.921265619526281</v>
      </c>
      <c r="Z15" s="962">
        <v>61.997017200851069</v>
      </c>
      <c r="AA15" s="667"/>
      <c r="AB15" s="456">
        <v>465</v>
      </c>
      <c r="AC15" s="456">
        <v>197</v>
      </c>
      <c r="AD15" s="456">
        <v>257</v>
      </c>
      <c r="AE15" s="456">
        <v>959</v>
      </c>
      <c r="AF15" s="456">
        <v>965</v>
      </c>
      <c r="AG15" s="615">
        <v>996</v>
      </c>
    </row>
    <row r="16" spans="1:33" ht="11.25" customHeight="1">
      <c r="B16" s="160"/>
      <c r="C16" s="263" t="s">
        <v>22</v>
      </c>
      <c r="D16" s="406">
        <v>37.588289557980893</v>
      </c>
      <c r="E16" s="406">
        <v>27.860472119899015</v>
      </c>
      <c r="F16" s="406">
        <v>30.276629528490638</v>
      </c>
      <c r="G16" s="406">
        <v>29.922725775588351</v>
      </c>
      <c r="H16" s="406">
        <v>32.967888205853711</v>
      </c>
      <c r="I16" s="406">
        <v>30.916632522091174</v>
      </c>
      <c r="J16" s="406"/>
      <c r="K16" s="814">
        <v>30.166352450618827</v>
      </c>
      <c r="L16" s="814">
        <v>35.895865063458956</v>
      </c>
      <c r="M16" s="406">
        <v>28.258725008132924</v>
      </c>
      <c r="N16" s="406">
        <v>33.707075577012105</v>
      </c>
      <c r="O16" s="667"/>
      <c r="P16" s="406">
        <v>67.387510613002803</v>
      </c>
      <c r="Q16" s="406">
        <v>58.364589745813497</v>
      </c>
      <c r="R16" s="406">
        <v>59.461815644759575</v>
      </c>
      <c r="S16" s="406">
        <v>57.236890000000002</v>
      </c>
      <c r="T16" s="406">
        <v>61.195263786104363</v>
      </c>
      <c r="U16" s="402">
        <v>58.946843654301816</v>
      </c>
      <c r="V16" s="402"/>
      <c r="W16" s="814">
        <v>58.173732545991271</v>
      </c>
      <c r="X16" s="814">
        <v>64.133096852196942</v>
      </c>
      <c r="Y16" s="962">
        <v>56.076972962029771</v>
      </c>
      <c r="Z16" s="962">
        <v>61.757079805612847</v>
      </c>
      <c r="AA16" s="667"/>
      <c r="AB16" s="456">
        <v>1283</v>
      </c>
      <c r="AC16" s="456">
        <v>337</v>
      </c>
      <c r="AD16" s="456">
        <v>403</v>
      </c>
      <c r="AE16" s="456">
        <v>1559</v>
      </c>
      <c r="AF16" s="456">
        <v>1634</v>
      </c>
      <c r="AG16" s="615">
        <v>1683</v>
      </c>
    </row>
    <row r="17" spans="2:33" ht="11.25" customHeight="1">
      <c r="B17" s="160"/>
      <c r="C17" s="160" t="s">
        <v>23</v>
      </c>
      <c r="D17" s="406">
        <v>43.340778738034089</v>
      </c>
      <c r="E17" s="406">
        <v>37.260655237649054</v>
      </c>
      <c r="F17" s="406">
        <v>34.918442443261227</v>
      </c>
      <c r="G17" s="406">
        <v>35.867421700989119</v>
      </c>
      <c r="H17" s="406">
        <v>34.489654979624859</v>
      </c>
      <c r="I17" s="406">
        <v>37.721196878374634</v>
      </c>
      <c r="J17" s="406"/>
      <c r="K17" s="814">
        <v>32.25997642650713</v>
      </c>
      <c r="L17" s="814">
        <v>36.789744400151648</v>
      </c>
      <c r="M17" s="406">
        <v>35.613349115602766</v>
      </c>
      <c r="N17" s="406">
        <v>39.876536063360589</v>
      </c>
      <c r="O17" s="667"/>
      <c r="P17" s="406">
        <v>72.181280107580875</v>
      </c>
      <c r="Q17" s="406">
        <v>62.6787749414476</v>
      </c>
      <c r="R17" s="406">
        <v>68.762525705999835</v>
      </c>
      <c r="S17" s="406">
        <v>64.487409999999997</v>
      </c>
      <c r="T17" s="406">
        <v>66.499893931460704</v>
      </c>
      <c r="U17" s="402">
        <v>65.688955679553374</v>
      </c>
      <c r="V17" s="402"/>
      <c r="W17" s="814">
        <v>64.150656018374164</v>
      </c>
      <c r="X17" s="814">
        <v>68.770129155791409</v>
      </c>
      <c r="Y17" s="962">
        <v>63.588419294942447</v>
      </c>
      <c r="Z17" s="962">
        <v>67.729810518583008</v>
      </c>
      <c r="AA17" s="667"/>
      <c r="AB17" s="456">
        <v>2586</v>
      </c>
      <c r="AC17" s="456">
        <v>580</v>
      </c>
      <c r="AD17" s="456">
        <v>717</v>
      </c>
      <c r="AE17" s="456">
        <v>2589</v>
      </c>
      <c r="AF17" s="456">
        <v>2466</v>
      </c>
      <c r="AG17" s="615">
        <v>2696</v>
      </c>
    </row>
    <row r="18" spans="2:33" ht="11.25" customHeight="1">
      <c r="B18" s="160"/>
      <c r="C18" s="160" t="s">
        <v>24</v>
      </c>
      <c r="D18" s="406">
        <v>45.224637661807542</v>
      </c>
      <c r="E18" s="406">
        <v>37.785596148913129</v>
      </c>
      <c r="F18" s="406">
        <v>41.675678147512919</v>
      </c>
      <c r="G18" s="406">
        <v>38.044243649759458</v>
      </c>
      <c r="H18" s="406">
        <v>38.825730247671494</v>
      </c>
      <c r="I18" s="406">
        <v>37.836132455934617</v>
      </c>
      <c r="J18" s="406"/>
      <c r="K18" s="814">
        <v>36.555361541270024</v>
      </c>
      <c r="L18" s="814">
        <v>41.145659006945657</v>
      </c>
      <c r="M18" s="406">
        <v>35.737688261416032</v>
      </c>
      <c r="N18" s="406">
        <v>39.98113330956761</v>
      </c>
      <c r="O18" s="667"/>
      <c r="P18" s="406">
        <v>71.631270444510619</v>
      </c>
      <c r="Q18" s="406">
        <v>67.276463105611043</v>
      </c>
      <c r="R18" s="406">
        <v>66.97110866933231</v>
      </c>
      <c r="S18" s="406">
        <v>61.715699999999998</v>
      </c>
      <c r="T18" s="406">
        <v>63.690227832676371</v>
      </c>
      <c r="U18" s="402">
        <v>62.758604042793706</v>
      </c>
      <c r="V18" s="402"/>
      <c r="W18" s="814">
        <v>61.417361420617908</v>
      </c>
      <c r="X18" s="814">
        <v>65.903533562437389</v>
      </c>
      <c r="Y18" s="962">
        <v>60.58754678868263</v>
      </c>
      <c r="Z18" s="962">
        <v>64.879392040385099</v>
      </c>
      <c r="AA18" s="667"/>
      <c r="AB18" s="456">
        <v>2869</v>
      </c>
      <c r="AC18" s="456">
        <v>608</v>
      </c>
      <c r="AD18" s="456">
        <v>890</v>
      </c>
      <c r="AE18" s="456">
        <v>2530</v>
      </c>
      <c r="AF18" s="456">
        <v>2560</v>
      </c>
      <c r="AG18" s="615">
        <v>2539</v>
      </c>
    </row>
    <row r="19" spans="2:33" ht="11.25" customHeight="1">
      <c r="B19" s="160"/>
      <c r="C19" s="160" t="s">
        <v>25</v>
      </c>
      <c r="D19" s="406">
        <v>53.04604876300413</v>
      </c>
      <c r="E19" s="406">
        <v>51.298635689149755</v>
      </c>
      <c r="F19" s="406">
        <v>51.086938701424067</v>
      </c>
      <c r="G19" s="406">
        <v>53.211897450316862</v>
      </c>
      <c r="H19" s="406">
        <v>47.735637517562346</v>
      </c>
      <c r="I19" s="406">
        <v>45.753310788610491</v>
      </c>
      <c r="J19" s="406"/>
      <c r="K19" s="814">
        <v>44.842844065761717</v>
      </c>
      <c r="L19" s="814">
        <v>50.643701316779655</v>
      </c>
      <c r="M19" s="406">
        <v>43.049391829178234</v>
      </c>
      <c r="N19" s="406">
        <v>48.482482531126763</v>
      </c>
      <c r="O19" s="667"/>
      <c r="P19" s="406">
        <v>73.858364567356205</v>
      </c>
      <c r="Q19" s="406">
        <v>72.794785518616749</v>
      </c>
      <c r="R19" s="406">
        <v>69.092551499833547</v>
      </c>
      <c r="S19" s="406">
        <v>70.072104999999993</v>
      </c>
      <c r="T19" s="406">
        <v>70.558337885660805</v>
      </c>
      <c r="U19" s="402">
        <v>67.224385541403237</v>
      </c>
      <c r="V19" s="402"/>
      <c r="W19" s="814">
        <v>67.853135083168638</v>
      </c>
      <c r="X19" s="814">
        <v>73.126055948936624</v>
      </c>
      <c r="Y19" s="962">
        <v>64.634540916507987</v>
      </c>
      <c r="Z19" s="962">
        <v>69.713443123321767</v>
      </c>
      <c r="AA19" s="667"/>
      <c r="AB19" s="456">
        <v>1853</v>
      </c>
      <c r="AC19" s="456">
        <v>375</v>
      </c>
      <c r="AD19" s="456">
        <v>610</v>
      </c>
      <c r="AE19" s="456">
        <v>1629</v>
      </c>
      <c r="AF19" s="456">
        <v>1587</v>
      </c>
      <c r="AG19" s="615">
        <v>1703</v>
      </c>
    </row>
    <row r="20" spans="2:33" ht="11.25" customHeight="1">
      <c r="B20" s="160"/>
      <c r="C20" s="160" t="s">
        <v>26</v>
      </c>
      <c r="D20" s="406">
        <v>48.178634638595277</v>
      </c>
      <c r="E20" s="406">
        <v>56.086362301084279</v>
      </c>
      <c r="F20" s="406">
        <v>43.128445180766036</v>
      </c>
      <c r="G20" s="406">
        <v>46.074736439632311</v>
      </c>
      <c r="H20" s="406">
        <v>42.19482700281543</v>
      </c>
      <c r="I20" s="406">
        <v>42.06707973377943</v>
      </c>
      <c r="J20" s="406"/>
      <c r="K20" s="420">
        <v>38.25908074489336</v>
      </c>
      <c r="L20" s="420">
        <v>46.232273142056769</v>
      </c>
      <c r="M20" s="406">
        <v>38.51927102989692</v>
      </c>
      <c r="N20" s="406">
        <v>45.698769562152243</v>
      </c>
      <c r="O20" s="667"/>
      <c r="P20" s="406">
        <v>68.554420646107076</v>
      </c>
      <c r="Q20" s="406">
        <v>69.815121953950069</v>
      </c>
      <c r="R20" s="406">
        <v>61.163437136569712</v>
      </c>
      <c r="S20" s="406">
        <v>60.397320000000001</v>
      </c>
      <c r="T20" s="406">
        <v>59.44758296910657</v>
      </c>
      <c r="U20" s="402">
        <v>58.828839550723153</v>
      </c>
      <c r="V20" s="402"/>
      <c r="W20" s="814">
        <v>55.388230384494705</v>
      </c>
      <c r="X20" s="814">
        <v>63.381762537470486</v>
      </c>
      <c r="Y20" s="962">
        <v>55.11460981904164</v>
      </c>
      <c r="Z20" s="962">
        <v>62.445146382972581</v>
      </c>
      <c r="AA20" s="667"/>
      <c r="AB20" s="456">
        <v>1101</v>
      </c>
      <c r="AC20" s="456">
        <v>209</v>
      </c>
      <c r="AD20" s="456">
        <v>362</v>
      </c>
      <c r="AE20" s="456">
        <v>939</v>
      </c>
      <c r="AF20" s="456">
        <v>955</v>
      </c>
      <c r="AG20" s="615">
        <v>942</v>
      </c>
    </row>
    <row r="21" spans="2:33" ht="11.25" customHeight="1">
      <c r="B21" s="60"/>
      <c r="C21" s="216"/>
      <c r="D21" s="406"/>
      <c r="E21" s="406"/>
      <c r="F21" s="406"/>
      <c r="G21" s="406"/>
      <c r="H21" s="406"/>
      <c r="I21" s="406"/>
      <c r="J21" s="406"/>
      <c r="K21" s="420"/>
      <c r="L21" s="420"/>
      <c r="M21" s="406"/>
      <c r="N21" s="406"/>
      <c r="O21" s="667"/>
      <c r="P21" s="406"/>
      <c r="Q21" s="406"/>
      <c r="R21" s="406"/>
      <c r="S21" s="406"/>
      <c r="T21" s="406"/>
      <c r="U21" s="402"/>
      <c r="V21" s="402"/>
      <c r="W21" s="814"/>
      <c r="X21" s="814"/>
      <c r="Y21" s="962"/>
      <c r="Z21" s="962"/>
      <c r="AA21" s="667"/>
      <c r="AB21" s="456"/>
      <c r="AC21" s="456"/>
      <c r="AD21" s="456"/>
      <c r="AE21" s="456"/>
      <c r="AF21" s="456"/>
      <c r="AG21" s="615"/>
    </row>
    <row r="22" spans="2:33" ht="13.15" customHeight="1">
      <c r="B22" s="160" t="s">
        <v>27</v>
      </c>
      <c r="C22" s="160" t="s">
        <v>28</v>
      </c>
      <c r="D22" s="406">
        <v>44.179718687607995</v>
      </c>
      <c r="E22" s="406">
        <v>42.120201075723514</v>
      </c>
      <c r="F22" s="406">
        <v>38.940353153408005</v>
      </c>
      <c r="G22" s="406">
        <v>39.409701987622583</v>
      </c>
      <c r="H22" s="406">
        <v>38.583283624147938</v>
      </c>
      <c r="I22" s="406">
        <v>38.684689556048504</v>
      </c>
      <c r="J22" s="406"/>
      <c r="K22" s="420">
        <v>37.270272584126296</v>
      </c>
      <c r="L22" s="420">
        <v>39.913119539882715</v>
      </c>
      <c r="M22" s="406">
        <v>37.468204510128515</v>
      </c>
      <c r="N22" s="406">
        <v>39.915459331404939</v>
      </c>
      <c r="O22" s="667"/>
      <c r="P22" s="406">
        <v>70.134825237383282</v>
      </c>
      <c r="Q22" s="406">
        <v>66.317733233566983</v>
      </c>
      <c r="R22" s="406">
        <v>65.038090287991025</v>
      </c>
      <c r="S22" s="406">
        <v>62.611030987265579</v>
      </c>
      <c r="T22" s="406">
        <v>64.338362401289601</v>
      </c>
      <c r="U22" s="402">
        <v>62.875741437999658</v>
      </c>
      <c r="V22" s="402"/>
      <c r="W22" s="814">
        <v>63.012362182140095</v>
      </c>
      <c r="X22" s="814">
        <v>65.64274505049876</v>
      </c>
      <c r="Y22" s="962">
        <v>61.62730753703228</v>
      </c>
      <c r="Z22" s="962">
        <v>64.107214327676502</v>
      </c>
      <c r="AA22" s="667"/>
      <c r="AB22" s="456">
        <v>9278</v>
      </c>
      <c r="AC22" s="456">
        <v>2100</v>
      </c>
      <c r="AD22" s="456">
        <v>2964</v>
      </c>
      <c r="AE22" s="456">
        <v>8022</v>
      </c>
      <c r="AF22" s="456">
        <v>8108</v>
      </c>
      <c r="AG22" s="615">
        <v>8560</v>
      </c>
    </row>
    <row r="23" spans="2:33" ht="11.25" customHeight="1">
      <c r="B23" s="160"/>
      <c r="C23" s="160" t="s">
        <v>191</v>
      </c>
      <c r="D23" s="406">
        <v>40.405019003355875</v>
      </c>
      <c r="E23" s="406">
        <v>27.13950045470423</v>
      </c>
      <c r="F23" s="406">
        <v>38.827031830268091</v>
      </c>
      <c r="G23" s="406">
        <v>35.795223778430042</v>
      </c>
      <c r="H23" s="406">
        <v>35.323618583586821</v>
      </c>
      <c r="I23" s="406">
        <v>32.901466812989497</v>
      </c>
      <c r="J23" s="406"/>
      <c r="K23" s="420">
        <v>31.360261456220162</v>
      </c>
      <c r="L23" s="420">
        <v>39.499624233714712</v>
      </c>
      <c r="M23" s="406">
        <v>29.167693131901817</v>
      </c>
      <c r="N23" s="406">
        <v>36.864448969170425</v>
      </c>
      <c r="O23" s="667"/>
      <c r="P23" s="406">
        <v>66.064303237865445</v>
      </c>
      <c r="Q23" s="406">
        <v>56.045037683072216</v>
      </c>
      <c r="R23" s="406">
        <v>67.297064257493915</v>
      </c>
      <c r="S23" s="406">
        <v>63.398402746371652</v>
      </c>
      <c r="T23" s="406">
        <v>62.749685994825676</v>
      </c>
      <c r="U23" s="402">
        <v>60.055472824913224</v>
      </c>
      <c r="V23" s="402"/>
      <c r="W23" s="814">
        <v>58.728503443850833</v>
      </c>
      <c r="X23" s="814">
        <v>66.601882735537274</v>
      </c>
      <c r="Y23" s="962">
        <v>56.057638808222144</v>
      </c>
      <c r="Z23" s="962">
        <v>63.923662046284115</v>
      </c>
      <c r="AA23" s="667"/>
      <c r="AB23" s="456">
        <v>442</v>
      </c>
      <c r="AC23" s="456">
        <v>114</v>
      </c>
      <c r="AD23" s="456">
        <v>132</v>
      </c>
      <c r="AE23" s="456">
        <v>1111</v>
      </c>
      <c r="AF23" s="456">
        <v>926</v>
      </c>
      <c r="AG23" s="615">
        <v>909</v>
      </c>
    </row>
    <row r="24" spans="2:33" ht="11.25" customHeight="1">
      <c r="B24" s="160"/>
      <c r="C24" s="160" t="s">
        <v>190</v>
      </c>
      <c r="D24" s="406">
        <v>46.85835704551998</v>
      </c>
      <c r="E24" s="406" t="s">
        <v>231</v>
      </c>
      <c r="F24" s="406">
        <v>52.845781183890104</v>
      </c>
      <c r="G24" s="406">
        <v>41.149876568510756</v>
      </c>
      <c r="H24" s="406">
        <v>38.902900395625153</v>
      </c>
      <c r="I24" s="406">
        <v>41.882859652749957</v>
      </c>
      <c r="J24" s="406"/>
      <c r="K24" s="420">
        <v>33.4918609635656</v>
      </c>
      <c r="L24" s="420">
        <v>44.601888690970021</v>
      </c>
      <c r="M24" s="406">
        <v>35.453692235256653</v>
      </c>
      <c r="N24" s="406">
        <v>48.600055414523005</v>
      </c>
      <c r="O24" s="667"/>
      <c r="P24" s="406">
        <v>78.231856792298046</v>
      </c>
      <c r="Q24" s="406" t="s">
        <v>231</v>
      </c>
      <c r="R24" s="406">
        <v>72.923630481994152</v>
      </c>
      <c r="S24" s="406">
        <v>65.336588492039326</v>
      </c>
      <c r="T24" s="406">
        <v>62.840262910416634</v>
      </c>
      <c r="U24" s="402">
        <v>62.33257929359921</v>
      </c>
      <c r="V24" s="402"/>
      <c r="W24" s="814">
        <v>56.854520453475629</v>
      </c>
      <c r="X24" s="814">
        <v>68.456311561473214</v>
      </c>
      <c r="Y24" s="962">
        <v>55.370536363315537</v>
      </c>
      <c r="Z24" s="962">
        <v>68.820138863421704</v>
      </c>
      <c r="AA24" s="667"/>
      <c r="AB24" s="456">
        <v>184</v>
      </c>
      <c r="AC24" s="456">
        <v>21</v>
      </c>
      <c r="AD24" s="456">
        <v>57</v>
      </c>
      <c r="AE24" s="456">
        <v>360</v>
      </c>
      <c r="AF24" s="456">
        <v>353</v>
      </c>
      <c r="AG24" s="615">
        <v>348</v>
      </c>
    </row>
    <row r="25" spans="2:33" ht="11.25" customHeight="1">
      <c r="B25" s="160"/>
      <c r="C25" s="160" t="s">
        <v>192</v>
      </c>
      <c r="D25" s="406">
        <v>53.184226490759897</v>
      </c>
      <c r="E25" s="406">
        <v>37.801385750148128</v>
      </c>
      <c r="F25" s="406">
        <v>37.133651267458141</v>
      </c>
      <c r="G25" s="406">
        <v>34.324005856775457</v>
      </c>
      <c r="H25" s="406">
        <v>36.229710418595211</v>
      </c>
      <c r="I25" s="406">
        <v>38.002663866712957</v>
      </c>
      <c r="J25" s="406"/>
      <c r="K25" s="420">
        <v>30.392013649871586</v>
      </c>
      <c r="L25" s="420">
        <v>42.504020882517736</v>
      </c>
      <c r="M25" s="406">
        <v>33.107154022325872</v>
      </c>
      <c r="N25" s="406">
        <v>43.155056265917111</v>
      </c>
      <c r="O25" s="667"/>
      <c r="P25" s="406">
        <v>75.466834305723523</v>
      </c>
      <c r="Q25" s="406">
        <v>63.393625754570849</v>
      </c>
      <c r="R25" s="406">
        <v>61.460028704992808</v>
      </c>
      <c r="S25" s="406">
        <v>59.144508697729968</v>
      </c>
      <c r="T25" s="406">
        <v>61.636724640123305</v>
      </c>
      <c r="U25" s="402">
        <v>58.599092027074875</v>
      </c>
      <c r="V25" s="402"/>
      <c r="W25" s="814">
        <v>55.312131478521643</v>
      </c>
      <c r="X25" s="814">
        <v>67.590684837379953</v>
      </c>
      <c r="Y25" s="962">
        <v>53.36734965174459</v>
      </c>
      <c r="Z25" s="962">
        <v>63.643740722304265</v>
      </c>
      <c r="AA25" s="667"/>
      <c r="AB25" s="456">
        <v>162</v>
      </c>
      <c r="AC25" s="456">
        <v>31</v>
      </c>
      <c r="AD25" s="456">
        <v>45</v>
      </c>
      <c r="AE25" s="456">
        <v>467</v>
      </c>
      <c r="AF25" s="456">
        <v>510</v>
      </c>
      <c r="AG25" s="615">
        <v>499</v>
      </c>
    </row>
    <row r="26" spans="2:33" ht="11.25" customHeight="1">
      <c r="B26" s="160"/>
      <c r="C26" s="160" t="s">
        <v>193</v>
      </c>
      <c r="D26" s="406">
        <v>36.038430434389859</v>
      </c>
      <c r="E26" s="406" t="s">
        <v>231</v>
      </c>
      <c r="F26" s="406">
        <v>45.66134289100507</v>
      </c>
      <c r="G26" s="406">
        <v>43.176554731809297</v>
      </c>
      <c r="H26" s="406">
        <v>37.86064552340175</v>
      </c>
      <c r="I26" s="406">
        <v>33.392801370522626</v>
      </c>
      <c r="J26" s="406"/>
      <c r="K26" s="420">
        <v>27.259278591753805</v>
      </c>
      <c r="L26" s="420">
        <v>49.764320636084491</v>
      </c>
      <c r="M26" s="406">
        <v>23.930380099540734</v>
      </c>
      <c r="N26" s="406">
        <v>44.412326211673317</v>
      </c>
      <c r="O26" s="667"/>
      <c r="P26" s="406">
        <v>60.313123832343194</v>
      </c>
      <c r="Q26" s="406" t="s">
        <v>231</v>
      </c>
      <c r="R26" s="406">
        <v>78.155665161934365</v>
      </c>
      <c r="S26" s="406">
        <v>68.861070126400932</v>
      </c>
      <c r="T26" s="406">
        <v>58.660301860824326</v>
      </c>
      <c r="U26" s="402">
        <v>52.598673399105714</v>
      </c>
      <c r="V26" s="402"/>
      <c r="W26" s="814">
        <v>45.834754611929114</v>
      </c>
      <c r="X26" s="814">
        <v>70.40953994048698</v>
      </c>
      <c r="Y26" s="962">
        <v>40.969592319634984</v>
      </c>
      <c r="Z26" s="962">
        <v>63.952518766703918</v>
      </c>
      <c r="AA26" s="667"/>
      <c r="AB26" s="456">
        <v>42</v>
      </c>
      <c r="AC26" s="456">
        <v>17</v>
      </c>
      <c r="AD26" s="456">
        <v>32</v>
      </c>
      <c r="AE26" s="456">
        <v>163</v>
      </c>
      <c r="AF26" s="456">
        <v>124</v>
      </c>
      <c r="AG26" s="615">
        <v>125</v>
      </c>
    </row>
    <row r="27" spans="2:33" ht="11.25" customHeight="1">
      <c r="B27" s="160"/>
      <c r="C27" s="160"/>
      <c r="D27" s="406"/>
      <c r="E27" s="406"/>
      <c r="F27" s="406"/>
      <c r="G27" s="406"/>
      <c r="H27" s="406"/>
      <c r="I27" s="406"/>
      <c r="J27" s="406"/>
      <c r="K27" s="814"/>
      <c r="L27" s="814"/>
      <c r="M27" s="406"/>
      <c r="N27" s="406"/>
      <c r="O27" s="667"/>
      <c r="P27" s="406"/>
      <c r="Q27" s="406"/>
      <c r="R27" s="406"/>
      <c r="S27" s="406"/>
      <c r="T27" s="406"/>
      <c r="U27" s="402"/>
      <c r="V27" s="402"/>
      <c r="W27" s="814"/>
      <c r="X27" s="814"/>
      <c r="Y27" s="962"/>
      <c r="Z27" s="962"/>
      <c r="AA27" s="667"/>
      <c r="AB27" s="456"/>
      <c r="AC27" s="456"/>
      <c r="AD27" s="456"/>
      <c r="AE27" s="456"/>
      <c r="AF27" s="456"/>
      <c r="AG27" s="615"/>
    </row>
    <row r="28" spans="2:33" ht="12" customHeight="1">
      <c r="B28" s="160" t="s">
        <v>258</v>
      </c>
      <c r="C28" s="110" t="s">
        <v>338</v>
      </c>
      <c r="D28" s="406">
        <v>48.399489851788822</v>
      </c>
      <c r="E28" s="406">
        <v>44.450412515482796</v>
      </c>
      <c r="F28" s="406">
        <v>45.840970764619087</v>
      </c>
      <c r="G28" s="406">
        <v>42.491338025416944</v>
      </c>
      <c r="H28" s="406">
        <v>44.098735686119852</v>
      </c>
      <c r="I28" s="406">
        <v>42.416736350026049</v>
      </c>
      <c r="J28" s="406"/>
      <c r="K28" s="814">
        <v>41.195167124134379</v>
      </c>
      <c r="L28" s="814">
        <v>47.043237018022801</v>
      </c>
      <c r="M28" s="406">
        <v>39.802021988378918</v>
      </c>
      <c r="N28" s="406">
        <v>45.074603629735542</v>
      </c>
      <c r="O28" s="667"/>
      <c r="P28" s="406">
        <v>70.756306902539109</v>
      </c>
      <c r="Q28" s="406">
        <v>63.740552956506505</v>
      </c>
      <c r="R28" s="406">
        <v>62.90766170482005</v>
      </c>
      <c r="S28" s="406">
        <v>63.273181098349454</v>
      </c>
      <c r="T28" s="406">
        <v>66.182175176242481</v>
      </c>
      <c r="U28" s="402">
        <v>64.432314511049938</v>
      </c>
      <c r="V28" s="402"/>
      <c r="W28" s="814">
        <v>63.332644073354452</v>
      </c>
      <c r="X28" s="814">
        <v>68.918937053010978</v>
      </c>
      <c r="Y28" s="962">
        <v>61.766961822362255</v>
      </c>
      <c r="Z28" s="962">
        <v>67.011095530311096</v>
      </c>
      <c r="AA28" s="667"/>
      <c r="AB28" s="456">
        <v>2138</v>
      </c>
      <c r="AC28" s="456">
        <v>471</v>
      </c>
      <c r="AD28" s="456">
        <v>499</v>
      </c>
      <c r="AE28" s="456">
        <v>1586</v>
      </c>
      <c r="AF28" s="456">
        <v>1571</v>
      </c>
      <c r="AG28" s="615">
        <v>1803</v>
      </c>
    </row>
    <row r="29" spans="2:33" ht="11.25" customHeight="1">
      <c r="B29" s="160"/>
      <c r="C29" s="107" t="s">
        <v>337</v>
      </c>
      <c r="D29" s="406">
        <v>43.118423318903339</v>
      </c>
      <c r="E29" s="406">
        <v>40.615852309566506</v>
      </c>
      <c r="F29" s="406">
        <v>40.642029316031667</v>
      </c>
      <c r="G29" s="406">
        <v>39.717589127793474</v>
      </c>
      <c r="H29" s="406">
        <v>39.007064008482921</v>
      </c>
      <c r="I29" s="406">
        <v>39.279600175129936</v>
      </c>
      <c r="J29" s="406"/>
      <c r="K29" s="814">
        <v>37.49190830785146</v>
      </c>
      <c r="L29" s="814">
        <v>40.543735594278012</v>
      </c>
      <c r="M29" s="406">
        <v>37.794943858475435</v>
      </c>
      <c r="N29" s="406">
        <v>40.784339393750216</v>
      </c>
      <c r="O29" s="667"/>
      <c r="P29" s="406">
        <v>70.402683241912214</v>
      </c>
      <c r="Q29" s="406">
        <v>66.742121207567664</v>
      </c>
      <c r="R29" s="406">
        <v>68.920137738325934</v>
      </c>
      <c r="S29" s="406">
        <v>63.897285265343008</v>
      </c>
      <c r="T29" s="406">
        <v>66.308393611320199</v>
      </c>
      <c r="U29" s="402">
        <v>64.759544655127684</v>
      </c>
      <c r="V29" s="402"/>
      <c r="W29" s="814">
        <v>64.786627374304189</v>
      </c>
      <c r="X29" s="814">
        <v>67.797084574254711</v>
      </c>
      <c r="Y29" s="962">
        <v>63.26061076230264</v>
      </c>
      <c r="Z29" s="962">
        <v>66.22996948360877</v>
      </c>
      <c r="AA29" s="667"/>
      <c r="AB29" s="456">
        <v>7038</v>
      </c>
      <c r="AC29" s="456">
        <v>1715</v>
      </c>
      <c r="AD29" s="456">
        <v>1707</v>
      </c>
      <c r="AE29" s="456">
        <v>5702</v>
      </c>
      <c r="AF29" s="456">
        <v>5919</v>
      </c>
      <c r="AG29" s="615">
        <v>6030</v>
      </c>
    </row>
    <row r="30" spans="2:33" ht="11.25" customHeight="1">
      <c r="B30" s="160"/>
      <c r="C30" s="160"/>
      <c r="D30" s="406"/>
      <c r="E30" s="406"/>
      <c r="F30" s="406"/>
      <c r="G30" s="406"/>
      <c r="H30" s="406"/>
      <c r="I30" s="406"/>
      <c r="J30" s="406"/>
      <c r="K30" s="814"/>
      <c r="L30" s="814"/>
      <c r="M30" s="406"/>
      <c r="N30" s="406"/>
      <c r="O30" s="667"/>
      <c r="P30" s="406"/>
      <c r="Q30" s="406"/>
      <c r="R30" s="406"/>
      <c r="S30" s="406"/>
      <c r="T30" s="406"/>
      <c r="U30" s="402"/>
      <c r="V30" s="402"/>
      <c r="W30" s="814"/>
      <c r="X30" s="814"/>
      <c r="Y30" s="962"/>
      <c r="Z30" s="962"/>
      <c r="AA30" s="667"/>
      <c r="AB30" s="456"/>
      <c r="AC30" s="456"/>
      <c r="AD30" s="456"/>
      <c r="AE30" s="456"/>
      <c r="AF30" s="456"/>
      <c r="AG30" s="615"/>
    </row>
    <row r="31" spans="2:33" ht="11.25" customHeight="1">
      <c r="B31" s="160" t="s">
        <v>519</v>
      </c>
      <c r="C31" s="160" t="s">
        <v>140</v>
      </c>
      <c r="D31" s="406">
        <v>42.179462956208006</v>
      </c>
      <c r="E31" s="406">
        <v>35.667266834130068</v>
      </c>
      <c r="F31" s="406">
        <v>38.489461834028582</v>
      </c>
      <c r="G31" s="406">
        <v>36.651048827993989</v>
      </c>
      <c r="H31" s="406">
        <v>36.718598467564718</v>
      </c>
      <c r="I31" s="406">
        <v>37.377467591804205</v>
      </c>
      <c r="J31" s="406"/>
      <c r="K31" s="814">
        <v>35.077455161797559</v>
      </c>
      <c r="L31" s="814">
        <v>38.39112011373448</v>
      </c>
      <c r="M31" s="406">
        <v>35.776038412926049</v>
      </c>
      <c r="N31" s="406">
        <v>39.007042865996723</v>
      </c>
      <c r="O31" s="667"/>
      <c r="P31" s="406">
        <v>71.172813234139014</v>
      </c>
      <c r="Q31" s="406">
        <v>64.652583590546527</v>
      </c>
      <c r="R31" s="406">
        <v>68.157126771537619</v>
      </c>
      <c r="S31" s="406">
        <v>63.55972367505823</v>
      </c>
      <c r="T31" s="406">
        <v>66.004597580600958</v>
      </c>
      <c r="U31" s="402">
        <v>65.452471309263785</v>
      </c>
      <c r="V31" s="402"/>
      <c r="W31" s="814">
        <v>64.322254668901493</v>
      </c>
      <c r="X31" s="814">
        <v>67.647512028919024</v>
      </c>
      <c r="Y31" s="962">
        <v>63.841065311661183</v>
      </c>
      <c r="Z31" s="962">
        <v>67.02915297488542</v>
      </c>
      <c r="AA31" s="667"/>
      <c r="AB31" s="456">
        <v>5657</v>
      </c>
      <c r="AC31" s="456">
        <v>1338</v>
      </c>
      <c r="AD31" s="456">
        <v>1355</v>
      </c>
      <c r="AE31" s="456">
        <v>4533</v>
      </c>
      <c r="AF31" s="456">
        <v>4709</v>
      </c>
      <c r="AG31" s="615">
        <v>4966</v>
      </c>
    </row>
    <row r="32" spans="2:33" ht="11.25" customHeight="1">
      <c r="B32" s="160"/>
      <c r="C32" s="160" t="s">
        <v>141</v>
      </c>
      <c r="D32" s="406">
        <v>46.698302353040575</v>
      </c>
      <c r="E32" s="406">
        <v>42.117568255803427</v>
      </c>
      <c r="F32" s="406">
        <v>55.850433113071851</v>
      </c>
      <c r="G32" s="406">
        <v>42.609481111333977</v>
      </c>
      <c r="H32" s="406">
        <v>36.718337121025264</v>
      </c>
      <c r="I32" s="406">
        <v>35.967037064120987</v>
      </c>
      <c r="J32" s="406"/>
      <c r="K32" s="814">
        <v>29.005886768288253</v>
      </c>
      <c r="L32" s="814">
        <v>45.176534927981265</v>
      </c>
      <c r="M32" s="406">
        <v>27.624934971898096</v>
      </c>
      <c r="N32" s="406">
        <v>45.253158691589718</v>
      </c>
      <c r="O32" s="667"/>
      <c r="P32" s="406">
        <v>67.646564070875215</v>
      </c>
      <c r="Q32" s="406">
        <v>63.750944590706112</v>
      </c>
      <c r="R32" s="406">
        <v>75.70966145526765</v>
      </c>
      <c r="S32" s="406">
        <v>63.28814770270197</v>
      </c>
      <c r="T32" s="406">
        <v>61.190303230155862</v>
      </c>
      <c r="U32" s="402">
        <v>56.056589102769827</v>
      </c>
      <c r="V32" s="402"/>
      <c r="W32" s="814">
        <v>52.481050792931015</v>
      </c>
      <c r="X32" s="814">
        <v>69.238935313806863</v>
      </c>
      <c r="Y32" s="962">
        <v>46.941444986142578</v>
      </c>
      <c r="Z32" s="962">
        <v>64.780692470263645</v>
      </c>
      <c r="AA32" s="667"/>
      <c r="AB32" s="456">
        <v>267</v>
      </c>
      <c r="AC32" s="456">
        <v>56</v>
      </c>
      <c r="AD32" s="456">
        <v>52</v>
      </c>
      <c r="AE32" s="456">
        <v>193</v>
      </c>
      <c r="AF32" s="456">
        <v>191</v>
      </c>
      <c r="AG32" s="615">
        <v>166</v>
      </c>
    </row>
    <row r="33" spans="2:33" ht="11.25" customHeight="1">
      <c r="B33" s="160"/>
      <c r="C33" s="160" t="s">
        <v>142</v>
      </c>
      <c r="D33" s="406">
        <v>47.44896076933162</v>
      </c>
      <c r="E33" s="406">
        <v>50.475855310900755</v>
      </c>
      <c r="F33" s="406">
        <v>46.167796045469316</v>
      </c>
      <c r="G33" s="406">
        <v>46.771651878385143</v>
      </c>
      <c r="H33" s="406">
        <v>46.447635325209937</v>
      </c>
      <c r="I33" s="406">
        <v>44.571026106915198</v>
      </c>
      <c r="J33" s="406"/>
      <c r="K33" s="814">
        <v>44.146094218161039</v>
      </c>
      <c r="L33" s="814">
        <v>48.764406687778148</v>
      </c>
      <c r="M33" s="406">
        <v>42.367347748239823</v>
      </c>
      <c r="N33" s="406">
        <v>46.796256159021816</v>
      </c>
      <c r="O33" s="667"/>
      <c r="P33" s="406">
        <v>69.230292175980992</v>
      </c>
      <c r="Q33" s="406">
        <v>67.577608853209298</v>
      </c>
      <c r="R33" s="406">
        <v>65.561262572918096</v>
      </c>
      <c r="S33" s="406">
        <v>64.308488762339849</v>
      </c>
      <c r="T33" s="406">
        <v>67.280245070678077</v>
      </c>
      <c r="U33" s="402">
        <v>63.953647084545565</v>
      </c>
      <c r="V33" s="402"/>
      <c r="W33" s="814">
        <v>65.048091590579588</v>
      </c>
      <c r="X33" s="814">
        <v>69.436824651931147</v>
      </c>
      <c r="Y33" s="962">
        <v>61.726327011402937</v>
      </c>
      <c r="Z33" s="962">
        <v>66.122487960141456</v>
      </c>
      <c r="AA33" s="667"/>
      <c r="AB33" s="456">
        <v>3463</v>
      </c>
      <c r="AC33" s="456">
        <v>832</v>
      </c>
      <c r="AD33" s="456">
        <v>826</v>
      </c>
      <c r="AE33" s="456">
        <v>2639</v>
      </c>
      <c r="AF33" s="456">
        <v>2658</v>
      </c>
      <c r="AG33" s="615">
        <v>2770</v>
      </c>
    </row>
    <row r="34" spans="2:33" ht="11.25" customHeight="1">
      <c r="B34" s="160"/>
      <c r="C34" s="160"/>
      <c r="D34" s="406"/>
      <c r="E34" s="406"/>
      <c r="F34" s="406"/>
      <c r="G34" s="406"/>
      <c r="H34" s="406"/>
      <c r="I34" s="406"/>
      <c r="J34" s="406"/>
      <c r="K34" s="814"/>
      <c r="L34" s="814"/>
      <c r="M34" s="406"/>
      <c r="N34" s="406"/>
      <c r="O34" s="667"/>
      <c r="P34" s="406"/>
      <c r="Q34" s="406"/>
      <c r="R34" s="406"/>
      <c r="S34" s="406"/>
      <c r="T34" s="406"/>
      <c r="U34" s="402"/>
      <c r="V34" s="402"/>
      <c r="W34" s="814"/>
      <c r="X34" s="814"/>
      <c r="Y34" s="962"/>
      <c r="Z34" s="962"/>
      <c r="AA34" s="667"/>
      <c r="AB34" s="456"/>
      <c r="AC34" s="456"/>
      <c r="AD34" s="456"/>
      <c r="AE34" s="456"/>
      <c r="AF34" s="456"/>
      <c r="AG34" s="615"/>
    </row>
    <row r="35" spans="2:33" ht="11.25" customHeight="1">
      <c r="B35" s="160" t="s">
        <v>29</v>
      </c>
      <c r="C35" s="160" t="s">
        <v>30</v>
      </c>
      <c r="D35" s="406">
        <v>40.15850885879901</v>
      </c>
      <c r="E35" s="406">
        <v>31.82732896960006</v>
      </c>
      <c r="F35" s="406">
        <v>36.794213896719512</v>
      </c>
      <c r="G35" s="406">
        <v>31.206656102180713</v>
      </c>
      <c r="H35" s="406">
        <v>36.480543154719548</v>
      </c>
      <c r="I35" s="406">
        <v>33.745678143392922</v>
      </c>
      <c r="J35" s="406"/>
      <c r="K35" s="814">
        <v>30.741934204229576</v>
      </c>
      <c r="L35" s="814">
        <v>42.630998297020625</v>
      </c>
      <c r="M35" s="406">
        <v>28.641364818308062</v>
      </c>
      <c r="N35" s="406">
        <v>39.259188014755566</v>
      </c>
      <c r="O35" s="667"/>
      <c r="P35" s="406">
        <v>64.251413789372606</v>
      </c>
      <c r="Q35" s="406">
        <v>56.931117137433937</v>
      </c>
      <c r="R35" s="406">
        <v>63.976883968114919</v>
      </c>
      <c r="S35" s="406">
        <v>49.552079999999997</v>
      </c>
      <c r="T35" s="406">
        <v>58.528972388480646</v>
      </c>
      <c r="U35" s="402">
        <v>56.993980929963982</v>
      </c>
      <c r="V35" s="402"/>
      <c r="W35" s="814">
        <v>52.372047555275167</v>
      </c>
      <c r="X35" s="814">
        <v>64.430543324014948</v>
      </c>
      <c r="Y35" s="962">
        <v>51.130265350872087</v>
      </c>
      <c r="Z35" s="962">
        <v>62.667830628737875</v>
      </c>
      <c r="AA35" s="667"/>
      <c r="AB35" s="456">
        <v>494</v>
      </c>
      <c r="AC35" s="456">
        <v>118</v>
      </c>
      <c r="AD35" s="456">
        <v>170</v>
      </c>
      <c r="AE35" s="456">
        <v>302</v>
      </c>
      <c r="AF35" s="456">
        <v>321</v>
      </c>
      <c r="AG35" s="615">
        <v>432</v>
      </c>
    </row>
    <row r="36" spans="2:33" ht="11.25" customHeight="1">
      <c r="B36" s="160"/>
      <c r="C36" s="160" t="s">
        <v>31</v>
      </c>
      <c r="D36" s="406">
        <v>42.772680806267687</v>
      </c>
      <c r="E36" s="406">
        <v>38.26304962723345</v>
      </c>
      <c r="F36" s="406">
        <v>37.229480767198623</v>
      </c>
      <c r="G36" s="406">
        <v>38.77674632482514</v>
      </c>
      <c r="H36" s="406">
        <v>37.712748158051376</v>
      </c>
      <c r="I36" s="406">
        <v>38.04101302581725</v>
      </c>
      <c r="J36" s="406"/>
      <c r="K36" s="814">
        <v>34.022437280850056</v>
      </c>
      <c r="L36" s="814">
        <v>41.551250136942194</v>
      </c>
      <c r="M36" s="406">
        <v>34.734853585086796</v>
      </c>
      <c r="N36" s="406">
        <v>41.461944526997719</v>
      </c>
      <c r="O36" s="667"/>
      <c r="P36" s="406">
        <v>69.882131181154591</v>
      </c>
      <c r="Q36" s="406">
        <v>60.016438904020411</v>
      </c>
      <c r="R36" s="406">
        <v>62.511861894720823</v>
      </c>
      <c r="S36" s="406">
        <v>60.355379999999997</v>
      </c>
      <c r="T36" s="406">
        <v>63.061006423934906</v>
      </c>
      <c r="U36" s="402">
        <v>61.7988641793618</v>
      </c>
      <c r="V36" s="402"/>
      <c r="W36" s="814">
        <v>59.31947567038327</v>
      </c>
      <c r="X36" s="814">
        <v>66.651873244621157</v>
      </c>
      <c r="Y36" s="962">
        <v>58.400210742887204</v>
      </c>
      <c r="Z36" s="962">
        <v>65.085852263713889</v>
      </c>
      <c r="AA36" s="667"/>
      <c r="AB36" s="456">
        <v>1337</v>
      </c>
      <c r="AC36" s="456">
        <v>320</v>
      </c>
      <c r="AD36" s="456">
        <v>374</v>
      </c>
      <c r="AE36" s="456">
        <v>1111</v>
      </c>
      <c r="AF36" s="456">
        <v>1107</v>
      </c>
      <c r="AG36" s="615">
        <v>1186</v>
      </c>
    </row>
    <row r="37" spans="2:33" ht="11.25" customHeight="1">
      <c r="B37" s="33"/>
      <c r="C37" s="160" t="s">
        <v>242</v>
      </c>
      <c r="D37" s="406">
        <v>41.445977010959147</v>
      </c>
      <c r="E37" s="406">
        <v>48.933150251222287</v>
      </c>
      <c r="F37" s="406">
        <v>39.057488139417067</v>
      </c>
      <c r="G37" s="406">
        <v>35.390334658988557</v>
      </c>
      <c r="H37" s="406">
        <v>37.86197177526244</v>
      </c>
      <c r="I37" s="406">
        <v>36.263151378407862</v>
      </c>
      <c r="J37" s="406"/>
      <c r="K37" s="814">
        <v>34.018873524066223</v>
      </c>
      <c r="L37" s="814">
        <v>41.863761348874348</v>
      </c>
      <c r="M37" s="406">
        <v>32.767798196342426</v>
      </c>
      <c r="N37" s="406">
        <v>39.910025558955468</v>
      </c>
      <c r="O37" s="667"/>
      <c r="P37" s="406">
        <v>70.553374993354737</v>
      </c>
      <c r="Q37" s="406">
        <v>70.525782958553577</v>
      </c>
      <c r="R37" s="406">
        <v>62.909753189717833</v>
      </c>
      <c r="S37" s="406">
        <v>59.109780000000001</v>
      </c>
      <c r="T37" s="406">
        <v>60.587998734567336</v>
      </c>
      <c r="U37" s="402">
        <v>60.855622873474537</v>
      </c>
      <c r="V37" s="402"/>
      <c r="W37" s="814">
        <v>56.434350726300096</v>
      </c>
      <c r="X37" s="814">
        <v>64.594083364073867</v>
      </c>
      <c r="Y37" s="962">
        <v>56.985749203919376</v>
      </c>
      <c r="Z37" s="962">
        <v>64.593654359401739</v>
      </c>
      <c r="AA37" s="667"/>
      <c r="AB37" s="456">
        <v>1002</v>
      </c>
      <c r="AC37" s="456">
        <v>236</v>
      </c>
      <c r="AD37" s="456">
        <v>305</v>
      </c>
      <c r="AE37" s="456">
        <v>841</v>
      </c>
      <c r="AF37" s="456">
        <v>957</v>
      </c>
      <c r="AG37" s="615">
        <v>969</v>
      </c>
    </row>
    <row r="38" spans="2:33" ht="11.25" customHeight="1">
      <c r="B38" s="33"/>
      <c r="C38" s="160" t="s">
        <v>33</v>
      </c>
      <c r="D38" s="406">
        <v>45.884461418293277</v>
      </c>
      <c r="E38" s="406">
        <v>31.247489562612703</v>
      </c>
      <c r="F38" s="406">
        <v>29.105993047700412</v>
      </c>
      <c r="G38" s="406">
        <v>40.725127915132987</v>
      </c>
      <c r="H38" s="406">
        <v>37.033789329390423</v>
      </c>
      <c r="I38" s="406">
        <v>40.802100636121899</v>
      </c>
      <c r="J38" s="406"/>
      <c r="K38" s="814">
        <v>32.903034127476523</v>
      </c>
      <c r="L38" s="814">
        <v>41.363437497395282</v>
      </c>
      <c r="M38" s="406">
        <v>36.782812610963667</v>
      </c>
      <c r="N38" s="406">
        <v>44.948308656491761</v>
      </c>
      <c r="O38" s="667"/>
      <c r="P38" s="406">
        <v>68.663525935702722</v>
      </c>
      <c r="Q38" s="406">
        <v>55.604188179329661</v>
      </c>
      <c r="R38" s="406">
        <v>56.000983611836219</v>
      </c>
      <c r="S38" s="406">
        <v>63.12323</v>
      </c>
      <c r="T38" s="406">
        <v>62.335301584281225</v>
      </c>
      <c r="U38" s="402">
        <v>62.857594927851871</v>
      </c>
      <c r="V38" s="402"/>
      <c r="W38" s="814">
        <v>57.795429988278102</v>
      </c>
      <c r="X38" s="814">
        <v>66.668464008756104</v>
      </c>
      <c r="Y38" s="962">
        <v>58.760855707428107</v>
      </c>
      <c r="Z38" s="962">
        <v>66.777457260751575</v>
      </c>
      <c r="AA38" s="667"/>
      <c r="AB38" s="456">
        <v>839</v>
      </c>
      <c r="AC38" s="456">
        <v>189</v>
      </c>
      <c r="AD38" s="456">
        <v>331</v>
      </c>
      <c r="AE38" s="456">
        <v>755</v>
      </c>
      <c r="AF38" s="456">
        <v>757</v>
      </c>
      <c r="AG38" s="615">
        <v>834</v>
      </c>
    </row>
    <row r="39" spans="2:33" ht="11.25" customHeight="1">
      <c r="B39" s="160"/>
      <c r="C39" s="160" t="s">
        <v>34</v>
      </c>
      <c r="D39" s="406">
        <v>43.713512586600054</v>
      </c>
      <c r="E39" s="406">
        <v>38.928055246679904</v>
      </c>
      <c r="F39" s="406">
        <v>41.912096064134751</v>
      </c>
      <c r="G39" s="406">
        <v>37.363701175910897</v>
      </c>
      <c r="H39" s="406">
        <v>38.445507177927261</v>
      </c>
      <c r="I39" s="406">
        <v>35.303939339561822</v>
      </c>
      <c r="J39" s="406"/>
      <c r="K39" s="814">
        <v>34.647708314559935</v>
      </c>
      <c r="L39" s="814">
        <v>42.389574893646959</v>
      </c>
      <c r="M39" s="406">
        <v>32.045633761557632</v>
      </c>
      <c r="N39" s="406">
        <v>38.70484381637656</v>
      </c>
      <c r="O39" s="667"/>
      <c r="P39" s="406">
        <v>70.584746749522708</v>
      </c>
      <c r="Q39" s="406">
        <v>59.229120789368949</v>
      </c>
      <c r="R39" s="406">
        <v>63.285321358331558</v>
      </c>
      <c r="S39" s="406">
        <v>59.172559999999997</v>
      </c>
      <c r="T39" s="406">
        <v>62.891785093157878</v>
      </c>
      <c r="U39" s="402">
        <v>57.40200497552199</v>
      </c>
      <c r="V39" s="402"/>
      <c r="W39" s="814">
        <v>59.074483503682288</v>
      </c>
      <c r="X39" s="814">
        <v>66.554613834338468</v>
      </c>
      <c r="Y39" s="962">
        <v>53.94152775728962</v>
      </c>
      <c r="Z39" s="962">
        <v>60.791470421243467</v>
      </c>
      <c r="AA39" s="667"/>
      <c r="AB39" s="456">
        <v>975</v>
      </c>
      <c r="AC39" s="456">
        <v>186</v>
      </c>
      <c r="AD39" s="456">
        <v>347</v>
      </c>
      <c r="AE39" s="456">
        <v>1110</v>
      </c>
      <c r="AF39" s="456">
        <v>974</v>
      </c>
      <c r="AG39" s="615">
        <v>1152</v>
      </c>
    </row>
    <row r="40" spans="2:33" ht="11.25" customHeight="1">
      <c r="B40" s="160"/>
      <c r="C40" s="160" t="s">
        <v>35</v>
      </c>
      <c r="D40" s="406">
        <v>46.803297159301295</v>
      </c>
      <c r="E40" s="406">
        <v>42.481111348562195</v>
      </c>
      <c r="F40" s="406">
        <v>40.655569839629287</v>
      </c>
      <c r="G40" s="406">
        <v>39.633178584473399</v>
      </c>
      <c r="H40" s="406">
        <v>37.711017594929253</v>
      </c>
      <c r="I40" s="406">
        <v>39.363526582791906</v>
      </c>
      <c r="J40" s="406"/>
      <c r="K40" s="814">
        <v>34.128413602279522</v>
      </c>
      <c r="L40" s="814">
        <v>41.433148131212462</v>
      </c>
      <c r="M40" s="406">
        <v>36.046462369460826</v>
      </c>
      <c r="N40" s="406">
        <v>42.781641719436806</v>
      </c>
      <c r="O40" s="667"/>
      <c r="P40" s="406">
        <v>70.885558102854162</v>
      </c>
      <c r="Q40" s="406">
        <v>65.702350786415508</v>
      </c>
      <c r="R40" s="406">
        <v>69.565749402874829</v>
      </c>
      <c r="S40" s="406">
        <v>63.374949999999998</v>
      </c>
      <c r="T40" s="406">
        <v>63.38074496831041</v>
      </c>
      <c r="U40" s="402">
        <v>64.83682888560385</v>
      </c>
      <c r="V40" s="402"/>
      <c r="W40" s="814">
        <v>59.466200080453724</v>
      </c>
      <c r="X40" s="814">
        <v>67.126232870685271</v>
      </c>
      <c r="Y40" s="962">
        <v>61.184664977039546</v>
      </c>
      <c r="Z40" s="962">
        <v>68.323265762873788</v>
      </c>
      <c r="AA40" s="667"/>
      <c r="AB40" s="456">
        <v>1282</v>
      </c>
      <c r="AC40" s="456">
        <v>283</v>
      </c>
      <c r="AD40" s="456">
        <v>413</v>
      </c>
      <c r="AE40" s="456">
        <v>986</v>
      </c>
      <c r="AF40" s="456">
        <v>1046</v>
      </c>
      <c r="AG40" s="615">
        <v>1097</v>
      </c>
    </row>
    <row r="41" spans="2:33" ht="11.25" customHeight="1">
      <c r="B41" s="160"/>
      <c r="C41" s="160" t="s">
        <v>36</v>
      </c>
      <c r="D41" s="406">
        <v>41.663667503736427</v>
      </c>
      <c r="E41" s="406">
        <v>43.718417811931346</v>
      </c>
      <c r="F41" s="406">
        <v>37.635638935511686</v>
      </c>
      <c r="G41" s="406">
        <v>36.84637545457884</v>
      </c>
      <c r="H41" s="406">
        <v>36.595774883293615</v>
      </c>
      <c r="I41" s="406">
        <v>35.496994840489826</v>
      </c>
      <c r="J41" s="406"/>
      <c r="K41" s="814">
        <v>34.448634321008534</v>
      </c>
      <c r="L41" s="814">
        <v>38.797535630127946</v>
      </c>
      <c r="M41" s="406">
        <v>33.276955489053613</v>
      </c>
      <c r="N41" s="406">
        <v>37.781277360077915</v>
      </c>
      <c r="O41" s="667"/>
      <c r="P41" s="406">
        <v>67.475763376090541</v>
      </c>
      <c r="Q41" s="406">
        <v>70.548404955681903</v>
      </c>
      <c r="R41" s="406">
        <v>66.047120734549765</v>
      </c>
      <c r="S41" s="406">
        <v>63.055889999999998</v>
      </c>
      <c r="T41" s="406">
        <v>63.940197019316884</v>
      </c>
      <c r="U41" s="402">
        <v>61.821232518364724</v>
      </c>
      <c r="V41" s="402"/>
      <c r="W41" s="814">
        <v>61.691937894997039</v>
      </c>
      <c r="X41" s="814">
        <v>66.128952281394376</v>
      </c>
      <c r="Y41" s="962">
        <v>59.501802806852034</v>
      </c>
      <c r="Z41" s="962">
        <v>64.087997376504063</v>
      </c>
      <c r="AA41" s="667"/>
      <c r="AB41" s="456">
        <v>1185</v>
      </c>
      <c r="AC41" s="456">
        <v>265</v>
      </c>
      <c r="AD41" s="456">
        <v>339</v>
      </c>
      <c r="AE41" s="456">
        <v>2722</v>
      </c>
      <c r="AF41" s="456">
        <v>2784</v>
      </c>
      <c r="AG41" s="615">
        <v>2585</v>
      </c>
    </row>
    <row r="42" spans="2:33" ht="11.25" customHeight="1">
      <c r="B42" s="160"/>
      <c r="C42" s="160" t="s">
        <v>37</v>
      </c>
      <c r="D42" s="406">
        <v>45.327169402432197</v>
      </c>
      <c r="E42" s="406">
        <v>43.838693194839699</v>
      </c>
      <c r="F42" s="406">
        <v>44.72527843603298</v>
      </c>
      <c r="G42" s="406">
        <v>41.327735776288165</v>
      </c>
      <c r="H42" s="406">
        <v>41.111146988745958</v>
      </c>
      <c r="I42" s="406">
        <v>40.349942017951257</v>
      </c>
      <c r="J42" s="406"/>
      <c r="K42" s="814">
        <v>38.185339007549004</v>
      </c>
      <c r="L42" s="814">
        <v>44.101195193151952</v>
      </c>
      <c r="M42" s="406">
        <v>37.544682675084985</v>
      </c>
      <c r="N42" s="406">
        <v>43.219756827215122</v>
      </c>
      <c r="O42" s="667"/>
      <c r="P42" s="406">
        <v>72.16233295857414</v>
      </c>
      <c r="Q42" s="406">
        <v>71.560219175792867</v>
      </c>
      <c r="R42" s="406">
        <v>70.754512083677767</v>
      </c>
      <c r="S42" s="406">
        <v>67.009299999999996</v>
      </c>
      <c r="T42" s="406">
        <v>66.307718201803027</v>
      </c>
      <c r="U42" s="402">
        <v>63.964917101590487</v>
      </c>
      <c r="V42" s="402"/>
      <c r="W42" s="814">
        <v>63.410448551543588</v>
      </c>
      <c r="X42" s="814">
        <v>69.087412928102466</v>
      </c>
      <c r="Y42" s="962">
        <v>61.114465909328374</v>
      </c>
      <c r="Z42" s="962">
        <v>66.720202433113499</v>
      </c>
      <c r="AA42" s="667"/>
      <c r="AB42" s="456">
        <v>1903</v>
      </c>
      <c r="AC42" s="456">
        <v>427</v>
      </c>
      <c r="AD42" s="456">
        <v>615</v>
      </c>
      <c r="AE42" s="456">
        <v>1621</v>
      </c>
      <c r="AF42" s="456">
        <v>1541</v>
      </c>
      <c r="AG42" s="615">
        <v>1557</v>
      </c>
    </row>
    <row r="43" spans="2:33" ht="11.25" customHeight="1">
      <c r="B43" s="160"/>
      <c r="C43" s="160" t="s">
        <v>38</v>
      </c>
      <c r="D43" s="406">
        <v>47.25037302565557</v>
      </c>
      <c r="E43" s="406">
        <v>39.106320815983011</v>
      </c>
      <c r="F43" s="406">
        <v>41.479564311899829</v>
      </c>
      <c r="G43" s="406">
        <v>46.857419434567618</v>
      </c>
      <c r="H43" s="406">
        <v>39.807053988284707</v>
      </c>
      <c r="I43" s="406">
        <v>43.017911901957326</v>
      </c>
      <c r="J43" s="406"/>
      <c r="K43" s="814">
        <v>35.83052859899734</v>
      </c>
      <c r="L43" s="814">
        <v>43.922824168781581</v>
      </c>
      <c r="M43" s="406">
        <v>39.118166476918184</v>
      </c>
      <c r="N43" s="406">
        <v>47.006262112295836</v>
      </c>
      <c r="O43" s="667"/>
      <c r="P43" s="406">
        <v>72.768157011673011</v>
      </c>
      <c r="Q43" s="406">
        <v>67.509629651232913</v>
      </c>
      <c r="R43" s="406">
        <v>68.175719161479492</v>
      </c>
      <c r="S43" s="406">
        <v>70.36121</v>
      </c>
      <c r="T43" s="406">
        <v>70.699090091176501</v>
      </c>
      <c r="U43" s="402">
        <v>67.825502283848877</v>
      </c>
      <c r="V43" s="402"/>
      <c r="W43" s="814">
        <v>66.629192135198579</v>
      </c>
      <c r="X43" s="814">
        <v>74.462866659401911</v>
      </c>
      <c r="Y43" s="962">
        <v>63.749604585260975</v>
      </c>
      <c r="Z43" s="962">
        <v>71.646941348473248</v>
      </c>
      <c r="AA43" s="667"/>
      <c r="AB43" s="456">
        <v>1198</v>
      </c>
      <c r="AC43" s="456">
        <v>299</v>
      </c>
      <c r="AD43" s="456">
        <v>362</v>
      </c>
      <c r="AE43" s="456">
        <v>808</v>
      </c>
      <c r="AF43" s="456">
        <v>730</v>
      </c>
      <c r="AG43" s="615">
        <v>815</v>
      </c>
    </row>
    <row r="44" spans="2:33" ht="11.25" customHeight="1">
      <c r="B44" s="160"/>
      <c r="C44" s="160"/>
      <c r="D44" s="406"/>
      <c r="E44" s="406"/>
      <c r="F44" s="406"/>
      <c r="G44" s="406"/>
      <c r="H44" s="406"/>
      <c r="I44" s="406"/>
      <c r="J44" s="406"/>
      <c r="K44" s="814"/>
      <c r="L44" s="814"/>
      <c r="M44" s="406"/>
      <c r="N44" s="406"/>
      <c r="O44" s="667"/>
      <c r="P44" s="406"/>
      <c r="Q44" s="406"/>
      <c r="R44" s="406"/>
      <c r="S44" s="406"/>
      <c r="T44" s="406"/>
      <c r="U44" s="402"/>
      <c r="V44" s="402"/>
      <c r="W44" s="814"/>
      <c r="X44" s="814"/>
      <c r="Y44" s="962"/>
      <c r="Z44" s="962"/>
      <c r="AA44" s="667"/>
      <c r="AB44" s="456"/>
      <c r="AC44" s="456"/>
      <c r="AD44" s="456"/>
      <c r="AE44" s="456"/>
      <c r="AF44" s="456"/>
      <c r="AG44" s="615"/>
    </row>
    <row r="45" spans="2:33" ht="13.9" customHeight="1">
      <c r="B45" s="125" t="s">
        <v>333</v>
      </c>
      <c r="C45" s="160" t="s">
        <v>120</v>
      </c>
      <c r="D45" s="406">
        <v>42.897529455054354</v>
      </c>
      <c r="E45" s="406">
        <v>39.600732173218432</v>
      </c>
      <c r="F45" s="406">
        <v>38.640388185729307</v>
      </c>
      <c r="G45" s="406">
        <v>37.641223099651185</v>
      </c>
      <c r="H45" s="406">
        <v>36.822779896226187</v>
      </c>
      <c r="I45" s="406">
        <v>37.143300597787274</v>
      </c>
      <c r="J45" s="406"/>
      <c r="K45" s="420">
        <v>35.5624867830333</v>
      </c>
      <c r="L45" s="420">
        <v>38.101327306382515</v>
      </c>
      <c r="M45" s="406">
        <v>35.961130221054781</v>
      </c>
      <c r="N45" s="406">
        <v>38.341065751436574</v>
      </c>
      <c r="O45" s="667"/>
      <c r="P45" s="406">
        <v>69.000128717473004</v>
      </c>
      <c r="Q45" s="406">
        <v>63.729708708344326</v>
      </c>
      <c r="R45" s="406">
        <v>63.554631602315141</v>
      </c>
      <c r="S45" s="406">
        <v>61.001382163224505</v>
      </c>
      <c r="T45" s="406">
        <v>62.528622700828684</v>
      </c>
      <c r="U45" s="402">
        <v>61.125523249379874</v>
      </c>
      <c r="V45" s="402"/>
      <c r="W45" s="814">
        <v>61.226577309093663</v>
      </c>
      <c r="X45" s="814">
        <v>63.812786696549672</v>
      </c>
      <c r="Y45" s="962">
        <v>59.883530299514597</v>
      </c>
      <c r="Z45" s="962">
        <v>62.353237790012408</v>
      </c>
      <c r="AA45" s="667"/>
      <c r="AB45" s="456">
        <v>7889</v>
      </c>
      <c r="AC45" s="456">
        <v>1789</v>
      </c>
      <c r="AD45" s="456">
        <v>2514</v>
      </c>
      <c r="AE45" s="456">
        <v>9037</v>
      </c>
      <c r="AF45" s="456">
        <v>9064</v>
      </c>
      <c r="AG45" s="615">
        <v>9329</v>
      </c>
    </row>
    <row r="46" spans="2:33" ht="11.25" customHeight="1">
      <c r="B46" s="160"/>
      <c r="C46" s="160" t="s">
        <v>121</v>
      </c>
      <c r="D46" s="406">
        <v>48.505745271313558</v>
      </c>
      <c r="E46" s="406">
        <v>45.382334551664798</v>
      </c>
      <c r="F46" s="406">
        <v>42.006632589678574</v>
      </c>
      <c r="G46" s="406">
        <v>45.705361247498011</v>
      </c>
      <c r="H46" s="406">
        <v>45.121270931365792</v>
      </c>
      <c r="I46" s="406">
        <v>43.589301269310909</v>
      </c>
      <c r="J46" s="406"/>
      <c r="K46" s="420">
        <v>41.825031947493855</v>
      </c>
      <c r="L46" s="420">
        <v>48.460887627408972</v>
      </c>
      <c r="M46" s="406">
        <v>40.455442155658375</v>
      </c>
      <c r="N46" s="406">
        <v>46.775220873703397</v>
      </c>
      <c r="O46" s="667"/>
      <c r="P46" s="406">
        <v>74.214295219335895</v>
      </c>
      <c r="Q46" s="406">
        <v>71.667071165676006</v>
      </c>
      <c r="R46" s="406">
        <v>73.258259712925152</v>
      </c>
      <c r="S46" s="406">
        <v>70.110287007305487</v>
      </c>
      <c r="T46" s="406">
        <v>70.936260104200528</v>
      </c>
      <c r="U46" s="402">
        <v>68.708854473310979</v>
      </c>
      <c r="V46" s="402"/>
      <c r="W46" s="814">
        <v>67.737429220205797</v>
      </c>
      <c r="X46" s="814">
        <v>73.939946966883682</v>
      </c>
      <c r="Y46" s="962">
        <v>65.664011113568066</v>
      </c>
      <c r="Z46" s="962">
        <v>71.600466359180274</v>
      </c>
      <c r="AA46" s="667"/>
      <c r="AB46" s="456">
        <v>2326</v>
      </c>
      <c r="AC46" s="456">
        <v>534</v>
      </c>
      <c r="AD46" s="456">
        <v>742</v>
      </c>
      <c r="AE46" s="456">
        <v>1219</v>
      </c>
      <c r="AF46" s="456">
        <v>1153</v>
      </c>
      <c r="AG46" s="615">
        <v>1298</v>
      </c>
    </row>
    <row r="47" spans="2:33" ht="11.25" customHeight="1">
      <c r="B47" s="160"/>
      <c r="C47" s="160"/>
      <c r="D47" s="406"/>
      <c r="E47" s="406"/>
      <c r="F47" s="406"/>
      <c r="G47" s="406"/>
      <c r="H47" s="406"/>
      <c r="I47" s="406"/>
      <c r="J47" s="406"/>
      <c r="K47" s="420"/>
      <c r="L47" s="420"/>
      <c r="M47" s="406"/>
      <c r="N47" s="406"/>
      <c r="O47" s="667"/>
      <c r="P47" s="406"/>
      <c r="Q47" s="406"/>
      <c r="R47" s="406"/>
      <c r="S47" s="406"/>
      <c r="T47" s="406"/>
      <c r="U47" s="402"/>
      <c r="V47" s="402"/>
      <c r="W47" s="814"/>
      <c r="X47" s="814"/>
      <c r="Y47" s="962"/>
      <c r="Z47" s="962"/>
      <c r="AA47" s="667"/>
      <c r="AB47" s="456"/>
      <c r="AC47" s="456"/>
      <c r="AD47" s="456"/>
      <c r="AE47" s="456"/>
      <c r="AF47" s="456"/>
      <c r="AG47" s="615"/>
    </row>
    <row r="48" spans="2:33" ht="11.25" customHeight="1">
      <c r="B48" s="60" t="s">
        <v>122</v>
      </c>
      <c r="C48" s="156" t="s">
        <v>223</v>
      </c>
      <c r="D48" s="406" t="s">
        <v>217</v>
      </c>
      <c r="E48" s="406" t="s">
        <v>217</v>
      </c>
      <c r="F48" s="406" t="s">
        <v>217</v>
      </c>
      <c r="G48" s="406">
        <v>33.963908079853091</v>
      </c>
      <c r="H48" s="406">
        <v>33.090133242431399</v>
      </c>
      <c r="I48" s="406">
        <v>32.751078683038891</v>
      </c>
      <c r="J48" s="406"/>
      <c r="K48" s="814">
        <v>30.71540657548077</v>
      </c>
      <c r="L48" s="814">
        <v>35.554242959561719</v>
      </c>
      <c r="M48" s="406">
        <v>30.533323073221052</v>
      </c>
      <c r="N48" s="406">
        <v>35.048645302557077</v>
      </c>
      <c r="O48" s="667"/>
      <c r="P48" s="406" t="s">
        <v>217</v>
      </c>
      <c r="Q48" s="406" t="s">
        <v>217</v>
      </c>
      <c r="R48" s="406" t="s">
        <v>217</v>
      </c>
      <c r="S48" s="406">
        <v>53.162105471605933</v>
      </c>
      <c r="T48" s="406">
        <v>54.53113650326825</v>
      </c>
      <c r="U48" s="402">
        <v>53.549046687497246</v>
      </c>
      <c r="V48" s="402"/>
      <c r="W48" s="814">
        <v>51.976311439327539</v>
      </c>
      <c r="X48" s="814">
        <v>57.062326092088476</v>
      </c>
      <c r="Y48" s="962">
        <v>51.108390889672926</v>
      </c>
      <c r="Z48" s="962">
        <v>55.972821641099202</v>
      </c>
      <c r="AA48" s="667"/>
      <c r="AB48" s="456" t="s">
        <v>217</v>
      </c>
      <c r="AC48" s="456" t="s">
        <v>217</v>
      </c>
      <c r="AD48" s="456" t="s">
        <v>217</v>
      </c>
      <c r="AE48" s="456">
        <v>2654</v>
      </c>
      <c r="AF48" s="456">
        <v>2497</v>
      </c>
      <c r="AG48" s="615">
        <v>2622</v>
      </c>
    </row>
    <row r="49" spans="2:33" ht="11.25" customHeight="1">
      <c r="B49" s="85"/>
      <c r="C49" s="156">
        <v>2</v>
      </c>
      <c r="D49" s="406" t="s">
        <v>217</v>
      </c>
      <c r="E49" s="406" t="s">
        <v>217</v>
      </c>
      <c r="F49" s="406" t="s">
        <v>217</v>
      </c>
      <c r="G49" s="406">
        <v>36.789619571707668</v>
      </c>
      <c r="H49" s="406">
        <v>36.102032276092231</v>
      </c>
      <c r="I49" s="406">
        <v>37.239492053973926</v>
      </c>
      <c r="J49" s="406"/>
      <c r="K49" s="814">
        <v>33.602254343999874</v>
      </c>
      <c r="L49" s="814">
        <v>38.679443452506327</v>
      </c>
      <c r="M49" s="406">
        <v>34.758889422856477</v>
      </c>
      <c r="N49" s="406">
        <v>39.789158134548117</v>
      </c>
      <c r="O49" s="667"/>
      <c r="P49" s="406" t="s">
        <v>217</v>
      </c>
      <c r="Q49" s="406" t="s">
        <v>217</v>
      </c>
      <c r="R49" s="406" t="s">
        <v>217</v>
      </c>
      <c r="S49" s="406">
        <v>61.125365556650635</v>
      </c>
      <c r="T49" s="406">
        <v>62.53546099341213</v>
      </c>
      <c r="U49" s="402">
        <v>61.352847924407882</v>
      </c>
      <c r="V49" s="402"/>
      <c r="W49" s="814">
        <v>59.976278604037716</v>
      </c>
      <c r="X49" s="814">
        <v>65.02642640232574</v>
      </c>
      <c r="Y49" s="962">
        <v>58.861491663693776</v>
      </c>
      <c r="Z49" s="962">
        <v>63.786152490818218</v>
      </c>
      <c r="AA49" s="667"/>
      <c r="AB49" s="456" t="s">
        <v>217</v>
      </c>
      <c r="AC49" s="456" t="s">
        <v>217</v>
      </c>
      <c r="AD49" s="456" t="s">
        <v>217</v>
      </c>
      <c r="AE49" s="456">
        <v>2500</v>
      </c>
      <c r="AF49" s="456">
        <v>2354</v>
      </c>
      <c r="AG49" s="615">
        <v>2289</v>
      </c>
    </row>
    <row r="50" spans="2:33" ht="11.25" customHeight="1">
      <c r="B50" s="60"/>
      <c r="C50" s="156">
        <v>3</v>
      </c>
      <c r="D50" s="406" t="s">
        <v>217</v>
      </c>
      <c r="E50" s="406" t="s">
        <v>217</v>
      </c>
      <c r="F50" s="406" t="s">
        <v>217</v>
      </c>
      <c r="G50" s="406">
        <v>38.634054046532206</v>
      </c>
      <c r="H50" s="406">
        <v>39.400053933261475</v>
      </c>
      <c r="I50" s="406">
        <v>35.299776882232102</v>
      </c>
      <c r="J50" s="406"/>
      <c r="K50" s="814">
        <v>36.810244384970716</v>
      </c>
      <c r="L50" s="814">
        <v>42.050817654522909</v>
      </c>
      <c r="M50" s="406">
        <v>32.83698485420922</v>
      </c>
      <c r="N50" s="406">
        <v>37.843203836300745</v>
      </c>
      <c r="O50" s="667"/>
      <c r="P50" s="406" t="s">
        <v>217</v>
      </c>
      <c r="Q50" s="406" t="s">
        <v>217</v>
      </c>
      <c r="R50" s="406" t="s">
        <v>217</v>
      </c>
      <c r="S50" s="406">
        <v>62.679911666084351</v>
      </c>
      <c r="T50" s="406">
        <v>65.379593620962211</v>
      </c>
      <c r="U50" s="402">
        <v>62.370630348173506</v>
      </c>
      <c r="V50" s="402"/>
      <c r="W50" s="814">
        <v>62.699164035063127</v>
      </c>
      <c r="X50" s="814">
        <v>67.965818800695786</v>
      </c>
      <c r="Y50" s="962">
        <v>59.707548290281466</v>
      </c>
      <c r="Z50" s="962">
        <v>64.96099144553537</v>
      </c>
      <c r="AA50" s="667"/>
      <c r="AB50" s="456" t="s">
        <v>217</v>
      </c>
      <c r="AC50" s="456" t="s">
        <v>217</v>
      </c>
      <c r="AD50" s="456" t="s">
        <v>217</v>
      </c>
      <c r="AE50" s="456">
        <v>2059</v>
      </c>
      <c r="AF50" s="456">
        <v>2031</v>
      </c>
      <c r="AG50" s="615">
        <v>2036</v>
      </c>
    </row>
    <row r="51" spans="2:33" ht="11.25" customHeight="1">
      <c r="B51" s="24"/>
      <c r="C51" s="157">
        <v>4</v>
      </c>
      <c r="D51" s="406" t="s">
        <v>217</v>
      </c>
      <c r="E51" s="406" t="s">
        <v>217</v>
      </c>
      <c r="F51" s="406" t="s">
        <v>217</v>
      </c>
      <c r="G51" s="406">
        <v>43.319486872154876</v>
      </c>
      <c r="H51" s="406">
        <v>38.815791157717946</v>
      </c>
      <c r="I51" s="406">
        <v>42.247794134547384</v>
      </c>
      <c r="J51" s="406"/>
      <c r="K51" s="814">
        <v>35.857919884987211</v>
      </c>
      <c r="L51" s="814">
        <v>41.858427473418672</v>
      </c>
      <c r="M51" s="406">
        <v>39.693205221805314</v>
      </c>
      <c r="N51" s="406">
        <v>44.844536441929975</v>
      </c>
      <c r="O51" s="667"/>
      <c r="P51" s="406" t="s">
        <v>217</v>
      </c>
      <c r="Q51" s="406" t="s">
        <v>217</v>
      </c>
      <c r="R51" s="406" t="s">
        <v>217</v>
      </c>
      <c r="S51" s="406">
        <v>68.712386003778931</v>
      </c>
      <c r="T51" s="406">
        <v>67.263248677015852</v>
      </c>
      <c r="U51" s="402">
        <v>66.658788949511816</v>
      </c>
      <c r="V51" s="402"/>
      <c r="W51" s="814">
        <v>64.242586464715728</v>
      </c>
      <c r="X51" s="814">
        <v>70.147312333335492</v>
      </c>
      <c r="Y51" s="962">
        <v>63.967640817665426</v>
      </c>
      <c r="Z51" s="962">
        <v>69.24557730654162</v>
      </c>
      <c r="AA51" s="667"/>
      <c r="AB51" s="456" t="s">
        <v>217</v>
      </c>
      <c r="AC51" s="456" t="s">
        <v>217</v>
      </c>
      <c r="AD51" s="456" t="s">
        <v>217</v>
      </c>
      <c r="AE51" s="456">
        <v>1490</v>
      </c>
      <c r="AF51" s="456">
        <v>1622</v>
      </c>
      <c r="AG51" s="615">
        <v>1856</v>
      </c>
    </row>
    <row r="52" spans="2:33" ht="11.25" customHeight="1">
      <c r="B52" s="137"/>
      <c r="C52" s="158" t="s">
        <v>224</v>
      </c>
      <c r="D52" s="406" t="s">
        <v>217</v>
      </c>
      <c r="E52" s="406" t="s">
        <v>217</v>
      </c>
      <c r="F52" s="406" t="s">
        <v>217</v>
      </c>
      <c r="G52" s="406">
        <v>43.292804752754044</v>
      </c>
      <c r="H52" s="406">
        <v>44.160183170908972</v>
      </c>
      <c r="I52" s="406">
        <v>43.816108850710769</v>
      </c>
      <c r="J52" s="406"/>
      <c r="K52" s="814">
        <v>41.328446770244057</v>
      </c>
      <c r="L52" s="814">
        <v>47.030416348775532</v>
      </c>
      <c r="M52" s="406">
        <v>41.160827361405886</v>
      </c>
      <c r="N52" s="406">
        <v>46.507290785518641</v>
      </c>
      <c r="O52" s="667"/>
      <c r="P52" s="406" t="s">
        <v>217</v>
      </c>
      <c r="Q52" s="406" t="s">
        <v>217</v>
      </c>
      <c r="R52" s="406" t="s">
        <v>217</v>
      </c>
      <c r="S52" s="406">
        <v>68.289967244287013</v>
      </c>
      <c r="T52" s="406">
        <v>70.858852640813595</v>
      </c>
      <c r="U52" s="402">
        <v>68.47290981603291</v>
      </c>
      <c r="V52" s="402"/>
      <c r="W52" s="814">
        <v>68.044571977941104</v>
      </c>
      <c r="X52" s="814">
        <v>73.521729053693377</v>
      </c>
      <c r="Y52" s="962">
        <v>65.815156741809886</v>
      </c>
      <c r="Z52" s="962">
        <v>71.015032047616373</v>
      </c>
      <c r="AA52" s="667"/>
      <c r="AB52" s="456" t="s">
        <v>217</v>
      </c>
      <c r="AC52" s="456" t="s">
        <v>217</v>
      </c>
      <c r="AD52" s="456" t="s">
        <v>217</v>
      </c>
      <c r="AE52" s="456">
        <v>1553</v>
      </c>
      <c r="AF52" s="456">
        <v>1713</v>
      </c>
      <c r="AG52" s="615">
        <v>1824</v>
      </c>
    </row>
    <row r="53" spans="2:33" ht="11.25" customHeight="1">
      <c r="B53" s="271"/>
      <c r="C53" s="271"/>
      <c r="D53" s="271"/>
      <c r="E53" s="271"/>
      <c r="F53" s="271"/>
      <c r="G53" s="271"/>
      <c r="H53" s="271"/>
      <c r="I53" s="271"/>
      <c r="J53" s="271"/>
      <c r="K53" s="271"/>
      <c r="L53" s="271"/>
      <c r="M53" s="271"/>
      <c r="N53" s="271"/>
      <c r="O53" s="271"/>
      <c r="P53" s="271"/>
      <c r="Q53" s="271"/>
      <c r="R53" s="271"/>
      <c r="S53" s="271"/>
      <c r="T53" s="271"/>
      <c r="U53" s="271"/>
      <c r="V53" s="271"/>
      <c r="W53" s="271"/>
      <c r="X53" s="271"/>
      <c r="Y53" s="1058"/>
      <c r="Z53" s="1058"/>
      <c r="AA53" s="271"/>
      <c r="AB53" s="239"/>
      <c r="AC53" s="239"/>
      <c r="AD53" s="239"/>
      <c r="AE53" s="239"/>
      <c r="AF53" s="291"/>
      <c r="AG53" s="578"/>
    </row>
    <row r="54" spans="2:33">
      <c r="AB54" s="75"/>
      <c r="AC54" s="75"/>
      <c r="AD54" s="75"/>
      <c r="AE54" s="75"/>
      <c r="AF54" s="60"/>
    </row>
    <row r="55" spans="2:33">
      <c r="B55" s="125" t="s">
        <v>397</v>
      </c>
    </row>
    <row r="56" spans="2:33">
      <c r="B56" s="37" t="s">
        <v>533</v>
      </c>
    </row>
    <row r="57" spans="2:33">
      <c r="B57" s="125" t="s">
        <v>549</v>
      </c>
    </row>
    <row r="58" spans="2:33">
      <c r="B58" s="125" t="s">
        <v>270</v>
      </c>
    </row>
    <row r="59" spans="2:33">
      <c r="B59" s="125" t="s">
        <v>335</v>
      </c>
    </row>
    <row r="60" spans="2:33">
      <c r="B60" s="111"/>
    </row>
    <row r="61" spans="2:33">
      <c r="B61" s="111"/>
    </row>
    <row r="62" spans="2:33">
      <c r="B62" s="160" t="s">
        <v>252</v>
      </c>
    </row>
    <row r="63" spans="2:33">
      <c r="B63" s="160" t="s">
        <v>253</v>
      </c>
    </row>
    <row r="64" spans="2:33">
      <c r="B64" s="160" t="s">
        <v>254</v>
      </c>
    </row>
  </sheetData>
  <mergeCells count="5">
    <mergeCell ref="P7:U7"/>
    <mergeCell ref="D7:I7"/>
    <mergeCell ref="D6:AG6"/>
    <mergeCell ref="AB7:AG7"/>
    <mergeCell ref="B6:C8"/>
  </mergeCells>
  <pageMargins left="0.7" right="0.7" top="0.75" bottom="0.75" header="0.3" footer="0.3"/>
  <pageSetup paperSize="9"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workbookViewId="0"/>
  </sheetViews>
  <sheetFormatPr defaultColWidth="8.81640625" defaultRowHeight="14.5"/>
  <cols>
    <col min="1" max="1" width="2.7265625" style="515" customWidth="1"/>
    <col min="2" max="2" width="50.7265625" style="515" customWidth="1"/>
    <col min="3" max="3" width="5.7265625" style="515" customWidth="1"/>
    <col min="4" max="9" width="9.7265625" style="515" customWidth="1"/>
    <col min="10" max="10" width="3" style="515" customWidth="1"/>
    <col min="11" max="14" width="9.7265625" style="1060" customWidth="1"/>
    <col min="15" max="16384" width="8.81640625" style="515"/>
  </cols>
  <sheetData>
    <row r="1" spans="1:14" ht="15" customHeight="1">
      <c r="A1" s="1120"/>
    </row>
    <row r="2" spans="1:14" ht="15" customHeight="1">
      <c r="B2" s="395" t="s">
        <v>401</v>
      </c>
      <c r="C2" s="138"/>
      <c r="D2" s="138"/>
      <c r="E2" s="138"/>
      <c r="F2" s="138"/>
      <c r="G2" s="138"/>
    </row>
    <row r="3" spans="1:14" ht="15" customHeight="1">
      <c r="B3" s="439" t="s">
        <v>243</v>
      </c>
      <c r="C3" s="138"/>
      <c r="D3" s="138"/>
      <c r="E3" s="138"/>
      <c r="F3" s="138"/>
      <c r="G3" s="138"/>
    </row>
    <row r="4" spans="1:14" ht="15" customHeight="1">
      <c r="B4" s="394" t="s">
        <v>426</v>
      </c>
      <c r="C4" s="138"/>
      <c r="D4" s="138"/>
      <c r="E4" s="138"/>
      <c r="F4" s="138"/>
      <c r="G4" s="138"/>
    </row>
    <row r="5" spans="1:14" ht="15" customHeight="1">
      <c r="B5" s="140"/>
      <c r="C5" s="140"/>
      <c r="D5" s="140"/>
      <c r="E5" s="140"/>
      <c r="F5" s="140"/>
      <c r="G5" s="139"/>
      <c r="K5" s="1069"/>
      <c r="L5" s="1069"/>
    </row>
    <row r="6" spans="1:14" ht="20.149999999999999" customHeight="1">
      <c r="B6" s="1224" t="s">
        <v>9</v>
      </c>
      <c r="C6" s="1224"/>
      <c r="D6" s="1223" t="s">
        <v>331</v>
      </c>
      <c r="E6" s="1223"/>
      <c r="F6" s="1223"/>
      <c r="G6" s="1223"/>
      <c r="H6" s="1223"/>
      <c r="I6" s="601"/>
      <c r="J6" s="601"/>
      <c r="K6" s="1075"/>
      <c r="L6" s="1075"/>
      <c r="M6" s="1075"/>
      <c r="N6" s="1075"/>
    </row>
    <row r="7" spans="1:14" ht="35.15" customHeight="1">
      <c r="B7" s="1225"/>
      <c r="C7" s="1225"/>
      <c r="D7" s="668" t="s">
        <v>11</v>
      </c>
      <c r="E7" s="668" t="s">
        <v>12</v>
      </c>
      <c r="F7" s="668" t="s">
        <v>13</v>
      </c>
      <c r="G7" s="668" t="s">
        <v>14</v>
      </c>
      <c r="H7" s="668" t="s">
        <v>93</v>
      </c>
      <c r="I7" s="670" t="s">
        <v>403</v>
      </c>
      <c r="J7" s="671"/>
      <c r="K7" s="1064" t="s">
        <v>215</v>
      </c>
      <c r="L7" s="1064" t="s">
        <v>216</v>
      </c>
      <c r="M7" s="1064" t="s">
        <v>412</v>
      </c>
      <c r="N7" s="1064" t="s">
        <v>413</v>
      </c>
    </row>
    <row r="8" spans="1:14" ht="15" customHeight="1">
      <c r="B8" s="141"/>
      <c r="C8" s="141"/>
      <c r="D8" s="923"/>
      <c r="E8" s="923"/>
      <c r="F8" s="923"/>
      <c r="G8" s="923"/>
      <c r="H8" s="923"/>
      <c r="I8" s="923"/>
      <c r="J8" s="923"/>
      <c r="K8" s="1076"/>
      <c r="L8" s="1076"/>
      <c r="M8" s="1076"/>
      <c r="N8" s="1076"/>
    </row>
    <row r="9" spans="1:14" ht="14">
      <c r="B9" s="138" t="s">
        <v>144</v>
      </c>
      <c r="C9" s="138"/>
      <c r="D9" s="924">
        <v>54.659022807551374</v>
      </c>
      <c r="E9" s="924">
        <v>52.591030938051588</v>
      </c>
      <c r="F9" s="924">
        <v>51.541986039289064</v>
      </c>
      <c r="G9" s="924">
        <v>48.952559999999998</v>
      </c>
      <c r="H9" s="924">
        <v>46.001815641437716</v>
      </c>
      <c r="I9" s="924">
        <v>45.206833346955449</v>
      </c>
      <c r="J9" s="667"/>
      <c r="K9" s="1077">
        <v>44.102216810612497</v>
      </c>
      <c r="L9" s="1077">
        <v>47.913102099649493</v>
      </c>
      <c r="M9" s="1077">
        <v>43.397162279619792</v>
      </c>
      <c r="N9" s="1077">
        <v>47.029268028020581</v>
      </c>
    </row>
    <row r="10" spans="1:14" ht="14">
      <c r="B10" s="138" t="s">
        <v>145</v>
      </c>
      <c r="C10" s="138"/>
      <c r="D10" s="924">
        <v>25.698631558710627</v>
      </c>
      <c r="E10" s="924">
        <v>28.27543704869478</v>
      </c>
      <c r="F10" s="924">
        <v>25.551875441596195</v>
      </c>
      <c r="G10" s="924">
        <v>26.487079999999999</v>
      </c>
      <c r="H10" s="924">
        <v>24.524736116315488</v>
      </c>
      <c r="I10" s="924">
        <v>24.465189336212543</v>
      </c>
      <c r="J10" s="667"/>
      <c r="K10" s="1077">
        <v>22.879737642872406</v>
      </c>
      <c r="L10" s="1077">
        <v>26.24775255584213</v>
      </c>
      <c r="M10" s="1077">
        <v>22.916559484692559</v>
      </c>
      <c r="N10" s="1077">
        <v>26.083059364458848</v>
      </c>
    </row>
    <row r="11" spans="1:14" ht="14">
      <c r="B11" s="138" t="s">
        <v>146</v>
      </c>
      <c r="C11" s="138"/>
      <c r="D11" s="924">
        <v>35.321016659481849</v>
      </c>
      <c r="E11" s="924">
        <v>31.978115835113847</v>
      </c>
      <c r="F11" s="924">
        <v>34.909153745161611</v>
      </c>
      <c r="G11" s="924">
        <v>32.084510000000002</v>
      </c>
      <c r="H11" s="924">
        <v>31.313116171504845</v>
      </c>
      <c r="I11" s="924">
        <v>30.911576460055784</v>
      </c>
      <c r="J11" s="667"/>
      <c r="K11" s="1077">
        <v>29.534083457527444</v>
      </c>
      <c r="L11" s="1077">
        <v>33.148899711089825</v>
      </c>
      <c r="M11" s="1077">
        <v>29.284914309523476</v>
      </c>
      <c r="N11" s="1077">
        <v>32.586956021037658</v>
      </c>
    </row>
    <row r="12" spans="1:14" ht="14">
      <c r="B12" s="138" t="s">
        <v>147</v>
      </c>
      <c r="C12" s="138"/>
      <c r="D12" s="924">
        <v>16.809833091986011</v>
      </c>
      <c r="E12" s="924">
        <v>15.029912902889953</v>
      </c>
      <c r="F12" s="924">
        <v>16.259240576378019</v>
      </c>
      <c r="G12" s="924">
        <v>15.3901</v>
      </c>
      <c r="H12" s="924">
        <v>16.267221197144849</v>
      </c>
      <c r="I12" s="924">
        <v>14.767762806355936</v>
      </c>
      <c r="J12" s="667"/>
      <c r="K12" s="1077">
        <v>14.81165043147794</v>
      </c>
      <c r="L12" s="1077">
        <v>17.835885159982773</v>
      </c>
      <c r="M12" s="1077">
        <v>13.488598321228828</v>
      </c>
      <c r="N12" s="1077">
        <v>16.145594828551204</v>
      </c>
    </row>
    <row r="13" spans="1:14" ht="15.75" customHeight="1">
      <c r="B13" s="138" t="s">
        <v>148</v>
      </c>
      <c r="C13" s="138"/>
      <c r="D13" s="924">
        <v>19.346486460021943</v>
      </c>
      <c r="E13" s="924">
        <v>18.113863460296265</v>
      </c>
      <c r="F13" s="924">
        <v>20.748294847734154</v>
      </c>
      <c r="G13" s="924">
        <v>18.59638</v>
      </c>
      <c r="H13" s="924">
        <v>18.152019688773237</v>
      </c>
      <c r="I13" s="924">
        <v>17.37404890777745</v>
      </c>
      <c r="J13" s="667"/>
      <c r="K13" s="1077">
        <v>16.676687189046152</v>
      </c>
      <c r="L13" s="1077">
        <v>19.726969691520424</v>
      </c>
      <c r="M13" s="1077">
        <v>16.00442670301037</v>
      </c>
      <c r="N13" s="1077">
        <v>18.834598064241728</v>
      </c>
    </row>
    <row r="14" spans="1:14" ht="15.75" customHeight="1">
      <c r="B14" s="138" t="s">
        <v>149</v>
      </c>
      <c r="C14" s="138"/>
      <c r="D14" s="924">
        <v>24.121815036056262</v>
      </c>
      <c r="E14" s="924">
        <v>19.629513527798977</v>
      </c>
      <c r="F14" s="924">
        <v>22.849432697647583</v>
      </c>
      <c r="G14" s="924">
        <v>21.744620000000001</v>
      </c>
      <c r="H14" s="924">
        <v>21.389793849004143</v>
      </c>
      <c r="I14" s="924">
        <v>20.473661323823595</v>
      </c>
      <c r="J14" s="667"/>
      <c r="K14" s="1077">
        <v>19.864338070712847</v>
      </c>
      <c r="L14" s="1077">
        <v>22.998774514204033</v>
      </c>
      <c r="M14" s="1077">
        <v>19.076820496621977</v>
      </c>
      <c r="N14" s="1077">
        <v>21.945044992039556</v>
      </c>
    </row>
    <row r="15" spans="1:14" ht="14">
      <c r="B15" s="138" t="s">
        <v>150</v>
      </c>
      <c r="C15" s="138"/>
      <c r="D15" s="924">
        <v>18.088371253338746</v>
      </c>
      <c r="E15" s="924">
        <v>19.582852725756361</v>
      </c>
      <c r="F15" s="924">
        <v>13.909779448205523</v>
      </c>
      <c r="G15" s="924">
        <v>16.417249999999999</v>
      </c>
      <c r="H15" s="924">
        <v>16.769971340228686</v>
      </c>
      <c r="I15" s="924">
        <v>15.571966917470867</v>
      </c>
      <c r="J15" s="667"/>
      <c r="K15" s="1077">
        <v>15.345546303476596</v>
      </c>
      <c r="L15" s="1077">
        <v>18.298036986276863</v>
      </c>
      <c r="M15" s="1077">
        <v>14.288510691821449</v>
      </c>
      <c r="N15" s="1077">
        <v>16.94791309882639</v>
      </c>
    </row>
    <row r="16" spans="1:14" ht="14">
      <c r="B16" s="138" t="s">
        <v>151</v>
      </c>
      <c r="C16" s="138"/>
      <c r="D16" s="924">
        <v>26.244069584185414</v>
      </c>
      <c r="E16" s="924">
        <v>26.876395223269061</v>
      </c>
      <c r="F16" s="924">
        <v>22.160189773311131</v>
      </c>
      <c r="G16" s="924">
        <v>23.899080000000001</v>
      </c>
      <c r="H16" s="924">
        <v>23.819525727852291</v>
      </c>
      <c r="I16" s="924">
        <v>21.930887359900947</v>
      </c>
      <c r="J16" s="667"/>
      <c r="K16" s="1077">
        <v>22.260099886668357</v>
      </c>
      <c r="L16" s="1077">
        <v>25.452429344733513</v>
      </c>
      <c r="M16" s="1077">
        <v>20.49706815976878</v>
      </c>
      <c r="N16" s="1077">
        <v>23.435440039453063</v>
      </c>
    </row>
    <row r="17" spans="2:14" ht="14">
      <c r="B17" s="138" t="s">
        <v>152</v>
      </c>
      <c r="C17" s="138"/>
      <c r="D17" s="924">
        <v>8.9114899580822922</v>
      </c>
      <c r="E17" s="924">
        <v>7.9824422483266515</v>
      </c>
      <c r="F17" s="924">
        <v>7.1686412203949708</v>
      </c>
      <c r="G17" s="924">
        <v>7.3733199999999997</v>
      </c>
      <c r="H17" s="924">
        <v>7.1929843366958082</v>
      </c>
      <c r="I17" s="924">
        <v>7.5573548366948673</v>
      </c>
      <c r="J17" s="667"/>
      <c r="K17" s="1077">
        <v>6.2399310993900929</v>
      </c>
      <c r="L17" s="1077">
        <v>8.2787488515200049</v>
      </c>
      <c r="M17" s="1077">
        <v>6.5860847932391646</v>
      </c>
      <c r="N17" s="1077">
        <v>8.6585844062394273</v>
      </c>
    </row>
    <row r="18" spans="2:14" ht="14">
      <c r="B18" s="138" t="s">
        <v>153</v>
      </c>
      <c r="C18" s="138"/>
      <c r="D18" s="924">
        <v>15.121673452634383</v>
      </c>
      <c r="E18" s="924">
        <v>16.341839706090134</v>
      </c>
      <c r="F18" s="924">
        <v>15.839239017726673</v>
      </c>
      <c r="G18" s="924">
        <v>15.317069999999999</v>
      </c>
      <c r="H18" s="924">
        <v>15.538884803801603</v>
      </c>
      <c r="I18" s="924">
        <v>14.269949141629088</v>
      </c>
      <c r="J18" s="667"/>
      <c r="K18" s="1077">
        <v>14.130014396841014</v>
      </c>
      <c r="L18" s="1078">
        <v>17.060321289764385</v>
      </c>
      <c r="M18" s="1077">
        <v>13.021895763097399</v>
      </c>
      <c r="N18" s="1077">
        <v>15.616143173424234</v>
      </c>
    </row>
    <row r="19" spans="2:14" ht="14">
      <c r="B19" s="138" t="s">
        <v>154</v>
      </c>
      <c r="C19" s="138"/>
      <c r="D19" s="924">
        <v>23.333937284652713</v>
      </c>
      <c r="E19" s="924">
        <v>23.801187386599771</v>
      </c>
      <c r="F19" s="924">
        <v>22.608154645998773</v>
      </c>
      <c r="G19" s="924">
        <v>20.149329999999999</v>
      </c>
      <c r="H19" s="924">
        <v>18.837359918759105</v>
      </c>
      <c r="I19" s="924">
        <v>20.028099003769888</v>
      </c>
      <c r="J19" s="667"/>
      <c r="K19" s="1077">
        <v>17.455547443342041</v>
      </c>
      <c r="L19" s="1077">
        <v>20.301655679885002</v>
      </c>
      <c r="M19" s="1077">
        <v>18.639117406601109</v>
      </c>
      <c r="N19" s="1077">
        <v>21.493243614488531</v>
      </c>
    </row>
    <row r="20" spans="2:14" ht="15.75" customHeight="1">
      <c r="B20" s="138" t="s">
        <v>155</v>
      </c>
      <c r="C20" s="138"/>
      <c r="D20" s="924">
        <v>2.409482789072571</v>
      </c>
      <c r="E20" s="924">
        <v>2.2273848005621235</v>
      </c>
      <c r="F20" s="924">
        <v>2.2878652792680332</v>
      </c>
      <c r="G20" s="924">
        <v>2.2604700000000002</v>
      </c>
      <c r="H20" s="924">
        <v>2.2140547759403599</v>
      </c>
      <c r="I20" s="924">
        <v>2.6293107875279942</v>
      </c>
      <c r="J20" s="667"/>
      <c r="K20" s="1077">
        <v>1.6248109525039394</v>
      </c>
      <c r="L20" s="1077">
        <v>3.010450766542502</v>
      </c>
      <c r="M20" s="1077">
        <v>2.0385370156096165</v>
      </c>
      <c r="N20" s="1077">
        <v>3.3853758194471997</v>
      </c>
    </row>
    <row r="21" spans="2:14" ht="15.75" customHeight="1">
      <c r="B21" s="138" t="s">
        <v>156</v>
      </c>
      <c r="C21" s="138"/>
      <c r="D21" s="924">
        <v>26.822770014385693</v>
      </c>
      <c r="E21" s="924">
        <v>29.158971780978614</v>
      </c>
      <c r="F21" s="924">
        <v>25.369174775773967</v>
      </c>
      <c r="G21" s="924">
        <v>28.15136</v>
      </c>
      <c r="H21" s="924">
        <v>24.595943059128754</v>
      </c>
      <c r="I21" s="924">
        <v>26.288800882998302</v>
      </c>
      <c r="J21" s="667"/>
      <c r="K21" s="1077">
        <v>23.035834063057674</v>
      </c>
      <c r="L21" s="1077">
        <v>26.225707431416744</v>
      </c>
      <c r="M21" s="1077">
        <v>24.732077609701257</v>
      </c>
      <c r="N21" s="1077">
        <v>27.907179512803388</v>
      </c>
    </row>
    <row r="22" spans="2:14" ht="14">
      <c r="B22" s="138" t="s">
        <v>157</v>
      </c>
      <c r="C22" s="138"/>
      <c r="D22" s="924">
        <v>8.1848988178631785</v>
      </c>
      <c r="E22" s="924">
        <v>7.7822496592554957</v>
      </c>
      <c r="F22" s="924">
        <v>7.8927352878613082</v>
      </c>
      <c r="G22" s="924">
        <v>7.6363500000000002</v>
      </c>
      <c r="H22" s="924">
        <v>7.3451921623761312</v>
      </c>
      <c r="I22" s="924">
        <v>7.8371647123581205</v>
      </c>
      <c r="J22" s="667"/>
      <c r="K22" s="1077">
        <v>6.3803300946800716</v>
      </c>
      <c r="L22" s="1077">
        <v>8.4428064694718739</v>
      </c>
      <c r="M22" s="1077">
        <v>6.9375940676029941</v>
      </c>
      <c r="N22" s="1077">
        <v>8.8422962831274567</v>
      </c>
    </row>
    <row r="23" spans="2:14" ht="14">
      <c r="B23" s="138" t="s">
        <v>158</v>
      </c>
      <c r="C23" s="138"/>
      <c r="D23" s="924">
        <v>3.7213170597142584</v>
      </c>
      <c r="E23" s="924">
        <v>5.7421399734275802</v>
      </c>
      <c r="F23" s="924">
        <v>4.7265508531909699</v>
      </c>
      <c r="G23" s="924">
        <v>4.4744099999999998</v>
      </c>
      <c r="H23" s="924">
        <v>4.9628482786707391</v>
      </c>
      <c r="I23" s="924">
        <v>4.6507648027908157</v>
      </c>
      <c r="J23" s="667"/>
      <c r="K23" s="1077">
        <v>4.1582309664765633</v>
      </c>
      <c r="L23" s="1077">
        <v>5.9135524985718719</v>
      </c>
      <c r="M23" s="1077">
        <v>3.9113875360760435</v>
      </c>
      <c r="N23" s="1077">
        <v>5.5218761470929634</v>
      </c>
    </row>
    <row r="24" spans="2:14" ht="14">
      <c r="B24" s="138"/>
      <c r="C24" s="138"/>
      <c r="D24" s="924"/>
      <c r="E24" s="924"/>
      <c r="F24" s="924"/>
      <c r="G24" s="925"/>
      <c r="H24" s="924"/>
      <c r="I24" s="924"/>
      <c r="J24" s="667"/>
      <c r="K24" s="1077"/>
      <c r="L24" s="1077"/>
      <c r="M24" s="1077"/>
      <c r="N24" s="1077"/>
    </row>
    <row r="25" spans="2:14" ht="14">
      <c r="B25" s="143" t="s">
        <v>17</v>
      </c>
      <c r="C25" s="140"/>
      <c r="D25" s="478">
        <v>4591</v>
      </c>
      <c r="E25" s="478">
        <v>960</v>
      </c>
      <c r="F25" s="478">
        <v>1261</v>
      </c>
      <c r="G25" s="478">
        <v>3785</v>
      </c>
      <c r="H25" s="478">
        <v>3847</v>
      </c>
      <c r="I25" s="478">
        <v>3805</v>
      </c>
      <c r="J25" s="478"/>
      <c r="K25" s="1079" t="s">
        <v>143</v>
      </c>
      <c r="L25" s="1079" t="s">
        <v>143</v>
      </c>
      <c r="M25" s="1079" t="s">
        <v>143</v>
      </c>
      <c r="N25" s="1079" t="s">
        <v>143</v>
      </c>
    </row>
    <row r="27" spans="2:14" ht="15.75" customHeight="1">
      <c r="B27" s="125" t="s">
        <v>218</v>
      </c>
    </row>
    <row r="28" spans="2:14" ht="15.75" customHeight="1">
      <c r="B28" s="125" t="s">
        <v>272</v>
      </c>
    </row>
    <row r="29" spans="2:14">
      <c r="B29" s="125" t="s">
        <v>319</v>
      </c>
    </row>
    <row r="30" spans="2:14">
      <c r="B30" s="125"/>
    </row>
    <row r="31" spans="2:14">
      <c r="B31" s="160" t="s">
        <v>252</v>
      </c>
    </row>
    <row r="32" spans="2:14">
      <c r="B32" s="160" t="s">
        <v>253</v>
      </c>
    </row>
    <row r="33" spans="2:2">
      <c r="B33" s="160" t="s">
        <v>254</v>
      </c>
    </row>
    <row r="35" spans="2:2" ht="15.75" customHeight="1"/>
    <row r="36" spans="2:2" ht="15.75" customHeight="1"/>
    <row r="42" spans="2:2" ht="15.75" customHeight="1"/>
    <row r="43" spans="2:2" ht="15.75" customHeight="1"/>
    <row r="49" ht="15.75" customHeight="1"/>
    <row r="50" ht="15.75" customHeight="1"/>
    <row r="56" ht="15.75" customHeight="1"/>
    <row r="57" ht="15.75" customHeight="1"/>
    <row r="63" ht="15.75" customHeight="1"/>
    <row r="64" ht="15.75" customHeight="1"/>
    <row r="70" ht="15.75" customHeight="1"/>
    <row r="71" ht="15.75" customHeight="1"/>
    <row r="77" ht="15.75" customHeight="1"/>
    <row r="78" ht="15.75" customHeight="1"/>
    <row r="84" ht="15.75" customHeight="1"/>
    <row r="85" ht="15.75" customHeight="1"/>
    <row r="91" ht="15.75" customHeight="1"/>
    <row r="92" ht="15.75" customHeight="1"/>
    <row r="98" ht="15.75" customHeight="1"/>
    <row r="99" ht="15.75" customHeight="1"/>
    <row r="105" ht="15.75" customHeight="1"/>
    <row r="106" ht="15.75" customHeight="1"/>
  </sheetData>
  <mergeCells count="2">
    <mergeCell ref="D6:H6"/>
    <mergeCell ref="B6:C7"/>
  </mergeCells>
  <pageMargins left="0.7" right="0.7" top="0.75" bottom="0.75" header="0.3" footer="0.3"/>
  <pageSetup paperSize="9"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4"/>
  <sheetViews>
    <sheetView zoomScaleNormal="100" workbookViewId="0"/>
  </sheetViews>
  <sheetFormatPr defaultColWidth="8.81640625" defaultRowHeight="14.5"/>
  <cols>
    <col min="1" max="1" width="2.7265625" style="515" customWidth="1"/>
    <col min="2" max="2" width="50.7265625" style="515" customWidth="1"/>
    <col min="3" max="3" width="5.7265625" style="515" customWidth="1"/>
    <col min="4" max="9" width="9.7265625" style="515" customWidth="1"/>
    <col min="10" max="10" width="2.26953125" style="515" customWidth="1"/>
    <col min="11" max="14" width="9.7265625" style="1060" customWidth="1"/>
    <col min="15" max="16384" width="8.81640625" style="515"/>
  </cols>
  <sheetData>
    <row r="1" spans="1:14" ht="15" customHeight="1">
      <c r="A1" s="1120"/>
    </row>
    <row r="2" spans="1:14" ht="15" customHeight="1">
      <c r="B2" s="41" t="s">
        <v>402</v>
      </c>
    </row>
    <row r="3" spans="1:14" ht="15" customHeight="1">
      <c r="B3" s="516" t="s">
        <v>243</v>
      </c>
    </row>
    <row r="4" spans="1:14" ht="15" customHeight="1">
      <c r="B4" s="394" t="s">
        <v>426</v>
      </c>
    </row>
    <row r="5" spans="1:14" ht="15" customHeight="1">
      <c r="B5" s="140"/>
      <c r="C5" s="140"/>
      <c r="D5" s="140"/>
      <c r="E5" s="140"/>
      <c r="F5" s="140"/>
      <c r="G5" s="144"/>
      <c r="H5" s="624"/>
      <c r="I5" s="252"/>
      <c r="J5" s="252"/>
    </row>
    <row r="6" spans="1:14" ht="20.149999999999999" customHeight="1">
      <c r="B6" s="1224" t="s">
        <v>9</v>
      </c>
      <c r="C6" s="141"/>
      <c r="D6" s="1226" t="s">
        <v>343</v>
      </c>
      <c r="E6" s="1226"/>
      <c r="F6" s="1226"/>
      <c r="G6" s="1226"/>
      <c r="H6" s="1226"/>
      <c r="I6" s="484"/>
      <c r="J6" s="553"/>
      <c r="K6" s="1075"/>
      <c r="L6" s="1075"/>
      <c r="M6" s="1075"/>
      <c r="N6" s="1075"/>
    </row>
    <row r="7" spans="1:14" s="272" customFormat="1" ht="35.15" customHeight="1">
      <c r="B7" s="1225"/>
      <c r="C7" s="234"/>
      <c r="D7" s="668" t="s">
        <v>170</v>
      </c>
      <c r="E7" s="668" t="s">
        <v>12</v>
      </c>
      <c r="F7" s="668" t="s">
        <v>13</v>
      </c>
      <c r="G7" s="668" t="s">
        <v>14</v>
      </c>
      <c r="H7" s="669" t="s">
        <v>93</v>
      </c>
      <c r="I7" s="670" t="s">
        <v>403</v>
      </c>
      <c r="J7" s="671"/>
      <c r="K7" s="1064" t="s">
        <v>215</v>
      </c>
      <c r="L7" s="1064" t="s">
        <v>216</v>
      </c>
      <c r="M7" s="1064" t="s">
        <v>412</v>
      </c>
      <c r="N7" s="1064" t="s">
        <v>413</v>
      </c>
    </row>
    <row r="8" spans="1:14" ht="15" customHeight="1">
      <c r="B8" s="138"/>
      <c r="C8" s="138"/>
      <c r="D8" s="235"/>
      <c r="E8" s="235"/>
      <c r="F8" s="235"/>
      <c r="G8" s="142"/>
      <c r="J8" s="252"/>
      <c r="M8" s="1080"/>
    </row>
    <row r="9" spans="1:14" ht="15" customHeight="1">
      <c r="B9" s="138" t="s">
        <v>324</v>
      </c>
      <c r="C9" s="138"/>
      <c r="D9" s="652">
        <v>57.10305386274991</v>
      </c>
      <c r="E9" s="652">
        <v>51.672436808705569</v>
      </c>
      <c r="F9" s="652">
        <v>52.088152790495393</v>
      </c>
      <c r="G9" s="653">
        <v>52.040904165984458</v>
      </c>
      <c r="H9" s="654">
        <v>50.93774316976959</v>
      </c>
      <c r="I9" s="654">
        <v>48.742079540239899</v>
      </c>
      <c r="J9" s="654"/>
      <c r="K9" s="979">
        <v>49.496670847428845</v>
      </c>
      <c r="L9" s="979">
        <v>52.377258706466733</v>
      </c>
      <c r="M9" s="979">
        <v>47.377027138987479</v>
      </c>
      <c r="N9" s="979">
        <v>50.109010886916884</v>
      </c>
    </row>
    <row r="10" spans="1:14" ht="15" customHeight="1">
      <c r="B10" s="138" t="s">
        <v>557</v>
      </c>
      <c r="C10" s="138"/>
      <c r="D10" s="652">
        <v>31.219105841502543</v>
      </c>
      <c r="E10" s="652">
        <v>25.706703117023228</v>
      </c>
      <c r="F10" s="652">
        <v>26.65749116451428</v>
      </c>
      <c r="G10" s="653">
        <v>25.422309656380421</v>
      </c>
      <c r="H10" s="654">
        <v>25.616350814645582</v>
      </c>
      <c r="I10" s="655" t="s">
        <v>217</v>
      </c>
      <c r="J10" s="667"/>
      <c r="K10" s="979">
        <v>24.315620762583542</v>
      </c>
      <c r="L10" s="979">
        <v>26.961874093000532</v>
      </c>
      <c r="M10" s="1076" t="s">
        <v>217</v>
      </c>
      <c r="N10" s="1076" t="s">
        <v>217</v>
      </c>
    </row>
    <row r="11" spans="1:14" ht="15" customHeight="1">
      <c r="B11" s="138" t="s">
        <v>558</v>
      </c>
      <c r="C11" s="138"/>
      <c r="D11" s="652" t="s">
        <v>217</v>
      </c>
      <c r="E11" s="652" t="s">
        <v>217</v>
      </c>
      <c r="F11" s="652" t="s">
        <v>217</v>
      </c>
      <c r="G11" s="653" t="s">
        <v>217</v>
      </c>
      <c r="H11" s="654" t="s">
        <v>217</v>
      </c>
      <c r="I11" s="654">
        <v>22.650868378315511</v>
      </c>
      <c r="J11" s="654"/>
      <c r="K11" s="979" t="s">
        <v>217</v>
      </c>
      <c r="L11" s="979" t="s">
        <v>217</v>
      </c>
      <c r="M11" s="979">
        <v>21.452354785155418</v>
      </c>
      <c r="N11" s="979">
        <v>23.895970743140833</v>
      </c>
    </row>
    <row r="12" spans="1:14" ht="15" customHeight="1">
      <c r="B12" s="138" t="s">
        <v>323</v>
      </c>
      <c r="C12" s="138"/>
      <c r="D12" s="652">
        <v>7.2762841811767469</v>
      </c>
      <c r="E12" s="652">
        <v>6.6653321196449564</v>
      </c>
      <c r="F12" s="652">
        <v>8.2152902307121529</v>
      </c>
      <c r="G12" s="653">
        <v>8.0660048573231826</v>
      </c>
      <c r="H12" s="654">
        <v>7.9543102783862523</v>
      </c>
      <c r="I12" s="654">
        <v>7.4550015908607712</v>
      </c>
      <c r="J12" s="654"/>
      <c r="K12" s="979">
        <v>7.2562051074835594</v>
      </c>
      <c r="L12" s="979">
        <v>8.7132687836595011</v>
      </c>
      <c r="M12" s="979">
        <v>6.8357209351905466</v>
      </c>
      <c r="N12" s="979">
        <v>8.125492665628423</v>
      </c>
    </row>
    <row r="13" spans="1:14" ht="15" customHeight="1">
      <c r="B13" s="138" t="s">
        <v>159</v>
      </c>
      <c r="C13" s="138"/>
      <c r="D13" s="652">
        <v>16.792952448429283</v>
      </c>
      <c r="E13" s="652">
        <v>10.430422346461185</v>
      </c>
      <c r="F13" s="652">
        <v>11.548790707555517</v>
      </c>
      <c r="G13" s="653">
        <v>11.293539928023419</v>
      </c>
      <c r="H13" s="654">
        <v>10.51713979880827</v>
      </c>
      <c r="I13" s="654">
        <v>10.192881449444439</v>
      </c>
      <c r="J13" s="654"/>
      <c r="K13" s="979">
        <v>9.6402533056617301</v>
      </c>
      <c r="L13" s="979">
        <v>11.463669492435182</v>
      </c>
      <c r="M13" s="979">
        <v>9.3668456530885837</v>
      </c>
      <c r="N13" s="979">
        <v>11.082855252607539</v>
      </c>
    </row>
    <row r="14" spans="1:14" ht="15" customHeight="1">
      <c r="B14" s="138" t="s">
        <v>160</v>
      </c>
      <c r="C14" s="138"/>
      <c r="D14" s="652">
        <v>32.44393088935081</v>
      </c>
      <c r="E14" s="652">
        <v>40.566077364769548</v>
      </c>
      <c r="F14" s="652">
        <v>36.874202029142296</v>
      </c>
      <c r="G14" s="653">
        <v>34.89055270703421</v>
      </c>
      <c r="H14" s="654">
        <v>36.794750817671094</v>
      </c>
      <c r="I14" s="654">
        <v>34.684193104232072</v>
      </c>
      <c r="J14" s="654"/>
      <c r="K14" s="979">
        <v>35.414193520997934</v>
      </c>
      <c r="L14" s="979">
        <v>38.19729730696131</v>
      </c>
      <c r="M14" s="979">
        <v>33.421856959811109</v>
      </c>
      <c r="N14" s="979">
        <v>35.968449562182833</v>
      </c>
    </row>
    <row r="15" spans="1:14" ht="15" customHeight="1">
      <c r="B15" s="138" t="s">
        <v>322</v>
      </c>
      <c r="C15" s="138"/>
      <c r="D15" s="652">
        <v>6.431487582778372</v>
      </c>
      <c r="E15" s="652">
        <v>7.5288025623390435</v>
      </c>
      <c r="F15" s="652">
        <v>7.3199995530851423</v>
      </c>
      <c r="G15" s="653">
        <v>7.2629446119809469</v>
      </c>
      <c r="H15" s="654">
        <v>7.2824031443538013</v>
      </c>
      <c r="I15" s="654">
        <v>6.7159085498861142</v>
      </c>
      <c r="J15" s="654"/>
      <c r="K15" s="979">
        <v>6.5528817272034887</v>
      </c>
      <c r="L15" s="979">
        <v>8.0861131947258738</v>
      </c>
      <c r="M15" s="979">
        <v>6.0544482535309632</v>
      </c>
      <c r="N15" s="979">
        <v>7.44390859035268</v>
      </c>
    </row>
    <row r="16" spans="1:14" ht="15" customHeight="1">
      <c r="B16" s="138" t="s">
        <v>161</v>
      </c>
      <c r="C16" s="138"/>
      <c r="D16" s="652">
        <v>21.935739481868296</v>
      </c>
      <c r="E16" s="652">
        <v>12.857192584042684</v>
      </c>
      <c r="F16" s="652">
        <v>11.766978433274964</v>
      </c>
      <c r="G16" s="653">
        <v>11.614471977656777</v>
      </c>
      <c r="H16" s="654">
        <v>11.549286425280691</v>
      </c>
      <c r="I16" s="654">
        <v>10.574048412158195</v>
      </c>
      <c r="J16" s="654"/>
      <c r="K16" s="979">
        <v>10.685048724682446</v>
      </c>
      <c r="L16" s="979">
        <v>12.473663703837014</v>
      </c>
      <c r="M16" s="979">
        <v>9.8116233148415333</v>
      </c>
      <c r="N16" s="979">
        <v>11.38823775807851</v>
      </c>
    </row>
    <row r="17" spans="2:17" ht="15" customHeight="1">
      <c r="B17" s="138" t="s">
        <v>162</v>
      </c>
      <c r="C17" s="138"/>
      <c r="D17" s="652">
        <v>22.477910636356611</v>
      </c>
      <c r="E17" s="652">
        <v>11.077465964067011</v>
      </c>
      <c r="F17" s="652">
        <v>11.064853664449588</v>
      </c>
      <c r="G17" s="653">
        <v>11.769727796037339</v>
      </c>
      <c r="H17" s="654">
        <v>11.503400963148712</v>
      </c>
      <c r="I17" s="654">
        <v>10.449540375770452</v>
      </c>
      <c r="J17" s="654"/>
      <c r="K17" s="979">
        <v>10.652482343926236</v>
      </c>
      <c r="L17" s="979">
        <v>12.41284773740292</v>
      </c>
      <c r="M17" s="979">
        <v>9.6964022546712663</v>
      </c>
      <c r="N17" s="979">
        <v>11.253886032338448</v>
      </c>
    </row>
    <row r="18" spans="2:17" ht="15" customHeight="1">
      <c r="B18" s="138" t="s">
        <v>163</v>
      </c>
      <c r="C18" s="138"/>
      <c r="D18" s="652">
        <v>9.8539368362346984</v>
      </c>
      <c r="E18" s="652">
        <v>6.4757616817382555</v>
      </c>
      <c r="F18" s="652">
        <v>7.0417793737950163</v>
      </c>
      <c r="G18" s="653">
        <v>6.1159239961903396</v>
      </c>
      <c r="H18" s="654">
        <v>5.9239986053348144</v>
      </c>
      <c r="I18" s="654">
        <v>5.4259327013405745</v>
      </c>
      <c r="J18" s="654"/>
      <c r="K18" s="979">
        <v>5.2782378470345224</v>
      </c>
      <c r="L18" s="979">
        <v>6.64322338137677</v>
      </c>
      <c r="M18" s="979">
        <v>4.8462482081836118</v>
      </c>
      <c r="N18" s="979">
        <v>6.0705325886748529</v>
      </c>
    </row>
    <row r="19" spans="2:17" ht="15" customHeight="1">
      <c r="B19" s="138" t="s">
        <v>325</v>
      </c>
      <c r="C19" s="138"/>
      <c r="D19" s="652">
        <v>9.9009387848260904</v>
      </c>
      <c r="E19" s="652">
        <v>15.708167070733895</v>
      </c>
      <c r="F19" s="652">
        <v>16.970497843336375</v>
      </c>
      <c r="G19" s="653">
        <v>16.538358230529077</v>
      </c>
      <c r="H19" s="654">
        <v>15.335627675413917</v>
      </c>
      <c r="I19" s="654">
        <v>15.979498214538593</v>
      </c>
      <c r="J19" s="654"/>
      <c r="K19" s="979">
        <v>14.344452831940496</v>
      </c>
      <c r="L19" s="979">
        <v>16.382191998376179</v>
      </c>
      <c r="M19" s="979">
        <v>15.017421241246209</v>
      </c>
      <c r="N19" s="979">
        <v>16.990886915649721</v>
      </c>
    </row>
    <row r="20" spans="2:17" ht="15" customHeight="1">
      <c r="B20" s="138" t="s">
        <v>326</v>
      </c>
      <c r="C20" s="138"/>
      <c r="D20" s="652">
        <v>8.6856679736894939</v>
      </c>
      <c r="E20" s="652">
        <v>9.2711224842043194</v>
      </c>
      <c r="F20" s="652">
        <v>10.355650201638746</v>
      </c>
      <c r="G20" s="653">
        <v>10.87092797693769</v>
      </c>
      <c r="H20" s="654">
        <v>10.195145231569757</v>
      </c>
      <c r="I20" s="654">
        <v>11.309606156901046</v>
      </c>
      <c r="J20" s="654"/>
      <c r="K20" s="979">
        <v>9.398383624426236</v>
      </c>
      <c r="L20" s="979">
        <v>11.051214399482465</v>
      </c>
      <c r="M20" s="979">
        <v>10.52561042407514</v>
      </c>
      <c r="N20" s="979">
        <v>12.14407164020137</v>
      </c>
    </row>
    <row r="21" spans="2:17" ht="15" customHeight="1">
      <c r="B21" s="138" t="s">
        <v>327</v>
      </c>
      <c r="C21" s="138"/>
      <c r="D21" s="652">
        <v>0.35173316917651082</v>
      </c>
      <c r="E21" s="652">
        <v>3.7189128008941288</v>
      </c>
      <c r="F21" s="652">
        <v>3.6236821965879566</v>
      </c>
      <c r="G21" s="653">
        <v>3.4966269665501177</v>
      </c>
      <c r="H21" s="654">
        <v>3.7329902883098938</v>
      </c>
      <c r="I21" s="654">
        <v>4.1366371996074784</v>
      </c>
      <c r="J21" s="654"/>
      <c r="K21" s="979">
        <v>3.1917422370859088</v>
      </c>
      <c r="L21" s="979">
        <v>4.3618864071238335</v>
      </c>
      <c r="M21" s="979">
        <v>3.6121728479670852</v>
      </c>
      <c r="N21" s="979">
        <v>4.7335108191455779</v>
      </c>
    </row>
    <row r="22" spans="2:17" ht="15" customHeight="1">
      <c r="B22" s="138" t="s">
        <v>328</v>
      </c>
      <c r="C22" s="138"/>
      <c r="D22" s="652">
        <v>2.5664014363387149</v>
      </c>
      <c r="E22" s="652">
        <v>2.2069537120272926</v>
      </c>
      <c r="F22" s="652">
        <v>2.3268804809830934</v>
      </c>
      <c r="G22" s="652">
        <v>2.354276766201707</v>
      </c>
      <c r="H22" s="654">
        <v>2.8191060519794977</v>
      </c>
      <c r="I22" s="654">
        <v>2.0116790403649976</v>
      </c>
      <c r="J22" s="654"/>
      <c r="K22" s="979">
        <v>2.4144081172070098</v>
      </c>
      <c r="L22" s="979">
        <v>3.2893520657125843</v>
      </c>
      <c r="M22" s="979">
        <v>1.6878719832330475</v>
      </c>
      <c r="N22" s="979">
        <v>2.3960923231856333</v>
      </c>
      <c r="O22" s="252"/>
      <c r="P22" s="252"/>
      <c r="Q22" s="252"/>
    </row>
    <row r="23" spans="2:17" ht="15" customHeight="1">
      <c r="B23" s="138"/>
      <c r="C23" s="138"/>
      <c r="D23" s="250"/>
      <c r="E23" s="250"/>
      <c r="F23" s="250"/>
      <c r="G23" s="413"/>
      <c r="H23" s="416"/>
      <c r="I23" s="416"/>
      <c r="J23" s="416"/>
      <c r="M23" s="1080"/>
      <c r="O23" s="74"/>
      <c r="P23" s="74"/>
      <c r="Q23" s="74"/>
    </row>
    <row r="24" spans="2:17" ht="15" customHeight="1">
      <c r="B24" s="143" t="s">
        <v>17</v>
      </c>
      <c r="C24" s="140"/>
      <c r="D24" s="415">
        <v>2942</v>
      </c>
      <c r="E24" s="415">
        <v>1641</v>
      </c>
      <c r="F24" s="415">
        <v>2329</v>
      </c>
      <c r="G24" s="415">
        <v>7547</v>
      </c>
      <c r="H24" s="415">
        <v>7550</v>
      </c>
      <c r="I24" s="485">
        <v>7933</v>
      </c>
      <c r="J24" s="485"/>
      <c r="K24" s="1081" t="s">
        <v>143</v>
      </c>
      <c r="L24" s="1081" t="s">
        <v>143</v>
      </c>
      <c r="M24" s="1082" t="s">
        <v>143</v>
      </c>
      <c r="N24" s="1082" t="s">
        <v>143</v>
      </c>
      <c r="O24" s="252"/>
      <c r="P24" s="252"/>
      <c r="Q24" s="252"/>
    </row>
    <row r="26" spans="2:17">
      <c r="B26" s="125" t="s">
        <v>218</v>
      </c>
    </row>
    <row r="27" spans="2:17">
      <c r="B27" s="125" t="s">
        <v>321</v>
      </c>
    </row>
    <row r="28" spans="2:17" ht="15" customHeight="1">
      <c r="B28" s="125" t="s">
        <v>319</v>
      </c>
    </row>
    <row r="29" spans="2:17" ht="15" customHeight="1">
      <c r="B29" s="125" t="s">
        <v>459</v>
      </c>
    </row>
    <row r="30" spans="2:17" ht="15" customHeight="1">
      <c r="B30" s="442" t="s">
        <v>511</v>
      </c>
    </row>
    <row r="31" spans="2:17" ht="15" customHeight="1">
      <c r="B31" s="125"/>
    </row>
    <row r="32" spans="2:17" ht="15" customHeight="1">
      <c r="B32" s="160" t="s">
        <v>252</v>
      </c>
    </row>
    <row r="33" spans="2:2" ht="15" customHeight="1">
      <c r="B33" s="160" t="s">
        <v>253</v>
      </c>
    </row>
    <row r="34" spans="2:2">
      <c r="B34" s="160" t="s">
        <v>254</v>
      </c>
    </row>
    <row r="38" spans="2:2" ht="16.5" customHeight="1"/>
    <row r="39" spans="2:2" ht="15" customHeight="1"/>
    <row r="40" spans="2:2" ht="15" customHeight="1"/>
    <row r="45" spans="2:2" ht="16.5" customHeight="1"/>
    <row r="46" spans="2:2" ht="15" customHeight="1"/>
    <row r="47" spans="2:2" ht="15" customHeight="1"/>
    <row r="52" ht="16.5" customHeight="1"/>
    <row r="53" ht="15" customHeight="1"/>
    <row r="54" ht="15" customHeight="1"/>
    <row r="59" ht="16.5" customHeight="1"/>
    <row r="60" ht="15" customHeight="1"/>
    <row r="61" ht="15" customHeight="1"/>
    <row r="66" ht="16.5" customHeight="1"/>
    <row r="67" ht="15" customHeight="1"/>
    <row r="68" ht="15" customHeight="1"/>
    <row r="73" ht="16.5" customHeight="1"/>
    <row r="74" ht="15" customHeight="1"/>
    <row r="75" ht="15" customHeight="1"/>
    <row r="80" ht="16.5" customHeight="1"/>
    <row r="81" ht="15" customHeight="1"/>
    <row r="82" ht="15" customHeight="1"/>
    <row r="87" ht="16.5" customHeight="1"/>
    <row r="88" ht="15" customHeight="1"/>
    <row r="89" ht="15" customHeight="1"/>
    <row r="94" ht="16.5" customHeight="1"/>
    <row r="95" ht="15" customHeight="1"/>
    <row r="96" ht="15" customHeight="1"/>
    <row r="101" ht="16.5" customHeight="1"/>
    <row r="102" ht="15" customHeight="1"/>
    <row r="103" ht="15" customHeight="1"/>
    <row r="108" ht="16.5" customHeight="1"/>
    <row r="109" ht="15" customHeight="1"/>
    <row r="110" ht="15" customHeight="1"/>
    <row r="115" ht="16.5" customHeight="1"/>
    <row r="116" ht="15" customHeight="1"/>
    <row r="117" ht="15" customHeight="1"/>
    <row r="122" ht="16.5" customHeight="1"/>
    <row r="123" ht="15" customHeight="1"/>
    <row r="124" ht="15" customHeight="1"/>
  </sheetData>
  <mergeCells count="2">
    <mergeCell ref="D6:H6"/>
    <mergeCell ref="B6:B7"/>
  </mergeCells>
  <pageMargins left="0.7" right="0.7" top="0.75" bottom="0.75" header="0.3" footer="0.3"/>
  <pageSetup paperSize="9"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7"/>
  <sheetViews>
    <sheetView workbookViewId="0"/>
  </sheetViews>
  <sheetFormatPr defaultColWidth="8.7265625" defaultRowHeight="10"/>
  <cols>
    <col min="1" max="1" width="2.7265625" style="160" customWidth="1"/>
    <col min="2" max="2" width="26.1796875" style="160" customWidth="1"/>
    <col min="3" max="3" width="17.26953125" style="160" customWidth="1"/>
    <col min="4" max="4" width="1.7265625" style="160" customWidth="1"/>
    <col min="5" max="10" width="9.7265625" style="60" customWidth="1"/>
    <col min="11" max="11" width="9.7265625" style="1083" customWidth="1"/>
    <col min="12" max="12" width="10.26953125" style="1083" customWidth="1"/>
    <col min="13" max="14" width="9.7265625" style="1083" customWidth="1"/>
    <col min="15" max="15" width="1.7265625" style="60" customWidth="1"/>
    <col min="16" max="16" width="9.7265625" style="60" customWidth="1"/>
    <col min="17" max="19" width="9.7265625" style="160" customWidth="1"/>
    <col min="20" max="20" width="9.7265625" style="182" customWidth="1"/>
    <col min="21" max="22" width="9.7265625" style="160" customWidth="1"/>
    <col min="23" max="16384" width="8.7265625" style="160"/>
  </cols>
  <sheetData>
    <row r="1" spans="1:21" ht="15" customHeight="1">
      <c r="A1" s="1120"/>
    </row>
    <row r="2" spans="1:21" ht="15" customHeight="1">
      <c r="B2" s="375" t="s">
        <v>273</v>
      </c>
      <c r="C2" s="53"/>
      <c r="D2" s="53"/>
      <c r="E2" s="85"/>
      <c r="F2" s="85"/>
      <c r="G2" s="85"/>
      <c r="H2" s="85"/>
      <c r="I2" s="85"/>
      <c r="J2" s="85"/>
      <c r="K2" s="1084"/>
      <c r="L2" s="1084"/>
      <c r="M2" s="1084"/>
      <c r="N2" s="1084"/>
      <c r="O2" s="85"/>
      <c r="P2" s="85"/>
    </row>
    <row r="3" spans="1:21" ht="15" customHeight="1">
      <c r="B3" s="379" t="s">
        <v>243</v>
      </c>
      <c r="C3" s="53"/>
      <c r="D3" s="53"/>
      <c r="E3" s="85"/>
      <c r="F3" s="85"/>
      <c r="G3" s="85"/>
      <c r="H3" s="85"/>
      <c r="I3" s="85"/>
      <c r="J3" s="85"/>
      <c r="K3" s="1084"/>
      <c r="L3" s="1084"/>
      <c r="M3" s="1084"/>
      <c r="N3" s="1084"/>
      <c r="O3" s="85"/>
      <c r="P3" s="85"/>
    </row>
    <row r="4" spans="1:21" ht="15" customHeight="1">
      <c r="B4" s="376" t="s">
        <v>427</v>
      </c>
      <c r="C4" s="53"/>
      <c r="D4" s="53"/>
      <c r="E4" s="82"/>
      <c r="F4" s="82"/>
      <c r="G4" s="82"/>
      <c r="H4" s="82"/>
      <c r="I4" s="82"/>
      <c r="J4" s="82"/>
      <c r="K4" s="1085"/>
      <c r="L4" s="1085"/>
      <c r="M4" s="1085"/>
      <c r="N4" s="1085"/>
      <c r="O4" s="82"/>
      <c r="P4" s="82"/>
      <c r="Q4" s="23"/>
      <c r="R4" s="23"/>
      <c r="S4" s="23"/>
      <c r="T4" s="195"/>
    </row>
    <row r="5" spans="1:21" ht="15" customHeight="1">
      <c r="B5" s="47"/>
      <c r="C5" s="23"/>
      <c r="D5" s="273"/>
      <c r="E5" s="541"/>
      <c r="F5" s="541"/>
      <c r="G5" s="541"/>
      <c r="H5" s="541"/>
      <c r="I5" s="541"/>
      <c r="J5" s="541"/>
      <c r="K5" s="1086"/>
      <c r="L5" s="1086"/>
      <c r="M5" s="1087"/>
      <c r="N5" s="1087"/>
      <c r="O5" s="541"/>
      <c r="P5" s="541"/>
      <c r="Q5" s="541"/>
      <c r="R5" s="541"/>
      <c r="S5" s="541"/>
      <c r="T5" s="267"/>
    </row>
    <row r="6" spans="1:21" ht="16.5" customHeight="1">
      <c r="B6" s="1159" t="s">
        <v>9</v>
      </c>
      <c r="C6" s="27"/>
      <c r="D6" s="23"/>
      <c r="E6" s="1227" t="s">
        <v>251</v>
      </c>
      <c r="F6" s="1227"/>
      <c r="G6" s="1227"/>
      <c r="H6" s="1227"/>
      <c r="I6" s="1227"/>
      <c r="J6" s="555"/>
      <c r="K6" s="645"/>
      <c r="L6" s="645"/>
      <c r="M6" s="1088"/>
      <c r="N6" s="1088"/>
      <c r="O6" s="160"/>
      <c r="P6" s="1228" t="s">
        <v>17</v>
      </c>
      <c r="Q6" s="1228"/>
      <c r="R6" s="1228"/>
      <c r="S6" s="1228"/>
      <c r="T6" s="1228"/>
      <c r="U6" s="1228"/>
    </row>
    <row r="7" spans="1:21" ht="36" customHeight="1">
      <c r="B7" s="1156"/>
      <c r="C7" s="47"/>
      <c r="D7" s="592"/>
      <c r="E7" s="926" t="s">
        <v>11</v>
      </c>
      <c r="F7" s="926" t="s">
        <v>12</v>
      </c>
      <c r="G7" s="926" t="s">
        <v>13</v>
      </c>
      <c r="H7" s="926" t="s">
        <v>14</v>
      </c>
      <c r="I7" s="926" t="s">
        <v>93</v>
      </c>
      <c r="J7" s="758" t="s">
        <v>551</v>
      </c>
      <c r="K7" s="1064" t="s">
        <v>215</v>
      </c>
      <c r="L7" s="1064" t="s">
        <v>216</v>
      </c>
      <c r="M7" s="1064" t="s">
        <v>412</v>
      </c>
      <c r="N7" s="1064" t="s">
        <v>413</v>
      </c>
      <c r="O7" s="891"/>
      <c r="P7" s="927" t="s">
        <v>11</v>
      </c>
      <c r="Q7" s="928" t="s">
        <v>12</v>
      </c>
      <c r="R7" s="928" t="s">
        <v>13</v>
      </c>
      <c r="S7" s="928" t="s">
        <v>14</v>
      </c>
      <c r="T7" s="929" t="s">
        <v>93</v>
      </c>
      <c r="U7" s="929" t="s">
        <v>403</v>
      </c>
    </row>
    <row r="8" spans="1:21" ht="11.25" customHeight="1">
      <c r="B8" s="23"/>
      <c r="C8" s="23"/>
      <c r="D8" s="532"/>
      <c r="E8" s="930"/>
      <c r="F8" s="930"/>
      <c r="G8" s="930"/>
      <c r="H8" s="930"/>
      <c r="I8" s="881"/>
      <c r="J8" s="881"/>
      <c r="K8" s="1067"/>
      <c r="L8" s="1067"/>
      <c r="M8" s="1067"/>
      <c r="N8" s="1067"/>
      <c r="O8" s="369"/>
      <c r="P8" s="931"/>
      <c r="Q8" s="931"/>
      <c r="R8" s="931"/>
      <c r="S8" s="931"/>
      <c r="T8" s="932"/>
      <c r="U8" s="419"/>
    </row>
    <row r="9" spans="1:21" ht="11.25" customHeight="1">
      <c r="B9" s="146" t="s">
        <v>182</v>
      </c>
      <c r="C9" s="147"/>
      <c r="E9" s="407">
        <v>82.045135000000002</v>
      </c>
      <c r="F9" s="407">
        <v>77.402861000000001</v>
      </c>
      <c r="G9" s="407">
        <v>76.245194999999995</v>
      </c>
      <c r="H9" s="407">
        <v>75.444209999999998</v>
      </c>
      <c r="I9" s="407">
        <v>74.698696556585205</v>
      </c>
      <c r="J9" s="407">
        <v>74.725538358848851</v>
      </c>
      <c r="K9" s="680">
        <v>73.531528306714733</v>
      </c>
      <c r="L9" s="680">
        <v>75.831313487889616</v>
      </c>
      <c r="M9" s="680">
        <v>73.633409381141817</v>
      </c>
      <c r="N9" s="680">
        <v>75.787305502769186</v>
      </c>
      <c r="O9" s="865"/>
      <c r="P9" s="417">
        <v>10121</v>
      </c>
      <c r="Q9" s="417">
        <v>2304</v>
      </c>
      <c r="R9" s="417">
        <v>3208</v>
      </c>
      <c r="S9" s="418">
        <v>10049</v>
      </c>
      <c r="T9" s="419">
        <v>10037</v>
      </c>
      <c r="U9" s="419">
        <v>10404</v>
      </c>
    </row>
    <row r="10" spans="1:21" ht="11.25" customHeight="1">
      <c r="B10" s="146"/>
      <c r="C10" s="147"/>
      <c r="E10" s="407"/>
      <c r="F10" s="407"/>
      <c r="G10" s="407"/>
      <c r="H10" s="407"/>
      <c r="I10" s="407"/>
      <c r="J10" s="407"/>
      <c r="K10" s="680"/>
      <c r="L10" s="680"/>
      <c r="M10" s="680"/>
      <c r="N10" s="680"/>
      <c r="O10" s="450"/>
      <c r="P10" s="417"/>
      <c r="Q10" s="417"/>
      <c r="R10" s="417"/>
      <c r="S10" s="418"/>
      <c r="T10" s="401"/>
      <c r="U10" s="679"/>
    </row>
    <row r="11" spans="1:21" ht="11.25" customHeight="1">
      <c r="B11" s="160" t="s">
        <v>530</v>
      </c>
      <c r="C11" s="135" t="s">
        <v>491</v>
      </c>
      <c r="D11" s="60"/>
      <c r="E11" s="402">
        <v>78.507350000000002</v>
      </c>
      <c r="F11" s="402">
        <v>73.686542000000003</v>
      </c>
      <c r="G11" s="402">
        <v>70.386517999999995</v>
      </c>
      <c r="H11" s="402">
        <v>70.467399999999998</v>
      </c>
      <c r="I11" s="402">
        <v>70.428490282850959</v>
      </c>
      <c r="J11" s="406">
        <v>69.565496146581268</v>
      </c>
      <c r="K11" s="979">
        <v>68.688756333019228</v>
      </c>
      <c r="L11" s="979">
        <v>72.110807928925624</v>
      </c>
      <c r="M11" s="682">
        <v>67.949155298135096</v>
      </c>
      <c r="N11" s="682">
        <v>71.134951064287335</v>
      </c>
      <c r="O11" s="402"/>
      <c r="P11" s="372">
        <v>4733</v>
      </c>
      <c r="Q11" s="372">
        <v>1100</v>
      </c>
      <c r="R11" s="372">
        <v>1473</v>
      </c>
      <c r="S11" s="412">
        <v>4565</v>
      </c>
      <c r="T11" s="401">
        <v>4574</v>
      </c>
      <c r="U11" s="679">
        <v>4684</v>
      </c>
    </row>
    <row r="12" spans="1:21" ht="11.25" customHeight="1">
      <c r="C12" s="135" t="s">
        <v>492</v>
      </c>
      <c r="D12" s="60"/>
      <c r="E12" s="402">
        <v>85.380517999999995</v>
      </c>
      <c r="F12" s="402">
        <v>80.947608000000002</v>
      </c>
      <c r="G12" s="402">
        <v>81.685554999999994</v>
      </c>
      <c r="H12" s="402">
        <v>80.267700000000005</v>
      </c>
      <c r="I12" s="402">
        <v>78.746679767172452</v>
      </c>
      <c r="J12" s="406">
        <v>79.666556638028183</v>
      </c>
      <c r="K12" s="979">
        <v>77.355829711267887</v>
      </c>
      <c r="L12" s="979">
        <v>80.074106426421992</v>
      </c>
      <c r="M12" s="682">
        <v>78.409239928343638</v>
      </c>
      <c r="N12" s="682">
        <v>80.868519733704659</v>
      </c>
      <c r="O12" s="450"/>
      <c r="P12" s="372">
        <v>5378</v>
      </c>
      <c r="Q12" s="372">
        <v>1204</v>
      </c>
      <c r="R12" s="372">
        <v>1724</v>
      </c>
      <c r="S12" s="412">
        <v>5391</v>
      </c>
      <c r="T12" s="401">
        <v>5376</v>
      </c>
      <c r="U12" s="679">
        <v>5593</v>
      </c>
    </row>
    <row r="13" spans="1:21" ht="11.25" customHeight="1">
      <c r="D13" s="60"/>
      <c r="E13" s="402"/>
      <c r="F13" s="402"/>
      <c r="G13" s="402"/>
      <c r="H13" s="402"/>
      <c r="I13" s="402"/>
      <c r="J13" s="406"/>
      <c r="K13" s="979"/>
      <c r="L13" s="979"/>
      <c r="M13" s="682"/>
      <c r="N13" s="682"/>
      <c r="O13" s="450"/>
      <c r="P13" s="372"/>
      <c r="Q13" s="372"/>
      <c r="R13" s="372"/>
      <c r="S13" s="412"/>
      <c r="T13" s="401"/>
      <c r="U13" s="679"/>
    </row>
    <row r="14" spans="1:21" ht="11.25" customHeight="1">
      <c r="B14" s="160" t="s">
        <v>20</v>
      </c>
      <c r="C14" s="160" t="s">
        <v>21</v>
      </c>
      <c r="D14" s="60"/>
      <c r="E14" s="402">
        <v>73.906877577383767</v>
      </c>
      <c r="F14" s="402">
        <v>63.256403857932952</v>
      </c>
      <c r="G14" s="402">
        <v>59.686421434343863</v>
      </c>
      <c r="H14" s="402">
        <v>56.986499999999999</v>
      </c>
      <c r="I14" s="402">
        <v>57.048898846735298</v>
      </c>
      <c r="J14" s="406">
        <v>58.559047161077892</v>
      </c>
      <c r="K14" s="979">
        <v>53.036596951661707</v>
      </c>
      <c r="L14" s="979">
        <v>60.970668069005939</v>
      </c>
      <c r="M14" s="682">
        <v>54.867526493642274</v>
      </c>
      <c r="N14" s="682">
        <v>62.156881094610462</v>
      </c>
      <c r="O14" s="450"/>
      <c r="P14" s="372">
        <v>460</v>
      </c>
      <c r="Q14" s="372">
        <v>195</v>
      </c>
      <c r="R14" s="372">
        <v>255</v>
      </c>
      <c r="S14" s="412">
        <v>947</v>
      </c>
      <c r="T14" s="401">
        <v>946</v>
      </c>
      <c r="U14" s="679">
        <v>981</v>
      </c>
    </row>
    <row r="15" spans="1:21" ht="11.25" customHeight="1">
      <c r="C15" s="160" t="s">
        <v>22</v>
      </c>
      <c r="D15" s="60"/>
      <c r="E15" s="402">
        <v>77.247630950026277</v>
      </c>
      <c r="F15" s="402">
        <v>69.672604312725582</v>
      </c>
      <c r="G15" s="402">
        <v>70.346337454008562</v>
      </c>
      <c r="H15" s="402">
        <v>67.849400000000003</v>
      </c>
      <c r="I15" s="402">
        <v>68.861003700956445</v>
      </c>
      <c r="J15" s="406">
        <v>68.730036552551624</v>
      </c>
      <c r="K15" s="979">
        <v>65.840417521165833</v>
      </c>
      <c r="L15" s="979">
        <v>71.729179737426179</v>
      </c>
      <c r="M15" s="682">
        <v>65.857707736771118</v>
      </c>
      <c r="N15" s="682">
        <v>71.465420092064875</v>
      </c>
      <c r="O15" s="450"/>
      <c r="P15" s="372">
        <v>1278</v>
      </c>
      <c r="Q15" s="372">
        <v>336</v>
      </c>
      <c r="R15" s="372">
        <v>400</v>
      </c>
      <c r="S15" s="412">
        <v>1531</v>
      </c>
      <c r="T15" s="401">
        <v>1608</v>
      </c>
      <c r="U15" s="679">
        <v>1654</v>
      </c>
    </row>
    <row r="16" spans="1:21" ht="11.25" customHeight="1">
      <c r="C16" s="160" t="s">
        <v>23</v>
      </c>
      <c r="D16" s="60"/>
      <c r="E16" s="402">
        <v>82.414740214888198</v>
      </c>
      <c r="F16" s="402">
        <v>78.556220830330091</v>
      </c>
      <c r="G16" s="402">
        <v>76.240592289656135</v>
      </c>
      <c r="H16" s="402">
        <v>77.7744</v>
      </c>
      <c r="I16" s="402">
        <v>74.580323574307712</v>
      </c>
      <c r="J16" s="406">
        <v>76.424059523036803</v>
      </c>
      <c r="K16" s="979">
        <v>72.419719005664831</v>
      </c>
      <c r="L16" s="979">
        <v>76.626298008268122</v>
      </c>
      <c r="M16" s="682">
        <v>74.410740926005943</v>
      </c>
      <c r="N16" s="682">
        <v>78.325114855264843</v>
      </c>
      <c r="O16" s="450"/>
      <c r="P16" s="372">
        <v>2564</v>
      </c>
      <c r="Q16" s="372">
        <v>575</v>
      </c>
      <c r="R16" s="372">
        <v>708</v>
      </c>
      <c r="S16" s="412">
        <v>2540</v>
      </c>
      <c r="T16" s="401">
        <v>2430</v>
      </c>
      <c r="U16" s="679">
        <v>2654</v>
      </c>
    </row>
    <row r="17" spans="2:21" ht="11.25" customHeight="1">
      <c r="C17" s="160" t="s">
        <v>24</v>
      </c>
      <c r="D17" s="60"/>
      <c r="E17" s="402">
        <v>84.415347955015108</v>
      </c>
      <c r="F17" s="402">
        <v>82.400872804455645</v>
      </c>
      <c r="G17" s="402">
        <v>83.486401178133363</v>
      </c>
      <c r="H17" s="402">
        <v>80.486999999999995</v>
      </c>
      <c r="I17" s="402">
        <v>80.255606965696686</v>
      </c>
      <c r="J17" s="406">
        <v>78.996048815174603</v>
      </c>
      <c r="K17" s="979">
        <v>78.27015629630182</v>
      </c>
      <c r="L17" s="979">
        <v>82.101132464398319</v>
      </c>
      <c r="M17" s="682">
        <v>77.038295120249671</v>
      </c>
      <c r="N17" s="682">
        <v>80.828420812250187</v>
      </c>
      <c r="O17" s="450"/>
      <c r="P17" s="372">
        <v>2848</v>
      </c>
      <c r="Q17" s="372">
        <v>602</v>
      </c>
      <c r="R17" s="372">
        <v>883</v>
      </c>
      <c r="S17" s="412">
        <v>2479</v>
      </c>
      <c r="T17" s="401">
        <v>2528</v>
      </c>
      <c r="U17" s="679">
        <v>2492</v>
      </c>
    </row>
    <row r="18" spans="2:21" ht="11.25" customHeight="1">
      <c r="C18" s="160" t="s">
        <v>25</v>
      </c>
      <c r="D18" s="60"/>
      <c r="E18" s="402">
        <v>89.341779199472242</v>
      </c>
      <c r="F18" s="402">
        <v>85.121795981536195</v>
      </c>
      <c r="G18" s="402">
        <v>85.009658321084174</v>
      </c>
      <c r="H18" s="402">
        <v>84.718000000000004</v>
      </c>
      <c r="I18" s="402">
        <v>85.44291851219154</v>
      </c>
      <c r="J18" s="406">
        <v>82.051164840275007</v>
      </c>
      <c r="K18" s="979">
        <v>83.376030893277203</v>
      </c>
      <c r="L18" s="979">
        <v>87.29199466161981</v>
      </c>
      <c r="M18" s="682">
        <v>79.75575814551587</v>
      </c>
      <c r="N18" s="682">
        <v>84.138067427540946</v>
      </c>
      <c r="O18" s="450"/>
      <c r="P18" s="372">
        <v>1835</v>
      </c>
      <c r="Q18" s="372">
        <v>374</v>
      </c>
      <c r="R18" s="372">
        <v>602</v>
      </c>
      <c r="S18" s="412">
        <v>1591</v>
      </c>
      <c r="T18" s="401">
        <v>1558</v>
      </c>
      <c r="U18" s="679">
        <v>1662</v>
      </c>
    </row>
    <row r="19" spans="2:21" ht="11.25" customHeight="1">
      <c r="C19" s="160" t="s">
        <v>26</v>
      </c>
      <c r="D19" s="60"/>
      <c r="E19" s="402">
        <v>89.000130504283121</v>
      </c>
      <c r="F19" s="402">
        <v>89.362994913610933</v>
      </c>
      <c r="G19" s="402">
        <v>82.862747614925354</v>
      </c>
      <c r="H19" s="402">
        <v>85.458200000000005</v>
      </c>
      <c r="I19" s="402">
        <v>82.659476900636164</v>
      </c>
      <c r="J19" s="406">
        <v>82.781218257683818</v>
      </c>
      <c r="K19" s="979">
        <v>79.407014608403983</v>
      </c>
      <c r="L19" s="979">
        <v>85.492097931097447</v>
      </c>
      <c r="M19" s="682">
        <v>79.747993250449937</v>
      </c>
      <c r="N19" s="682">
        <v>85.443070971551407</v>
      </c>
      <c r="O19" s="450"/>
      <c r="P19" s="372">
        <v>1085</v>
      </c>
      <c r="Q19" s="372">
        <v>207</v>
      </c>
      <c r="R19" s="372">
        <v>344</v>
      </c>
      <c r="S19" s="412">
        <v>911</v>
      </c>
      <c r="T19" s="401">
        <v>918</v>
      </c>
      <c r="U19" s="679">
        <v>897</v>
      </c>
    </row>
    <row r="20" spans="2:21" ht="11.25" customHeight="1">
      <c r="D20" s="60"/>
      <c r="E20" s="402"/>
      <c r="F20" s="402"/>
      <c r="G20" s="402"/>
      <c r="H20" s="402"/>
      <c r="I20" s="402"/>
      <c r="J20" s="406"/>
      <c r="K20" s="979"/>
      <c r="L20" s="979"/>
      <c r="M20" s="682"/>
      <c r="N20" s="682"/>
      <c r="O20" s="450"/>
      <c r="P20" s="372"/>
      <c r="Q20" s="372"/>
      <c r="R20" s="372"/>
      <c r="S20" s="412"/>
      <c r="T20" s="401"/>
      <c r="U20" s="679"/>
    </row>
    <row r="21" spans="2:21" ht="11.25" customHeight="1">
      <c r="B21" s="160" t="s">
        <v>27</v>
      </c>
      <c r="C21" s="160" t="s">
        <v>28</v>
      </c>
      <c r="D21" s="60"/>
      <c r="E21" s="402">
        <v>82.423297022375436</v>
      </c>
      <c r="F21" s="402">
        <v>78.671477699881819</v>
      </c>
      <c r="G21" s="402">
        <v>76.39673823817246</v>
      </c>
      <c r="H21" s="402">
        <v>75.901277820736652</v>
      </c>
      <c r="I21" s="402">
        <v>75.013276496305863</v>
      </c>
      <c r="J21" s="406">
        <v>74.961747075296074</v>
      </c>
      <c r="K21" s="979">
        <v>73.739534046982996</v>
      </c>
      <c r="L21" s="979">
        <v>76.245139850304568</v>
      </c>
      <c r="M21" s="682">
        <v>73.769024583469204</v>
      </c>
      <c r="N21" s="682">
        <v>76.117794058460817</v>
      </c>
      <c r="O21" s="450"/>
      <c r="P21" s="372">
        <v>9206</v>
      </c>
      <c r="Q21" s="372">
        <v>2087</v>
      </c>
      <c r="R21" s="372">
        <v>2922</v>
      </c>
      <c r="S21" s="372">
        <v>7889</v>
      </c>
      <c r="T21" s="401">
        <v>8003</v>
      </c>
      <c r="U21" s="679">
        <v>8415</v>
      </c>
    </row>
    <row r="22" spans="2:21" ht="11.25" customHeight="1">
      <c r="C22" s="160" t="s">
        <v>191</v>
      </c>
      <c r="D22" s="60"/>
      <c r="E22" s="402">
        <v>81.000937743551745</v>
      </c>
      <c r="F22" s="402">
        <v>68.297423901305365</v>
      </c>
      <c r="G22" s="402">
        <v>70.915199197662588</v>
      </c>
      <c r="H22" s="402">
        <v>70.116510065350511</v>
      </c>
      <c r="I22" s="402">
        <v>75.01929196196366</v>
      </c>
      <c r="J22" s="406">
        <v>74.690036820099621</v>
      </c>
      <c r="K22" s="979">
        <v>70.906987376816701</v>
      </c>
      <c r="L22" s="979">
        <v>78.724729871351386</v>
      </c>
      <c r="M22" s="682">
        <v>70.749786715127044</v>
      </c>
      <c r="N22" s="682">
        <v>78.262582292846403</v>
      </c>
      <c r="O22" s="450"/>
      <c r="P22" s="372">
        <v>436</v>
      </c>
      <c r="Q22" s="372">
        <v>113</v>
      </c>
      <c r="R22" s="372">
        <v>131</v>
      </c>
      <c r="S22" s="372">
        <v>1088</v>
      </c>
      <c r="T22" s="401">
        <v>903</v>
      </c>
      <c r="U22" s="679">
        <v>883</v>
      </c>
    </row>
    <row r="23" spans="2:21" ht="11.25" customHeight="1">
      <c r="C23" s="160" t="s">
        <v>190</v>
      </c>
      <c r="D23" s="60"/>
      <c r="E23" s="402">
        <v>75.651768157275058</v>
      </c>
      <c r="F23" s="402" t="s">
        <v>231</v>
      </c>
      <c r="G23" s="402">
        <v>74.782640878300171</v>
      </c>
      <c r="H23" s="402">
        <v>77.855243006314126</v>
      </c>
      <c r="I23" s="402">
        <v>71.832244606392919</v>
      </c>
      <c r="J23" s="406">
        <v>70.871908963570988</v>
      </c>
      <c r="K23" s="979">
        <v>65.313825384281884</v>
      </c>
      <c r="L23" s="979">
        <v>77.546801697733997</v>
      </c>
      <c r="M23" s="682">
        <v>64.147619516712354</v>
      </c>
      <c r="N23" s="682">
        <v>76.791318968298881</v>
      </c>
      <c r="O23" s="450"/>
      <c r="P23" s="372">
        <v>180</v>
      </c>
      <c r="Q23" s="372">
        <v>21</v>
      </c>
      <c r="R23" s="372">
        <v>55</v>
      </c>
      <c r="S23" s="372">
        <v>353</v>
      </c>
      <c r="T23" s="401">
        <v>337</v>
      </c>
      <c r="U23" s="679">
        <v>338</v>
      </c>
    </row>
    <row r="24" spans="2:21" ht="11.25" customHeight="1">
      <c r="C24" s="160" t="s">
        <v>192</v>
      </c>
      <c r="D24" s="60"/>
      <c r="E24" s="402">
        <v>85.080715396369527</v>
      </c>
      <c r="F24" s="402">
        <v>73.824693356323607</v>
      </c>
      <c r="G24" s="402">
        <v>90.91078938225742</v>
      </c>
      <c r="H24" s="402">
        <v>71.862795119945631</v>
      </c>
      <c r="I24" s="402">
        <v>68.421171426073045</v>
      </c>
      <c r="J24" s="406">
        <v>70.164901991097338</v>
      </c>
      <c r="K24" s="979">
        <v>61.687789766328059</v>
      </c>
      <c r="L24" s="979">
        <v>74.461087584566243</v>
      </c>
      <c r="M24" s="682">
        <v>64.848014583815967</v>
      </c>
      <c r="N24" s="682">
        <v>74.987772520761183</v>
      </c>
      <c r="O24" s="450"/>
      <c r="P24" s="372">
        <v>160</v>
      </c>
      <c r="Q24" s="372">
        <v>31</v>
      </c>
      <c r="R24" s="372">
        <v>45</v>
      </c>
      <c r="S24" s="372">
        <v>444</v>
      </c>
      <c r="T24" s="401">
        <v>498</v>
      </c>
      <c r="U24" s="679">
        <v>478</v>
      </c>
    </row>
    <row r="25" spans="2:21" ht="11.25" customHeight="1">
      <c r="C25" s="160" t="s">
        <v>193</v>
      </c>
      <c r="D25" s="60"/>
      <c r="E25" s="402">
        <v>72.619131287461656</v>
      </c>
      <c r="F25" s="402" t="s">
        <v>231</v>
      </c>
      <c r="G25" s="402">
        <v>82.246092048388149</v>
      </c>
      <c r="H25" s="402">
        <v>78.059655112844283</v>
      </c>
      <c r="I25" s="402">
        <v>66.829913782605857</v>
      </c>
      <c r="J25" s="406">
        <v>72.615748846274656</v>
      </c>
      <c r="K25" s="979">
        <v>56.396844852449902</v>
      </c>
      <c r="L25" s="979">
        <v>75.836215971556271</v>
      </c>
      <c r="M25" s="682">
        <v>61.796638584642473</v>
      </c>
      <c r="N25" s="682">
        <v>81.298168667671888</v>
      </c>
      <c r="O25" s="450"/>
      <c r="P25" s="372">
        <v>42</v>
      </c>
      <c r="Q25" s="372">
        <v>17</v>
      </c>
      <c r="R25" s="372">
        <v>31</v>
      </c>
      <c r="S25" s="372">
        <v>159</v>
      </c>
      <c r="T25" s="401">
        <v>120</v>
      </c>
      <c r="U25" s="679">
        <v>122</v>
      </c>
    </row>
    <row r="26" spans="2:21" ht="11.25" customHeight="1">
      <c r="D26" s="60"/>
      <c r="E26" s="402"/>
      <c r="F26" s="402"/>
      <c r="G26" s="402"/>
      <c r="H26" s="402"/>
      <c r="I26" s="402"/>
      <c r="J26" s="406"/>
      <c r="K26" s="979"/>
      <c r="L26" s="979"/>
      <c r="M26" s="682"/>
      <c r="N26" s="682"/>
      <c r="O26" s="450"/>
      <c r="P26" s="372"/>
      <c r="Q26" s="372"/>
      <c r="R26" s="372"/>
      <c r="S26" s="412"/>
      <c r="T26" s="401"/>
      <c r="U26" s="679"/>
    </row>
    <row r="27" spans="2:21" ht="11.25" customHeight="1">
      <c r="B27" s="160" t="s">
        <v>258</v>
      </c>
      <c r="C27" s="110" t="s">
        <v>338</v>
      </c>
      <c r="D27" s="60"/>
      <c r="E27" s="402">
        <v>83.330746916931105</v>
      </c>
      <c r="F27" s="402">
        <v>79.913004155553253</v>
      </c>
      <c r="G27" s="402">
        <v>75.041440777211903</v>
      </c>
      <c r="H27" s="402">
        <v>75.697668552659749</v>
      </c>
      <c r="I27" s="402">
        <v>74.63148653754655</v>
      </c>
      <c r="J27" s="406">
        <v>74.358038219317109</v>
      </c>
      <c r="K27" s="979">
        <v>71.784083367631425</v>
      </c>
      <c r="L27" s="979">
        <v>77.282480766680521</v>
      </c>
      <c r="M27" s="682">
        <v>71.892215052133963</v>
      </c>
      <c r="N27" s="682">
        <v>76.677716755832463</v>
      </c>
      <c r="O27" s="450"/>
      <c r="P27" s="372">
        <v>2126</v>
      </c>
      <c r="Q27" s="372">
        <v>469</v>
      </c>
      <c r="R27" s="372">
        <v>498</v>
      </c>
      <c r="S27" s="412">
        <v>1568</v>
      </c>
      <c r="T27" s="401">
        <v>1561</v>
      </c>
      <c r="U27" s="679">
        <v>1778</v>
      </c>
    </row>
    <row r="28" spans="2:21" ht="11.25" customHeight="1">
      <c r="C28" s="107" t="s">
        <v>337</v>
      </c>
      <c r="D28" s="60"/>
      <c r="E28" s="402">
        <v>81.242279996672778</v>
      </c>
      <c r="F28" s="402">
        <v>76.161382258495109</v>
      </c>
      <c r="G28" s="402">
        <v>73.909080430124121</v>
      </c>
      <c r="H28" s="402">
        <v>74.284230004845469</v>
      </c>
      <c r="I28" s="402">
        <v>74.240021297934021</v>
      </c>
      <c r="J28" s="406">
        <v>75.16648925328964</v>
      </c>
      <c r="K28" s="979">
        <v>72.779723014684834</v>
      </c>
      <c r="L28" s="979">
        <v>75.648190991755911</v>
      </c>
      <c r="M28" s="682">
        <v>73.765999477549641</v>
      </c>
      <c r="N28" s="682">
        <v>76.51601640140629</v>
      </c>
      <c r="O28" s="450"/>
      <c r="P28" s="372">
        <v>6985</v>
      </c>
      <c r="Q28" s="372">
        <v>1705</v>
      </c>
      <c r="R28" s="372">
        <v>1696</v>
      </c>
      <c r="S28" s="412">
        <v>5634</v>
      </c>
      <c r="T28" s="401">
        <v>5857</v>
      </c>
      <c r="U28" s="679">
        <v>5950</v>
      </c>
    </row>
    <row r="29" spans="2:21" ht="11.25" customHeight="1">
      <c r="D29" s="60"/>
      <c r="E29" s="402"/>
      <c r="F29" s="402"/>
      <c r="G29" s="402"/>
      <c r="H29" s="402"/>
      <c r="I29" s="402"/>
      <c r="J29" s="406"/>
      <c r="K29" s="979"/>
      <c r="L29" s="979"/>
      <c r="M29" s="682"/>
      <c r="N29" s="682"/>
      <c r="O29" s="450"/>
      <c r="P29" s="372"/>
      <c r="Q29" s="372"/>
      <c r="R29" s="372"/>
      <c r="S29" s="412"/>
      <c r="T29" s="401"/>
      <c r="U29" s="679"/>
    </row>
    <row r="30" spans="2:21" ht="11.25" customHeight="1">
      <c r="B30" s="160" t="s">
        <v>29</v>
      </c>
      <c r="C30" s="160" t="s">
        <v>30</v>
      </c>
      <c r="D30" s="55"/>
      <c r="E30" s="402">
        <v>83.037414867043864</v>
      </c>
      <c r="F30" s="402">
        <v>75.551275151081384</v>
      </c>
      <c r="G30" s="402">
        <v>75.936324751208275</v>
      </c>
      <c r="H30" s="402">
        <v>73.9559</v>
      </c>
      <c r="I30" s="402">
        <v>68.764129649850616</v>
      </c>
      <c r="J30" s="406">
        <v>75.563562158577966</v>
      </c>
      <c r="K30" s="979">
        <v>61.94097056505904</v>
      </c>
      <c r="L30" s="979">
        <v>74.860512692986376</v>
      </c>
      <c r="M30" s="682">
        <v>69.756841728148061</v>
      </c>
      <c r="N30" s="682">
        <v>80.565992029235147</v>
      </c>
      <c r="O30" s="450"/>
      <c r="P30" s="372">
        <v>489</v>
      </c>
      <c r="Q30" s="372">
        <v>117</v>
      </c>
      <c r="R30" s="372">
        <v>167</v>
      </c>
      <c r="S30" s="412">
        <v>290</v>
      </c>
      <c r="T30" s="401">
        <v>319</v>
      </c>
      <c r="U30" s="679">
        <v>423</v>
      </c>
    </row>
    <row r="31" spans="2:21" ht="11.25" customHeight="1">
      <c r="C31" s="160" t="s">
        <v>31</v>
      </c>
      <c r="D31" s="55"/>
      <c r="E31" s="402">
        <v>81.706978662156743</v>
      </c>
      <c r="F31" s="402">
        <v>77.732188774529419</v>
      </c>
      <c r="G31" s="402">
        <v>73.280626894010524</v>
      </c>
      <c r="H31" s="402">
        <v>73.789699999999996</v>
      </c>
      <c r="I31" s="402">
        <v>76.053741188475669</v>
      </c>
      <c r="J31" s="406">
        <v>75.642159386035715</v>
      </c>
      <c r="K31" s="979">
        <v>72.598176995852612</v>
      </c>
      <c r="L31" s="979">
        <v>79.19839602959054</v>
      </c>
      <c r="M31" s="682">
        <v>72.487521290640586</v>
      </c>
      <c r="N31" s="682">
        <v>78.542156123702838</v>
      </c>
      <c r="O31" s="450"/>
      <c r="P31" s="372">
        <v>1329</v>
      </c>
      <c r="Q31" s="372">
        <v>317</v>
      </c>
      <c r="R31" s="372">
        <v>366</v>
      </c>
      <c r="S31" s="412">
        <v>1091</v>
      </c>
      <c r="T31" s="401">
        <v>1093</v>
      </c>
      <c r="U31" s="679">
        <v>1165</v>
      </c>
    </row>
    <row r="32" spans="2:21" ht="11.25" customHeight="1">
      <c r="C32" s="160" t="s">
        <v>242</v>
      </c>
      <c r="D32" s="55"/>
      <c r="E32" s="402">
        <v>79.025012563860514</v>
      </c>
      <c r="F32" s="402">
        <v>83.208152251508039</v>
      </c>
      <c r="G32" s="402">
        <v>75.367496104136009</v>
      </c>
      <c r="H32" s="402">
        <v>76.336699999999993</v>
      </c>
      <c r="I32" s="402">
        <v>72.965116884543207</v>
      </c>
      <c r="J32" s="406">
        <v>73.299608235226742</v>
      </c>
      <c r="K32" s="979">
        <v>68.981365641967201</v>
      </c>
      <c r="L32" s="979">
        <v>76.610710388380355</v>
      </c>
      <c r="M32" s="682">
        <v>69.597542999504952</v>
      </c>
      <c r="N32" s="682">
        <v>76.701784683309768</v>
      </c>
      <c r="O32" s="450"/>
      <c r="P32" s="372">
        <v>992</v>
      </c>
      <c r="Q32" s="372">
        <v>235</v>
      </c>
      <c r="R32" s="372">
        <v>303</v>
      </c>
      <c r="S32" s="412">
        <v>824</v>
      </c>
      <c r="T32" s="401">
        <v>936</v>
      </c>
      <c r="U32" s="679">
        <v>946</v>
      </c>
    </row>
    <row r="33" spans="2:21" ht="11.25" customHeight="1">
      <c r="B33" s="33"/>
      <c r="C33" s="160" t="s">
        <v>33</v>
      </c>
      <c r="D33" s="55"/>
      <c r="E33" s="402">
        <v>81.526128224624287</v>
      </c>
      <c r="F33" s="402">
        <v>66.554729339037365</v>
      </c>
      <c r="G33" s="402">
        <v>74.073702164728743</v>
      </c>
      <c r="H33" s="402">
        <v>73.4589</v>
      </c>
      <c r="I33" s="402">
        <v>71.791379965159237</v>
      </c>
      <c r="J33" s="406">
        <v>72.613099160006826</v>
      </c>
      <c r="K33" s="979">
        <v>67.27050866256306</v>
      </c>
      <c r="L33" s="979">
        <v>75.911401011843282</v>
      </c>
      <c r="M33" s="682">
        <v>68.460949714400215</v>
      </c>
      <c r="N33" s="682">
        <v>76.406994977282253</v>
      </c>
      <c r="O33" s="450"/>
      <c r="P33" s="372">
        <v>833</v>
      </c>
      <c r="Q33" s="372">
        <v>189</v>
      </c>
      <c r="R33" s="372">
        <v>323</v>
      </c>
      <c r="S33" s="412">
        <v>742</v>
      </c>
      <c r="T33" s="401">
        <v>738</v>
      </c>
      <c r="U33" s="679">
        <v>820</v>
      </c>
    </row>
    <row r="34" spans="2:21" ht="11.25" customHeight="1">
      <c r="B34" s="33"/>
      <c r="C34" s="160" t="s">
        <v>34</v>
      </c>
      <c r="D34" s="55"/>
      <c r="E34" s="402">
        <v>82.703496757176225</v>
      </c>
      <c r="F34" s="402">
        <v>76.686435357170396</v>
      </c>
      <c r="G34" s="402">
        <v>75.519171531419886</v>
      </c>
      <c r="H34" s="402">
        <v>76.328100000000006</v>
      </c>
      <c r="I34" s="402">
        <v>76.03407683997645</v>
      </c>
      <c r="J34" s="406">
        <v>70.839561624586921</v>
      </c>
      <c r="K34" s="979">
        <v>72.057895629029062</v>
      </c>
      <c r="L34" s="979">
        <v>79.604593573612377</v>
      </c>
      <c r="M34" s="682">
        <v>67.474836641635079</v>
      </c>
      <c r="N34" s="682">
        <v>73.990381197582749</v>
      </c>
      <c r="O34" s="450"/>
      <c r="P34" s="372">
        <v>968</v>
      </c>
      <c r="Q34" s="372">
        <v>183</v>
      </c>
      <c r="R34" s="372">
        <v>344</v>
      </c>
      <c r="S34" s="412">
        <v>1082</v>
      </c>
      <c r="T34" s="401">
        <v>961</v>
      </c>
      <c r="U34" s="679">
        <v>1137</v>
      </c>
    </row>
    <row r="35" spans="2:21" ht="11.25" customHeight="1">
      <c r="C35" s="160" t="s">
        <v>35</v>
      </c>
      <c r="D35" s="55"/>
      <c r="E35" s="402">
        <v>84.763227686725983</v>
      </c>
      <c r="F35" s="402">
        <v>74.390371096739827</v>
      </c>
      <c r="G35" s="402">
        <v>80.110407179169528</v>
      </c>
      <c r="H35" s="402">
        <v>75.349500000000006</v>
      </c>
      <c r="I35" s="402">
        <v>75.724402013756858</v>
      </c>
      <c r="J35" s="406">
        <v>75.580640333802137</v>
      </c>
      <c r="K35" s="979">
        <v>72.108189899171848</v>
      </c>
      <c r="L35" s="979">
        <v>79.008255357208981</v>
      </c>
      <c r="M35" s="682">
        <v>72.123001930523898</v>
      </c>
      <c r="N35" s="682">
        <v>78.735861876706252</v>
      </c>
      <c r="O35" s="450"/>
      <c r="P35" s="372">
        <v>1267</v>
      </c>
      <c r="Q35" s="372">
        <v>283</v>
      </c>
      <c r="R35" s="372">
        <v>405</v>
      </c>
      <c r="S35" s="412">
        <v>974</v>
      </c>
      <c r="T35" s="401">
        <v>1030</v>
      </c>
      <c r="U35" s="679">
        <v>1079</v>
      </c>
    </row>
    <row r="36" spans="2:21" ht="11.25" customHeight="1">
      <c r="C36" s="160" t="s">
        <v>36</v>
      </c>
      <c r="D36" s="55"/>
      <c r="E36" s="402">
        <v>80.895391521851423</v>
      </c>
      <c r="F36" s="402">
        <v>77.246719732220896</v>
      </c>
      <c r="G36" s="402">
        <v>72.539145699316848</v>
      </c>
      <c r="H36" s="402">
        <v>73.761399999999995</v>
      </c>
      <c r="I36" s="402">
        <v>73.155396957546017</v>
      </c>
      <c r="J36" s="406">
        <v>71.754448462002614</v>
      </c>
      <c r="K36" s="979">
        <v>70.981816851711471</v>
      </c>
      <c r="L36" s="979">
        <v>75.222997725019553</v>
      </c>
      <c r="M36" s="682">
        <v>69.436791524788958</v>
      </c>
      <c r="N36" s="682">
        <v>73.962257961293929</v>
      </c>
      <c r="O36" s="450"/>
      <c r="P36" s="372">
        <v>1171</v>
      </c>
      <c r="Q36" s="372">
        <v>261</v>
      </c>
      <c r="R36" s="372">
        <v>335</v>
      </c>
      <c r="S36" s="412">
        <v>2652</v>
      </c>
      <c r="T36" s="401">
        <v>2724</v>
      </c>
      <c r="U36" s="679">
        <v>2497</v>
      </c>
    </row>
    <row r="37" spans="2:21" ht="11.25" customHeight="1">
      <c r="C37" s="160" t="s">
        <v>37</v>
      </c>
      <c r="D37" s="55"/>
      <c r="E37" s="402">
        <v>81.455650520210071</v>
      </c>
      <c r="F37" s="402">
        <v>81.255676700258022</v>
      </c>
      <c r="G37" s="402">
        <v>77.684400894705902</v>
      </c>
      <c r="H37" s="402">
        <v>76.863600000000005</v>
      </c>
      <c r="I37" s="402">
        <v>77.134816593808168</v>
      </c>
      <c r="J37" s="406">
        <v>79.160502989117617</v>
      </c>
      <c r="K37" s="979">
        <v>74.325466985517181</v>
      </c>
      <c r="L37" s="979">
        <v>79.720636230490257</v>
      </c>
      <c r="M37" s="682">
        <v>76.550119684143866</v>
      </c>
      <c r="N37" s="682">
        <v>81.550339056089712</v>
      </c>
      <c r="O37" s="450"/>
      <c r="P37" s="372">
        <v>1887</v>
      </c>
      <c r="Q37" s="372">
        <v>422</v>
      </c>
      <c r="R37" s="372">
        <v>607</v>
      </c>
      <c r="S37" s="412">
        <v>1601</v>
      </c>
      <c r="T37" s="401">
        <v>1514</v>
      </c>
      <c r="U37" s="679">
        <v>1537</v>
      </c>
    </row>
    <row r="38" spans="2:21" ht="11.25" customHeight="1">
      <c r="C38" s="160" t="s">
        <v>38</v>
      </c>
      <c r="D38" s="55"/>
      <c r="E38" s="402">
        <v>84.442845500236857</v>
      </c>
      <c r="F38" s="402">
        <v>79.53444727767949</v>
      </c>
      <c r="G38" s="402">
        <v>82.774686128584804</v>
      </c>
      <c r="H38" s="402">
        <v>78.573999999999998</v>
      </c>
      <c r="I38" s="402">
        <v>75.89012389329713</v>
      </c>
      <c r="J38" s="406">
        <v>76.83409823528693</v>
      </c>
      <c r="K38" s="979">
        <v>71.591992407057475</v>
      </c>
      <c r="L38" s="979">
        <v>79.722142417082381</v>
      </c>
      <c r="M38" s="682">
        <v>72.703444754434514</v>
      </c>
      <c r="N38" s="682">
        <v>80.507269951812106</v>
      </c>
      <c r="O38" s="450"/>
      <c r="P38" s="372">
        <v>1185</v>
      </c>
      <c r="Q38" s="372">
        <v>297</v>
      </c>
      <c r="R38" s="372">
        <v>358</v>
      </c>
      <c r="S38" s="412">
        <v>793</v>
      </c>
      <c r="T38" s="401">
        <v>722</v>
      </c>
      <c r="U38" s="679">
        <v>800</v>
      </c>
    </row>
    <row r="39" spans="2:21" ht="11.25" customHeight="1">
      <c r="D39" s="55"/>
      <c r="E39" s="402"/>
      <c r="F39" s="402"/>
      <c r="G39" s="402"/>
      <c r="H39" s="402"/>
      <c r="I39" s="402"/>
      <c r="J39" s="406"/>
      <c r="K39" s="979"/>
      <c r="L39" s="979"/>
      <c r="M39" s="682"/>
      <c r="N39" s="682"/>
      <c r="O39" s="450"/>
      <c r="P39" s="372"/>
      <c r="Q39" s="372"/>
      <c r="R39" s="372"/>
      <c r="S39" s="412"/>
      <c r="T39" s="401"/>
      <c r="U39" s="679"/>
    </row>
    <row r="40" spans="2:21" ht="11.25" customHeight="1">
      <c r="B40" s="125" t="s">
        <v>333</v>
      </c>
      <c r="C40" s="107" t="s">
        <v>120</v>
      </c>
      <c r="D40" s="55"/>
      <c r="E40" s="402">
        <v>81.390790516528597</v>
      </c>
      <c r="F40" s="402">
        <v>76.742611892508904</v>
      </c>
      <c r="G40" s="402">
        <v>75.176613228255349</v>
      </c>
      <c r="H40" s="402">
        <v>74.689338176793697</v>
      </c>
      <c r="I40" s="402">
        <v>73.90651761482124</v>
      </c>
      <c r="J40" s="406">
        <v>73.944842403771517</v>
      </c>
      <c r="K40" s="979">
        <v>72.642935084208474</v>
      </c>
      <c r="L40" s="979">
        <v>75.13171688401998</v>
      </c>
      <c r="M40" s="682">
        <v>72.767845875910609</v>
      </c>
      <c r="N40" s="682">
        <v>75.088383447033991</v>
      </c>
      <c r="O40" s="450"/>
      <c r="P40" s="372">
        <v>7812</v>
      </c>
      <c r="Q40" s="372">
        <v>1773</v>
      </c>
      <c r="R40" s="372">
        <v>2476</v>
      </c>
      <c r="S40" s="412">
        <v>8843</v>
      </c>
      <c r="T40" s="401">
        <v>8898</v>
      </c>
      <c r="U40" s="679">
        <v>9125</v>
      </c>
    </row>
    <row r="41" spans="2:21" ht="11.25" customHeight="1">
      <c r="C41" s="107" t="s">
        <v>121</v>
      </c>
      <c r="D41" s="55"/>
      <c r="E41" s="402">
        <v>84.644204061807315</v>
      </c>
      <c r="F41" s="402">
        <v>79.993703811061351</v>
      </c>
      <c r="G41" s="402">
        <v>80.818152629855007</v>
      </c>
      <c r="H41" s="402">
        <v>78.751754420729029</v>
      </c>
      <c r="I41" s="402">
        <v>78.419039788451542</v>
      </c>
      <c r="J41" s="406">
        <v>78.530244865051628</v>
      </c>
      <c r="K41" s="979">
        <v>75.275283210610425</v>
      </c>
      <c r="L41" s="979">
        <v>81.262566848903759</v>
      </c>
      <c r="M41" s="682">
        <v>75.54139926054782</v>
      </c>
      <c r="N41" s="682">
        <v>81.244534367715886</v>
      </c>
      <c r="O41" s="450"/>
      <c r="P41" s="372">
        <v>2309</v>
      </c>
      <c r="Q41" s="372">
        <v>531</v>
      </c>
      <c r="R41" s="372">
        <v>732</v>
      </c>
      <c r="S41" s="412">
        <v>1206</v>
      </c>
      <c r="T41" s="401">
        <v>1139</v>
      </c>
      <c r="U41" s="679">
        <v>1279</v>
      </c>
    </row>
    <row r="42" spans="2:21" ht="11.25" customHeight="1">
      <c r="C42" s="107"/>
      <c r="D42" s="55"/>
      <c r="E42" s="402"/>
      <c r="F42" s="402"/>
      <c r="G42" s="402"/>
      <c r="H42" s="402"/>
      <c r="I42" s="402"/>
      <c r="J42" s="406"/>
      <c r="K42" s="979"/>
      <c r="L42" s="979"/>
      <c r="M42" s="682"/>
      <c r="N42" s="682"/>
      <c r="O42" s="450"/>
      <c r="P42" s="372"/>
      <c r="Q42" s="372"/>
      <c r="R42" s="372"/>
      <c r="S42" s="412"/>
      <c r="T42" s="401"/>
      <c r="U42" s="679"/>
    </row>
    <row r="43" spans="2:21" ht="11.25" customHeight="1">
      <c r="B43" s="160" t="s">
        <v>122</v>
      </c>
      <c r="C43" s="135" t="s">
        <v>223</v>
      </c>
      <c r="D43" s="55"/>
      <c r="E43" s="402" t="s">
        <v>217</v>
      </c>
      <c r="F43" s="402" t="s">
        <v>217</v>
      </c>
      <c r="G43" s="402" t="s">
        <v>217</v>
      </c>
      <c r="H43" s="402">
        <v>70.135331915257126</v>
      </c>
      <c r="I43" s="402">
        <v>66.580485850307241</v>
      </c>
      <c r="J43" s="406">
        <v>68.677178208831819</v>
      </c>
      <c r="K43" s="979">
        <v>63.893616010561004</v>
      </c>
      <c r="L43" s="979">
        <v>69.163907687179588</v>
      </c>
      <c r="M43" s="682">
        <v>66.320783234069438</v>
      </c>
      <c r="N43" s="682">
        <v>70.940944065487187</v>
      </c>
      <c r="O43" s="450"/>
      <c r="P43" s="402" t="s">
        <v>217</v>
      </c>
      <c r="Q43" s="402" t="s">
        <v>217</v>
      </c>
      <c r="R43" s="402" t="s">
        <v>217</v>
      </c>
      <c r="S43" s="412">
        <v>2584</v>
      </c>
      <c r="T43" s="401">
        <v>2439</v>
      </c>
      <c r="U43" s="679">
        <v>2542</v>
      </c>
    </row>
    <row r="44" spans="2:21" ht="11.25" customHeight="1">
      <c r="C44" s="135">
        <v>2</v>
      </c>
      <c r="D44" s="55"/>
      <c r="E44" s="402" t="s">
        <v>217</v>
      </c>
      <c r="F44" s="402" t="s">
        <v>217</v>
      </c>
      <c r="G44" s="402" t="s">
        <v>217</v>
      </c>
      <c r="H44" s="402">
        <v>72.503082336615904</v>
      </c>
      <c r="I44" s="402">
        <v>73.33076874942212</v>
      </c>
      <c r="J44" s="406">
        <v>72.783306166511636</v>
      </c>
      <c r="K44" s="979">
        <v>70.744620854389126</v>
      </c>
      <c r="L44" s="979">
        <v>75.766614410907195</v>
      </c>
      <c r="M44" s="682">
        <v>70.249572217125049</v>
      </c>
      <c r="N44" s="682">
        <v>75.177499746850771</v>
      </c>
      <c r="O44" s="450"/>
      <c r="P44" s="402" t="s">
        <v>217</v>
      </c>
      <c r="Q44" s="402" t="s">
        <v>217</v>
      </c>
      <c r="R44" s="402" t="s">
        <v>217</v>
      </c>
      <c r="S44" s="412">
        <v>2431</v>
      </c>
      <c r="T44" s="401">
        <v>2306</v>
      </c>
      <c r="U44" s="679">
        <v>2237</v>
      </c>
    </row>
    <row r="45" spans="2:21" ht="11.25" customHeight="1">
      <c r="C45" s="135">
        <v>3</v>
      </c>
      <c r="D45" s="55"/>
      <c r="E45" s="402" t="s">
        <v>217</v>
      </c>
      <c r="F45" s="402" t="s">
        <v>217</v>
      </c>
      <c r="G45" s="402" t="s">
        <v>217</v>
      </c>
      <c r="H45" s="402">
        <v>76.100891998777058</v>
      </c>
      <c r="I45" s="402">
        <v>76.003407452359923</v>
      </c>
      <c r="J45" s="406">
        <v>76.135717930672911</v>
      </c>
      <c r="K45" s="979">
        <v>73.308112029536105</v>
      </c>
      <c r="L45" s="979">
        <v>78.506335115183788</v>
      </c>
      <c r="M45" s="682">
        <v>73.65799563239753</v>
      </c>
      <c r="N45" s="682">
        <v>78.448575013011649</v>
      </c>
      <c r="O45" s="450"/>
      <c r="P45" s="402" t="s">
        <v>217</v>
      </c>
      <c r="Q45" s="402" t="s">
        <v>217</v>
      </c>
      <c r="R45" s="402" t="s">
        <v>217</v>
      </c>
      <c r="S45" s="412">
        <v>2030</v>
      </c>
      <c r="T45" s="401">
        <v>1995</v>
      </c>
      <c r="U45" s="679">
        <v>1996</v>
      </c>
    </row>
    <row r="46" spans="2:21" ht="11.25" customHeight="1">
      <c r="C46" s="135">
        <v>4</v>
      </c>
      <c r="D46" s="55"/>
      <c r="E46" s="402" t="s">
        <v>217</v>
      </c>
      <c r="F46" s="402" t="s">
        <v>217</v>
      </c>
      <c r="G46" s="402" t="s">
        <v>217</v>
      </c>
      <c r="H46" s="402">
        <v>79.093199378934855</v>
      </c>
      <c r="I46" s="402">
        <v>77.870079208021281</v>
      </c>
      <c r="J46" s="406">
        <v>79.080498281551229</v>
      </c>
      <c r="K46" s="979">
        <v>75.106187517817318</v>
      </c>
      <c r="L46" s="979">
        <v>80.407155627074488</v>
      </c>
      <c r="M46" s="682">
        <v>76.604282880565023</v>
      </c>
      <c r="N46" s="682">
        <v>81.358407632472463</v>
      </c>
      <c r="O46" s="450"/>
      <c r="P46" s="402" t="s">
        <v>217</v>
      </c>
      <c r="Q46" s="402" t="s">
        <v>217</v>
      </c>
      <c r="R46" s="402" t="s">
        <v>217</v>
      </c>
      <c r="S46" s="412">
        <v>1470</v>
      </c>
      <c r="T46" s="401">
        <v>1603</v>
      </c>
      <c r="U46" s="679">
        <v>1827</v>
      </c>
    </row>
    <row r="47" spans="2:21" ht="11.25" customHeight="1">
      <c r="C47" s="135" t="s">
        <v>232</v>
      </c>
      <c r="D47" s="148"/>
      <c r="E47" s="402" t="s">
        <v>217</v>
      </c>
      <c r="F47" s="402" t="s">
        <v>217</v>
      </c>
      <c r="G47" s="402" t="s">
        <v>217</v>
      </c>
      <c r="H47" s="402">
        <v>79.62988934622723</v>
      </c>
      <c r="I47" s="402">
        <v>80.152234091448278</v>
      </c>
      <c r="J47" s="406">
        <v>77.157342101446872</v>
      </c>
      <c r="K47" s="979">
        <v>77.580033956644129</v>
      </c>
      <c r="L47" s="979">
        <v>82.495913693615321</v>
      </c>
      <c r="M47" s="682">
        <v>74.569826553736533</v>
      </c>
      <c r="N47" s="682">
        <v>79.553766706642563</v>
      </c>
      <c r="O47" s="450"/>
      <c r="P47" s="402" t="s">
        <v>217</v>
      </c>
      <c r="Q47" s="402" t="s">
        <v>217</v>
      </c>
      <c r="R47" s="402" t="s">
        <v>217</v>
      </c>
      <c r="S47" s="412">
        <v>1534</v>
      </c>
      <c r="T47" s="401">
        <v>1694</v>
      </c>
      <c r="U47" s="679">
        <v>1802</v>
      </c>
    </row>
    <row r="48" spans="2:21" ht="11.65" customHeight="1">
      <c r="B48" s="123"/>
      <c r="C48" s="112"/>
      <c r="D48" s="238"/>
      <c r="E48" s="239"/>
      <c r="F48" s="51"/>
      <c r="G48" s="51"/>
      <c r="H48" s="51"/>
      <c r="I48" s="51"/>
      <c r="J48" s="488"/>
      <c r="K48" s="1089"/>
      <c r="L48" s="1089"/>
      <c r="M48" s="1090"/>
      <c r="N48" s="1090"/>
      <c r="O48" s="112"/>
      <c r="P48" s="51"/>
      <c r="Q48" s="51"/>
      <c r="R48" s="51"/>
      <c r="S48" s="112"/>
      <c r="T48" s="240"/>
      <c r="U48" s="238"/>
    </row>
    <row r="49" spans="2:16" ht="11.65" customHeight="1">
      <c r="B49" s="37"/>
      <c r="C49" s="103"/>
      <c r="E49" s="93"/>
      <c r="F49" s="93"/>
      <c r="G49" s="93"/>
      <c r="H49" s="93"/>
      <c r="I49" s="93"/>
      <c r="J49" s="93"/>
      <c r="K49" s="1091"/>
      <c r="L49" s="1091"/>
      <c r="M49" s="1091"/>
      <c r="N49" s="1091"/>
      <c r="O49" s="93"/>
      <c r="P49" s="93"/>
    </row>
    <row r="50" spans="2:16" ht="11.65" customHeight="1">
      <c r="B50" s="125" t="s">
        <v>218</v>
      </c>
      <c r="E50" s="93"/>
      <c r="F50" s="93"/>
      <c r="G50" s="93"/>
      <c r="H50" s="93"/>
      <c r="I50" s="93"/>
      <c r="J50" s="93"/>
      <c r="K50" s="1091"/>
      <c r="L50" s="1091"/>
      <c r="M50" s="1091"/>
      <c r="N50" s="1091"/>
      <c r="O50" s="93"/>
      <c r="P50" s="93"/>
    </row>
    <row r="51" spans="2:16" ht="11.65" customHeight="1">
      <c r="B51" s="37" t="s">
        <v>533</v>
      </c>
      <c r="E51" s="93"/>
      <c r="F51" s="93"/>
      <c r="G51" s="93"/>
      <c r="H51" s="93"/>
      <c r="I51" s="93"/>
      <c r="J51" s="93"/>
      <c r="K51" s="1091"/>
      <c r="L51" s="1091"/>
      <c r="M51" s="1091"/>
      <c r="N51" s="1091"/>
      <c r="O51" s="93"/>
      <c r="P51" s="93"/>
    </row>
    <row r="52" spans="2:16" ht="11.65" customHeight="1">
      <c r="B52" s="125" t="s">
        <v>549</v>
      </c>
      <c r="E52" s="93"/>
      <c r="F52" s="93"/>
      <c r="G52" s="93"/>
      <c r="H52" s="93"/>
      <c r="I52" s="93"/>
      <c r="J52" s="93"/>
      <c r="K52" s="1091"/>
      <c r="L52" s="1091"/>
      <c r="M52" s="1091"/>
      <c r="N52" s="1091"/>
      <c r="O52" s="93"/>
      <c r="P52" s="93"/>
    </row>
    <row r="53" spans="2:16" ht="11.65" customHeight="1">
      <c r="B53" s="125" t="s">
        <v>270</v>
      </c>
      <c r="E53" s="93"/>
      <c r="F53" s="93"/>
      <c r="G53" s="93"/>
      <c r="H53" s="93"/>
      <c r="I53" s="93"/>
      <c r="J53" s="93"/>
      <c r="K53" s="1091"/>
      <c r="L53" s="1091"/>
      <c r="M53" s="1091"/>
      <c r="N53" s="1091"/>
      <c r="O53" s="93"/>
      <c r="P53" s="93"/>
    </row>
    <row r="54" spans="2:16">
      <c r="B54" s="160" t="s">
        <v>550</v>
      </c>
      <c r="E54" s="93"/>
      <c r="F54" s="93"/>
      <c r="G54" s="93"/>
      <c r="H54" s="93"/>
      <c r="I54" s="93"/>
      <c r="J54" s="93"/>
      <c r="K54" s="1091"/>
      <c r="L54" s="1091"/>
      <c r="M54" s="1091"/>
      <c r="N54" s="1091"/>
      <c r="O54" s="93"/>
      <c r="P54" s="93"/>
    </row>
    <row r="55" spans="2:16">
      <c r="E55" s="93"/>
      <c r="F55" s="93"/>
      <c r="G55" s="93"/>
      <c r="H55" s="93"/>
      <c r="I55" s="93"/>
      <c r="J55" s="93"/>
      <c r="K55" s="1091"/>
      <c r="L55" s="1091"/>
      <c r="M55" s="1091"/>
      <c r="N55" s="1091"/>
      <c r="O55" s="93"/>
      <c r="P55" s="93"/>
    </row>
    <row r="56" spans="2:16" ht="11.65" customHeight="1">
      <c r="B56" s="160" t="s">
        <v>252</v>
      </c>
      <c r="E56" s="93"/>
      <c r="F56" s="93"/>
      <c r="G56" s="93"/>
      <c r="H56" s="93"/>
      <c r="I56" s="93"/>
      <c r="J56" s="93"/>
      <c r="K56" s="1091"/>
      <c r="L56" s="1091"/>
      <c r="M56" s="1091"/>
      <c r="N56" s="1091"/>
      <c r="O56" s="93"/>
      <c r="P56" s="93"/>
    </row>
    <row r="57" spans="2:16" ht="11.65" customHeight="1">
      <c r="B57" s="160" t="s">
        <v>253</v>
      </c>
      <c r="E57" s="93"/>
      <c r="F57" s="93"/>
      <c r="G57" s="93"/>
      <c r="H57" s="93"/>
      <c r="I57" s="93"/>
      <c r="J57" s="93"/>
      <c r="K57" s="1091"/>
      <c r="L57" s="1091"/>
      <c r="M57" s="1091"/>
      <c r="N57" s="1091"/>
      <c r="O57" s="93"/>
      <c r="P57" s="93"/>
    </row>
    <row r="58" spans="2:16" ht="11.65" customHeight="1">
      <c r="B58" s="160" t="s">
        <v>254</v>
      </c>
      <c r="E58" s="96"/>
      <c r="F58" s="96"/>
      <c r="G58" s="96"/>
      <c r="H58" s="96"/>
      <c r="I58" s="96"/>
      <c r="J58" s="96"/>
      <c r="K58" s="1091"/>
      <c r="L58" s="1091"/>
      <c r="M58" s="1091"/>
      <c r="N58" s="1091"/>
      <c r="O58" s="96"/>
      <c r="P58" s="96"/>
    </row>
    <row r="59" spans="2:16" ht="11.65" customHeight="1">
      <c r="E59" s="136"/>
      <c r="F59" s="136"/>
      <c r="G59" s="136"/>
      <c r="H59" s="136"/>
      <c r="I59" s="136"/>
      <c r="J59" s="136"/>
      <c r="K59" s="1092"/>
      <c r="L59" s="1092"/>
      <c r="M59" s="1092"/>
      <c r="N59" s="1092"/>
      <c r="O59" s="136"/>
      <c r="P59" s="136"/>
    </row>
    <row r="60" spans="2:16" ht="11.65" customHeight="1">
      <c r="E60" s="96"/>
      <c r="F60" s="96"/>
      <c r="G60" s="96"/>
      <c r="H60" s="96"/>
      <c r="I60" s="96"/>
      <c r="J60" s="96"/>
      <c r="K60" s="1091"/>
      <c r="L60" s="1091"/>
      <c r="M60" s="1091"/>
      <c r="N60" s="1091"/>
      <c r="O60" s="96"/>
      <c r="P60" s="96"/>
    </row>
    <row r="61" spans="2:16" ht="11.65" customHeight="1">
      <c r="E61" s="75"/>
      <c r="F61" s="75"/>
      <c r="G61" s="75"/>
      <c r="H61" s="75"/>
      <c r="I61" s="75"/>
      <c r="J61" s="75"/>
      <c r="K61" s="1093"/>
      <c r="L61" s="1093"/>
      <c r="M61" s="1093"/>
      <c r="N61" s="1093"/>
      <c r="O61" s="75"/>
      <c r="P61" s="75"/>
    </row>
    <row r="62" spans="2:16" ht="11.65" customHeight="1"/>
    <row r="63" spans="2:16" ht="11.65" customHeight="1"/>
    <row r="64" spans="2:16" ht="11.65" customHeight="1">
      <c r="E64" s="93"/>
      <c r="F64" s="93"/>
      <c r="G64" s="93"/>
      <c r="H64" s="93"/>
      <c r="I64" s="93"/>
      <c r="J64" s="93"/>
      <c r="K64" s="1091"/>
      <c r="L64" s="1091"/>
      <c r="M64" s="1091"/>
      <c r="N64" s="1091"/>
      <c r="O64" s="93"/>
      <c r="P64" s="93"/>
    </row>
    <row r="65" spans="5:16" ht="11.65" customHeight="1">
      <c r="E65" s="93"/>
      <c r="F65" s="93"/>
      <c r="G65" s="93"/>
      <c r="H65" s="93"/>
      <c r="I65" s="93"/>
      <c r="J65" s="93"/>
      <c r="K65" s="1091"/>
      <c r="L65" s="1091"/>
      <c r="M65" s="1091"/>
      <c r="N65" s="1091"/>
      <c r="O65" s="93"/>
      <c r="P65" s="93"/>
    </row>
    <row r="66" spans="5:16" ht="11.65" customHeight="1">
      <c r="E66" s="93"/>
      <c r="F66" s="93"/>
      <c r="G66" s="93"/>
      <c r="H66" s="93"/>
      <c r="I66" s="93"/>
      <c r="J66" s="93"/>
      <c r="K66" s="1091"/>
      <c r="L66" s="1091"/>
      <c r="M66" s="1091"/>
      <c r="N66" s="1091"/>
      <c r="O66" s="93"/>
      <c r="P66" s="93"/>
    </row>
    <row r="67" spans="5:16" ht="11.65" customHeight="1">
      <c r="E67" s="93"/>
      <c r="F67" s="93"/>
      <c r="G67" s="93"/>
      <c r="H67" s="93"/>
      <c r="I67" s="93"/>
      <c r="J67" s="93"/>
      <c r="K67" s="1091"/>
      <c r="L67" s="1091"/>
      <c r="M67" s="1091"/>
      <c r="N67" s="1091"/>
      <c r="O67" s="93"/>
      <c r="P67" s="93"/>
    </row>
    <row r="68" spans="5:16" ht="11.65" customHeight="1">
      <c r="E68" s="93"/>
      <c r="F68" s="93"/>
      <c r="G68" s="93"/>
      <c r="H68" s="93"/>
      <c r="I68" s="93"/>
      <c r="J68" s="93"/>
      <c r="K68" s="1091"/>
      <c r="L68" s="1091"/>
      <c r="M68" s="1091"/>
      <c r="N68" s="1091"/>
      <c r="O68" s="93"/>
      <c r="P68" s="93"/>
    </row>
    <row r="69" spans="5:16" ht="11.65" customHeight="1">
      <c r="E69" s="93"/>
      <c r="F69" s="93"/>
      <c r="G69" s="93"/>
      <c r="H69" s="93"/>
      <c r="I69" s="93"/>
      <c r="J69" s="93"/>
      <c r="K69" s="1091"/>
      <c r="L69" s="1091"/>
      <c r="M69" s="1091"/>
      <c r="N69" s="1091"/>
      <c r="O69" s="93"/>
      <c r="P69" s="93"/>
    </row>
    <row r="70" spans="5:16" ht="11.65" customHeight="1">
      <c r="E70" s="93"/>
      <c r="F70" s="93"/>
      <c r="G70" s="93"/>
      <c r="H70" s="93"/>
      <c r="I70" s="93"/>
      <c r="J70" s="93"/>
      <c r="K70" s="1091"/>
      <c r="L70" s="1091"/>
      <c r="M70" s="1091"/>
      <c r="N70" s="1091"/>
      <c r="O70" s="93"/>
      <c r="P70" s="93"/>
    </row>
    <row r="71" spans="5:16" ht="11.65" customHeight="1">
      <c r="E71" s="93"/>
      <c r="F71" s="93"/>
      <c r="G71" s="93"/>
      <c r="H71" s="93"/>
      <c r="I71" s="93"/>
      <c r="J71" s="93"/>
      <c r="K71" s="1091"/>
      <c r="L71" s="1091"/>
      <c r="M71" s="1091"/>
      <c r="N71" s="1091"/>
      <c r="O71" s="93"/>
      <c r="P71" s="93"/>
    </row>
    <row r="72" spans="5:16" ht="11.65" customHeight="1">
      <c r="E72" s="93"/>
      <c r="F72" s="93"/>
      <c r="G72" s="93"/>
      <c r="H72" s="93"/>
      <c r="I72" s="93"/>
      <c r="J72" s="93"/>
      <c r="K72" s="1091"/>
      <c r="L72" s="1091"/>
      <c r="M72" s="1091"/>
      <c r="N72" s="1091"/>
      <c r="O72" s="93"/>
      <c r="P72" s="93"/>
    </row>
    <row r="73" spans="5:16" ht="11.65" customHeight="1">
      <c r="E73" s="93"/>
      <c r="F73" s="93"/>
      <c r="G73" s="93"/>
      <c r="H73" s="93"/>
      <c r="I73" s="93"/>
      <c r="J73" s="93"/>
      <c r="K73" s="1091"/>
      <c r="L73" s="1091"/>
      <c r="M73" s="1091"/>
      <c r="N73" s="1091"/>
      <c r="O73" s="93"/>
      <c r="P73" s="93"/>
    </row>
    <row r="74" spans="5:16" ht="11.65" customHeight="1">
      <c r="E74" s="93"/>
      <c r="F74" s="93"/>
      <c r="G74" s="93"/>
      <c r="H74" s="93"/>
      <c r="I74" s="93"/>
      <c r="J74" s="93"/>
      <c r="K74" s="1091"/>
      <c r="L74" s="1091"/>
      <c r="M74" s="1091"/>
      <c r="N74" s="1091"/>
      <c r="O74" s="93"/>
      <c r="P74" s="93"/>
    </row>
    <row r="75" spans="5:16" ht="11.65" customHeight="1">
      <c r="E75" s="93"/>
      <c r="F75" s="93"/>
      <c r="G75" s="93"/>
      <c r="H75" s="93"/>
      <c r="I75" s="93"/>
      <c r="J75" s="93"/>
      <c r="K75" s="1091"/>
      <c r="L75" s="1091"/>
      <c r="M75" s="1091"/>
      <c r="N75" s="1091"/>
      <c r="O75" s="93"/>
      <c r="P75" s="93"/>
    </row>
    <row r="76" spans="5:16" ht="11.65" customHeight="1">
      <c r="E76" s="93"/>
      <c r="F76" s="93"/>
      <c r="G76" s="93"/>
      <c r="H76" s="93"/>
      <c r="I76" s="93"/>
      <c r="J76" s="93"/>
      <c r="K76" s="1091"/>
      <c r="L76" s="1091"/>
      <c r="M76" s="1091"/>
      <c r="N76" s="1091"/>
      <c r="O76" s="93"/>
      <c r="P76" s="93"/>
    </row>
    <row r="77" spans="5:16" ht="11.65" customHeight="1">
      <c r="E77" s="93"/>
      <c r="F77" s="93"/>
      <c r="G77" s="93"/>
      <c r="H77" s="93"/>
      <c r="I77" s="93"/>
      <c r="J77" s="93"/>
      <c r="K77" s="1091"/>
      <c r="L77" s="1091"/>
      <c r="M77" s="1091"/>
      <c r="N77" s="1091"/>
      <c r="O77" s="93"/>
      <c r="P77" s="93"/>
    </row>
    <row r="78" spans="5:16" ht="11.65" customHeight="1">
      <c r="E78" s="93"/>
      <c r="F78" s="93"/>
      <c r="G78" s="93"/>
      <c r="H78" s="93"/>
      <c r="I78" s="93"/>
      <c r="J78" s="93"/>
      <c r="K78" s="1091"/>
      <c r="L78" s="1091"/>
      <c r="M78" s="1091"/>
      <c r="N78" s="1091"/>
      <c r="O78" s="93"/>
      <c r="P78" s="93"/>
    </row>
    <row r="79" spans="5:16" ht="11.65" customHeight="1">
      <c r="E79" s="93"/>
      <c r="F79" s="93"/>
      <c r="G79" s="93"/>
      <c r="H79" s="93"/>
      <c r="I79" s="93"/>
      <c r="J79" s="93"/>
      <c r="K79" s="1091"/>
      <c r="L79" s="1091"/>
      <c r="M79" s="1091"/>
      <c r="N79" s="1091"/>
      <c r="O79" s="93"/>
      <c r="P79" s="93"/>
    </row>
    <row r="80" spans="5:16">
      <c r="E80" s="93"/>
      <c r="F80" s="93"/>
      <c r="G80" s="93"/>
      <c r="H80" s="93"/>
      <c r="I80" s="93"/>
      <c r="J80" s="93"/>
      <c r="K80" s="1091"/>
      <c r="L80" s="1091"/>
      <c r="M80" s="1091"/>
      <c r="N80" s="1091"/>
      <c r="O80" s="93"/>
      <c r="P80" s="93"/>
    </row>
    <row r="81" spans="5:16">
      <c r="E81" s="93"/>
      <c r="F81" s="93"/>
      <c r="G81" s="93"/>
      <c r="H81" s="93"/>
      <c r="I81" s="93"/>
      <c r="J81" s="93"/>
      <c r="K81" s="1091"/>
      <c r="L81" s="1091"/>
      <c r="M81" s="1091"/>
      <c r="N81" s="1091"/>
      <c r="O81" s="93"/>
      <c r="P81" s="93"/>
    </row>
    <row r="82" spans="5:16">
      <c r="E82" s="93"/>
      <c r="F82" s="93"/>
      <c r="G82" s="93"/>
      <c r="H82" s="93"/>
      <c r="I82" s="93"/>
      <c r="J82" s="93"/>
      <c r="K82" s="1091"/>
      <c r="L82" s="1091"/>
      <c r="M82" s="1091"/>
      <c r="N82" s="1091"/>
      <c r="O82" s="93"/>
      <c r="P82" s="93"/>
    </row>
    <row r="83" spans="5:16">
      <c r="E83" s="93"/>
      <c r="F83" s="93"/>
      <c r="G83" s="93"/>
      <c r="H83" s="93"/>
      <c r="I83" s="93"/>
      <c r="J83" s="93"/>
      <c r="K83" s="1091"/>
      <c r="L83" s="1091"/>
      <c r="M83" s="1091"/>
      <c r="N83" s="1091"/>
      <c r="O83" s="93"/>
      <c r="P83" s="93"/>
    </row>
    <row r="84" spans="5:16">
      <c r="E84" s="96"/>
      <c r="F84" s="96"/>
      <c r="G84" s="96"/>
      <c r="H84" s="96"/>
      <c r="I84" s="96"/>
      <c r="J84" s="96"/>
      <c r="K84" s="1091"/>
      <c r="L84" s="1091"/>
      <c r="M84" s="1091"/>
      <c r="N84" s="1091"/>
      <c r="O84" s="96"/>
      <c r="P84" s="96"/>
    </row>
    <row r="85" spans="5:16">
      <c r="E85" s="93"/>
      <c r="F85" s="93"/>
      <c r="G85" s="93"/>
      <c r="H85" s="93"/>
      <c r="I85" s="93"/>
      <c r="J85" s="93"/>
      <c r="K85" s="1091"/>
      <c r="L85" s="1091"/>
      <c r="M85" s="1091"/>
      <c r="N85" s="1091"/>
      <c r="O85" s="93"/>
      <c r="P85" s="93"/>
    </row>
    <row r="86" spans="5:16">
      <c r="E86" s="96"/>
      <c r="F86" s="96"/>
      <c r="G86" s="96"/>
      <c r="H86" s="96"/>
      <c r="I86" s="96"/>
      <c r="J86" s="96"/>
      <c r="K86" s="1091"/>
      <c r="L86" s="1091"/>
      <c r="M86" s="1091"/>
      <c r="N86" s="1091"/>
      <c r="O86" s="96"/>
      <c r="P86" s="96"/>
    </row>
    <row r="87" spans="5:16">
      <c r="E87" s="75"/>
      <c r="F87" s="75"/>
      <c r="G87" s="75"/>
      <c r="H87" s="75"/>
      <c r="I87" s="75"/>
      <c r="J87" s="75"/>
      <c r="K87" s="1093"/>
      <c r="L87" s="1093"/>
      <c r="M87" s="1093"/>
      <c r="N87" s="1093"/>
      <c r="O87" s="75"/>
      <c r="P87" s="75"/>
    </row>
  </sheetData>
  <mergeCells count="3">
    <mergeCell ref="E6:I6"/>
    <mergeCell ref="B6:B7"/>
    <mergeCell ref="P6:U6"/>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6"/>
  <sheetViews>
    <sheetView workbookViewId="0"/>
  </sheetViews>
  <sheetFormatPr defaultColWidth="8.7265625" defaultRowHeight="14.5"/>
  <cols>
    <col min="1" max="1" width="1.7265625" style="1" customWidth="1"/>
    <col min="2" max="2" width="8.7265625" style="1"/>
    <col min="3" max="3" width="11.7265625" style="1" customWidth="1"/>
    <col min="4" max="4" width="13.26953125" style="1" customWidth="1"/>
    <col min="5" max="5" width="9.26953125" style="1" customWidth="1"/>
    <col min="6" max="6" width="7.26953125" style="1" customWidth="1"/>
    <col min="7" max="7" width="8.7265625" style="1"/>
    <col min="8" max="8" width="11.7265625" style="1" customWidth="1"/>
    <col min="9" max="9" width="12.453125" style="1" customWidth="1"/>
    <col min="10" max="10" width="11.26953125" style="1" customWidth="1"/>
    <col min="11" max="11" width="10.453125" style="1" customWidth="1"/>
    <col min="12" max="12" width="8.26953125" style="1" customWidth="1"/>
    <col min="13" max="13" width="11.7265625" style="1" customWidth="1"/>
    <col min="14" max="14" width="12.1796875" style="1" customWidth="1"/>
    <col min="15" max="16384" width="8.7265625" style="1"/>
  </cols>
  <sheetData>
    <row r="2" spans="2:14" ht="75" customHeight="1">
      <c r="B2" s="1134" t="s">
        <v>332</v>
      </c>
      <c r="C2" s="1134"/>
      <c r="D2" s="1134"/>
      <c r="E2" s="1134"/>
      <c r="F2" s="1134"/>
      <c r="G2" s="1134"/>
      <c r="H2" s="1134"/>
      <c r="I2" s="1134"/>
      <c r="J2" s="1134"/>
      <c r="K2" s="1134"/>
      <c r="L2" s="1134"/>
      <c r="M2" s="1134"/>
      <c r="N2" s="2"/>
    </row>
    <row r="4" spans="2:14">
      <c r="B4" s="1134"/>
      <c r="C4" s="1134"/>
      <c r="D4" s="1134"/>
      <c r="E4" s="1134"/>
      <c r="F4" s="1134"/>
      <c r="G4" s="1134"/>
      <c r="H4" s="1134"/>
      <c r="I4" s="1134"/>
      <c r="J4" s="1134"/>
      <c r="K4" s="1134"/>
      <c r="L4" s="1134"/>
      <c r="M4" s="1134"/>
      <c r="N4" s="2"/>
    </row>
    <row r="6" spans="2:14">
      <c r="B6" s="3" t="s">
        <v>94</v>
      </c>
    </row>
    <row r="8" spans="2:14">
      <c r="B8" s="4"/>
      <c r="C8" s="5" t="s">
        <v>95</v>
      </c>
      <c r="D8" s="6" t="s">
        <v>17</v>
      </c>
      <c r="G8" s="4"/>
      <c r="H8" s="5" t="s">
        <v>95</v>
      </c>
      <c r="I8" s="6" t="s">
        <v>17</v>
      </c>
      <c r="K8" s="4"/>
      <c r="L8" s="5"/>
      <c r="M8" s="5" t="s">
        <v>95</v>
      </c>
      <c r="N8" s="6" t="s">
        <v>17</v>
      </c>
    </row>
    <row r="9" spans="2:14">
      <c r="B9" s="7" t="s">
        <v>18</v>
      </c>
      <c r="C9" s="8">
        <v>40</v>
      </c>
      <c r="D9" s="9">
        <v>1008</v>
      </c>
      <c r="G9" s="7">
        <v>2005</v>
      </c>
      <c r="H9" s="8">
        <v>81</v>
      </c>
      <c r="I9" s="9">
        <v>8751</v>
      </c>
      <c r="K9" s="10" t="s">
        <v>96</v>
      </c>
      <c r="L9" s="11"/>
      <c r="M9" s="8">
        <v>55</v>
      </c>
      <c r="N9" s="9">
        <v>212</v>
      </c>
    </row>
    <row r="10" spans="2:14">
      <c r="B10" s="12" t="s">
        <v>19</v>
      </c>
      <c r="C10" s="13">
        <v>38</v>
      </c>
      <c r="D10" s="14">
        <v>1185</v>
      </c>
      <c r="G10" s="15" t="s">
        <v>97</v>
      </c>
      <c r="H10" s="13">
        <v>82</v>
      </c>
      <c r="I10" s="14">
        <v>8307</v>
      </c>
      <c r="K10" s="16" t="s">
        <v>28</v>
      </c>
      <c r="L10" s="17"/>
      <c r="M10" s="13">
        <v>62</v>
      </c>
      <c r="N10" s="14">
        <v>2049</v>
      </c>
    </row>
    <row r="24" spans="2:5">
      <c r="B24" s="1" t="s">
        <v>98</v>
      </c>
      <c r="E24" s="18" t="s">
        <v>133</v>
      </c>
    </row>
    <row r="26" spans="2:5" ht="15.5">
      <c r="B26" s="19" t="s">
        <v>99</v>
      </c>
    </row>
  </sheetData>
  <mergeCells count="2">
    <mergeCell ref="B2:M2"/>
    <mergeCell ref="B4:M4"/>
  </mergeCells>
  <hyperlinks>
    <hyperlink ref="E24" r:id="rId1"/>
  </hyperlinks>
  <pageMargins left="0.7" right="0.7" top="0.75" bottom="0.75" header="0.3" footer="0.3"/>
  <pageSetup paperSize="9" orientation="portrait" verticalDpi="0" r:id="rId2"/>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heetViews>
  <sheetFormatPr defaultColWidth="9.26953125" defaultRowHeight="11.65" customHeight="1"/>
  <cols>
    <col min="1" max="1" width="2.7265625" style="160" customWidth="1"/>
    <col min="2" max="2" width="15.453125" style="160" customWidth="1"/>
    <col min="3" max="3" width="1.7265625" style="160" customWidth="1"/>
    <col min="4" max="9" width="9.7265625" style="160" customWidth="1"/>
    <col min="10" max="10" width="2.7265625" style="160" customWidth="1"/>
    <col min="11" max="11" width="8.1796875" style="160" customWidth="1"/>
    <col min="12" max="15" width="9.7265625" style="160" customWidth="1"/>
    <col min="16" max="16384" width="9.26953125" style="160"/>
  </cols>
  <sheetData>
    <row r="1" spans="1:14" ht="12" customHeight="1">
      <c r="A1" s="1120"/>
    </row>
    <row r="2" spans="1:14" ht="16">
      <c r="B2" s="375" t="s">
        <v>512</v>
      </c>
      <c r="C2" s="53"/>
      <c r="D2" s="53"/>
      <c r="E2" s="53"/>
      <c r="F2" s="53"/>
      <c r="G2" s="53"/>
      <c r="H2" s="53"/>
      <c r="I2" s="53"/>
      <c r="J2" s="53"/>
      <c r="K2" s="53"/>
      <c r="L2" s="53"/>
      <c r="M2" s="53"/>
      <c r="N2" s="53"/>
    </row>
    <row r="3" spans="1:14" ht="12.5">
      <c r="B3" s="379" t="s">
        <v>243</v>
      </c>
      <c r="C3" s="53"/>
      <c r="D3" s="53"/>
      <c r="E3" s="53"/>
      <c r="F3" s="53"/>
      <c r="G3" s="53"/>
      <c r="H3" s="53"/>
      <c r="I3" s="53"/>
      <c r="J3" s="53"/>
      <c r="K3" s="53"/>
      <c r="L3" s="53"/>
      <c r="M3" s="53"/>
      <c r="N3" s="53"/>
    </row>
    <row r="4" spans="1:14" ht="13">
      <c r="B4" s="376" t="s">
        <v>427</v>
      </c>
      <c r="C4" s="53"/>
      <c r="D4" s="53"/>
      <c r="E4" s="53"/>
      <c r="F4" s="53"/>
      <c r="G4" s="53"/>
      <c r="H4" s="53"/>
      <c r="I4" s="53"/>
      <c r="J4" s="53"/>
      <c r="K4" s="53"/>
      <c r="L4" s="53"/>
      <c r="M4" s="53"/>
      <c r="N4" s="53"/>
    </row>
    <row r="5" spans="1:14" ht="10">
      <c r="B5" s="47"/>
      <c r="C5" s="47"/>
      <c r="D5" s="201"/>
      <c r="E5" s="201"/>
      <c r="F5" s="201"/>
      <c r="G5" s="201"/>
      <c r="H5" s="145"/>
      <c r="I5" s="350"/>
      <c r="J5" s="350"/>
      <c r="K5" s="201"/>
      <c r="L5" s="201"/>
      <c r="M5" s="100"/>
      <c r="N5" s="100"/>
    </row>
    <row r="6" spans="1:14" ht="39" customHeight="1">
      <c r="B6" s="554" t="s">
        <v>9</v>
      </c>
      <c r="C6" s="273"/>
      <c r="D6" s="674" t="s">
        <v>11</v>
      </c>
      <c r="E6" s="674" t="s">
        <v>12</v>
      </c>
      <c r="F6" s="674" t="s">
        <v>13</v>
      </c>
      <c r="G6" s="674" t="s">
        <v>14</v>
      </c>
      <c r="H6" s="976" t="s">
        <v>93</v>
      </c>
      <c r="I6" s="976" t="s">
        <v>403</v>
      </c>
      <c r="J6" s="1049"/>
      <c r="K6" s="666" t="s">
        <v>215</v>
      </c>
      <c r="L6" s="666" t="s">
        <v>216</v>
      </c>
      <c r="M6" s="666" t="s">
        <v>412</v>
      </c>
      <c r="N6" s="666" t="s">
        <v>413</v>
      </c>
    </row>
    <row r="7" spans="1:14" ht="10">
      <c r="B7" s="23"/>
      <c r="C7" s="24"/>
      <c r="D7" s="102"/>
      <c r="E7" s="102"/>
      <c r="F7" s="102"/>
      <c r="G7" s="102"/>
      <c r="H7" s="237"/>
      <c r="I7" s="237"/>
      <c r="J7" s="237"/>
      <c r="K7" s="242"/>
      <c r="L7" s="242"/>
    </row>
    <row r="8" spans="1:14" ht="10">
      <c r="B8" s="160" t="s">
        <v>164</v>
      </c>
      <c r="C8" s="60"/>
      <c r="D8" s="406">
        <v>20.708756000000001</v>
      </c>
      <c r="E8" s="406">
        <v>18.868663000000002</v>
      </c>
      <c r="F8" s="406">
        <v>18.320339654995362</v>
      </c>
      <c r="G8" s="402">
        <v>18.7</v>
      </c>
      <c r="H8" s="402">
        <v>18.787714830246021</v>
      </c>
      <c r="I8" s="402">
        <v>15.042149432443374</v>
      </c>
      <c r="J8" s="402"/>
      <c r="K8" s="962">
        <v>17.612408053342442</v>
      </c>
      <c r="L8" s="962">
        <v>20.022391225471292</v>
      </c>
      <c r="M8" s="962">
        <v>13.987511820630798</v>
      </c>
      <c r="N8" s="962">
        <v>16.161364054324984</v>
      </c>
    </row>
    <row r="9" spans="1:14" ht="10">
      <c r="B9" s="160" t="s">
        <v>165</v>
      </c>
      <c r="C9" s="60"/>
      <c r="D9" s="406">
        <v>18.118172000000001</v>
      </c>
      <c r="E9" s="406">
        <v>18.260432000000002</v>
      </c>
      <c r="F9" s="406">
        <v>17.918703979560103</v>
      </c>
      <c r="G9" s="402">
        <v>17.899999999999999</v>
      </c>
      <c r="H9" s="402">
        <v>18.360360690224311</v>
      </c>
      <c r="I9" s="402">
        <v>19.785419188364255</v>
      </c>
      <c r="J9" s="402"/>
      <c r="K9" s="962">
        <v>17.249669814027307</v>
      </c>
      <c r="L9" s="962">
        <v>19.525693018575492</v>
      </c>
      <c r="M9" s="962">
        <v>18.658745714263546</v>
      </c>
      <c r="N9" s="962">
        <v>20.962592073663309</v>
      </c>
    </row>
    <row r="10" spans="1:14" ht="10">
      <c r="B10" s="160" t="s">
        <v>166</v>
      </c>
      <c r="C10" s="60"/>
      <c r="D10" s="406">
        <v>23.514109999999999</v>
      </c>
      <c r="E10" s="406">
        <v>26.402811</v>
      </c>
      <c r="F10" s="406">
        <v>25.673371757657399</v>
      </c>
      <c r="G10" s="402">
        <v>25.9</v>
      </c>
      <c r="H10" s="402">
        <v>24.569954079960119</v>
      </c>
      <c r="I10" s="402">
        <v>24.957583712164656</v>
      </c>
      <c r="J10" s="402"/>
      <c r="K10" s="962">
        <v>23.332738149227815</v>
      </c>
      <c r="L10" s="962">
        <v>25.85065316346563</v>
      </c>
      <c r="M10" s="962">
        <v>23.762874252492018</v>
      </c>
      <c r="N10" s="962">
        <v>26.191722857108267</v>
      </c>
    </row>
    <row r="11" spans="1:14" ht="10">
      <c r="B11" s="160" t="s">
        <v>167</v>
      </c>
      <c r="C11" s="60"/>
      <c r="D11" s="406">
        <v>23.796406999999999</v>
      </c>
      <c r="E11" s="406">
        <v>24.231940000000002</v>
      </c>
      <c r="F11" s="406">
        <v>25.3475809601658</v>
      </c>
      <c r="G11" s="402">
        <v>24.8</v>
      </c>
      <c r="H11" s="402">
        <v>24.956967018178599</v>
      </c>
      <c r="I11" s="402">
        <v>25.284875984895265</v>
      </c>
      <c r="J11" s="402"/>
      <c r="K11" s="962">
        <v>23.707565206279053</v>
      </c>
      <c r="L11" s="962">
        <v>26.249558322390765</v>
      </c>
      <c r="M11" s="962">
        <v>24.116473431392652</v>
      </c>
      <c r="N11" s="962">
        <v>26.490124731699044</v>
      </c>
    </row>
    <row r="12" spans="1:14" ht="10">
      <c r="B12" s="160" t="s">
        <v>168</v>
      </c>
      <c r="C12" s="60"/>
      <c r="D12" s="406">
        <v>13.862555</v>
      </c>
      <c r="E12" s="406">
        <v>12.236154000000001</v>
      </c>
      <c r="F12" s="406">
        <v>12.740003647621338</v>
      </c>
      <c r="G12" s="402">
        <v>12.6</v>
      </c>
      <c r="H12" s="402">
        <v>13.325003381390962</v>
      </c>
      <c r="I12" s="402">
        <v>14.929971682132507</v>
      </c>
      <c r="J12" s="402"/>
      <c r="K12" s="962">
        <v>12.342497629901132</v>
      </c>
      <c r="L12" s="962">
        <v>14.372896043338464</v>
      </c>
      <c r="M12" s="962">
        <v>13.942586501102605</v>
      </c>
      <c r="N12" s="962">
        <v>15.97430177825146</v>
      </c>
    </row>
    <row r="13" spans="1:14" ht="10">
      <c r="C13" s="60"/>
      <c r="D13" s="916"/>
      <c r="E13" s="916"/>
      <c r="F13" s="916"/>
      <c r="G13" s="450"/>
      <c r="H13" s="402"/>
      <c r="I13" s="402"/>
      <c r="J13" s="402"/>
      <c r="K13" s="450"/>
      <c r="L13" s="450"/>
      <c r="M13" s="402"/>
      <c r="N13" s="402"/>
    </row>
    <row r="14" spans="1:14" ht="12">
      <c r="B14" s="160" t="s">
        <v>169</v>
      </c>
      <c r="D14" s="972">
        <v>22.320136000000002</v>
      </c>
      <c r="E14" s="972">
        <v>20.316669000000001</v>
      </c>
      <c r="F14" s="972">
        <v>21.561302999999999</v>
      </c>
      <c r="G14" s="973">
        <v>21.524699999999999</v>
      </c>
      <c r="H14" s="973">
        <v>22.454797337445083</v>
      </c>
      <c r="I14" s="973">
        <v>23.569780141698658</v>
      </c>
      <c r="J14" s="973"/>
      <c r="K14" s="974">
        <v>21.316065928629659</v>
      </c>
      <c r="L14" s="974">
        <v>23.593528746260507</v>
      </c>
      <c r="M14" s="973">
        <v>22.530873524335014</v>
      </c>
      <c r="N14" s="973">
        <v>24.608686759062302</v>
      </c>
    </row>
    <row r="15" spans="1:14" ht="10">
      <c r="D15" s="975"/>
      <c r="E15" s="975"/>
      <c r="F15" s="975"/>
      <c r="G15" s="975"/>
      <c r="H15" s="402"/>
      <c r="I15" s="402"/>
      <c r="J15" s="402"/>
      <c r="K15" s="450"/>
      <c r="L15" s="450"/>
      <c r="M15" s="450"/>
      <c r="N15" s="450"/>
    </row>
    <row r="16" spans="1:14" ht="12.75" customHeight="1">
      <c r="B16" s="105" t="s">
        <v>513</v>
      </c>
      <c r="C16" s="149"/>
      <c r="D16" s="372">
        <v>7291</v>
      </c>
      <c r="E16" s="372">
        <v>1684</v>
      </c>
      <c r="F16" s="372">
        <v>1986</v>
      </c>
      <c r="G16" s="372">
        <v>6319</v>
      </c>
      <c r="H16" s="432">
        <v>6561</v>
      </c>
      <c r="I16" s="372">
        <v>6610</v>
      </c>
      <c r="J16" s="372"/>
      <c r="K16" s="369" t="s">
        <v>143</v>
      </c>
      <c r="L16" s="369" t="s">
        <v>143</v>
      </c>
      <c r="M16" s="450"/>
      <c r="N16" s="450"/>
    </row>
    <row r="17" spans="2:14" ht="10">
      <c r="B17" s="238"/>
      <c r="C17" s="238"/>
      <c r="D17" s="238"/>
      <c r="E17" s="238"/>
      <c r="F17" s="238"/>
      <c r="G17" s="238"/>
      <c r="H17" s="238"/>
      <c r="I17" s="238"/>
      <c r="J17" s="238"/>
      <c r="K17" s="238"/>
      <c r="L17" s="238"/>
      <c r="M17" s="238"/>
      <c r="N17" s="238"/>
    </row>
    <row r="18" spans="2:14" ht="10">
      <c r="B18" s="105"/>
      <c r="C18" s="149"/>
      <c r="D18" s="75"/>
      <c r="E18" s="75"/>
      <c r="F18" s="75"/>
      <c r="G18" s="75"/>
      <c r="H18" s="225"/>
      <c r="I18" s="225"/>
      <c r="J18" s="225"/>
      <c r="K18" s="23"/>
      <c r="L18" s="23"/>
    </row>
    <row r="19" spans="2:14" ht="10">
      <c r="B19" s="160" t="s">
        <v>515</v>
      </c>
      <c r="C19" s="37"/>
      <c r="D19" s="60"/>
      <c r="E19" s="60"/>
      <c r="F19" s="60"/>
      <c r="G19" s="60"/>
      <c r="H19" s="60"/>
      <c r="I19" s="60"/>
      <c r="J19" s="60"/>
      <c r="K19" s="60"/>
      <c r="L19" s="60"/>
      <c r="M19" s="60"/>
    </row>
    <row r="20" spans="2:14" ht="12">
      <c r="B20" s="160" t="s">
        <v>565</v>
      </c>
      <c r="C20" s="60"/>
      <c r="D20" s="30"/>
      <c r="E20" s="20"/>
      <c r="F20" s="20"/>
    </row>
    <row r="21" spans="2:14" ht="10">
      <c r="B21" s="160" t="s">
        <v>514</v>
      </c>
      <c r="C21" s="60"/>
      <c r="D21" s="30"/>
      <c r="E21" s="20"/>
      <c r="F21" s="20"/>
    </row>
    <row r="22" spans="2:14" ht="10"/>
    <row r="23" spans="2:14" ht="11.65" customHeight="1">
      <c r="B23" s="160" t="s">
        <v>252</v>
      </c>
    </row>
    <row r="24" spans="2:14" ht="10">
      <c r="B24" s="160" t="s">
        <v>253</v>
      </c>
      <c r="D24" s="131"/>
      <c r="E24" s="131"/>
      <c r="F24" s="131"/>
      <c r="G24" s="131"/>
      <c r="H24" s="131"/>
      <c r="I24" s="131"/>
      <c r="J24" s="131"/>
      <c r="K24" s="131"/>
      <c r="L24" s="131"/>
    </row>
    <row r="25" spans="2:14" ht="11.65" customHeight="1">
      <c r="B25" s="160" t="s">
        <v>254</v>
      </c>
    </row>
    <row r="27" spans="2:14" ht="11.65" customHeight="1">
      <c r="B27" s="442" t="s">
        <v>480</v>
      </c>
    </row>
  </sheetData>
  <pageMargins left="0.7" right="0.7" top="0.75" bottom="0.75" header="0.3" footer="0.3"/>
  <pageSetup paperSize="9" orientation="portrait" verticalDpi="0" r:id="rId1"/>
  <extLst>
    <ext xmlns:x14="http://schemas.microsoft.com/office/spreadsheetml/2009/9/main" uri="{05C60535-1F16-4fd2-B633-F4F36F0B64E0}">
      <x14:sparklineGroups xmlns:xm="http://schemas.microsoft.com/office/excel/2006/main">
        <x14:sparklineGroup manualMax="0" manualMin="0" type="column" displayEmptyCellsAs="gap">
          <x14:colorSeries theme="5" tint="-0.249977111117893"/>
          <x14:colorNegative theme="6"/>
          <x14:colorAxis rgb="FF000000"/>
          <x14:colorMarkers theme="6" tint="-0.249977111117893"/>
          <x14:colorFirst theme="6" tint="-0.249977111117893"/>
          <x14:colorLast theme="6" tint="-0.249977111117893"/>
          <x14:colorHigh theme="6" tint="-0.249977111117893"/>
          <x14:colorLow theme="6" tint="-0.249977111117893"/>
          <x14:sparklines>
            <x14:sparkline>
              <xm:sqref>L38</xm:sqref>
            </x14:sparkline>
          </x14:sparklines>
        </x14:sparklineGroup>
      </x14:sparklineGroup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7"/>
  <sheetViews>
    <sheetView workbookViewId="0"/>
  </sheetViews>
  <sheetFormatPr defaultColWidth="8.81640625" defaultRowHeight="13"/>
  <cols>
    <col min="1" max="1" width="2.7265625" style="516" customWidth="1"/>
    <col min="2" max="2" width="77.7265625" style="516" customWidth="1"/>
    <col min="3" max="4" width="9.81640625" style="516" customWidth="1"/>
    <col min="5" max="5" width="2.1796875" style="516" customWidth="1"/>
    <col min="6" max="7" width="9.54296875" style="516" bestFit="1" customWidth="1"/>
    <col min="8" max="9" width="8.81640625" style="1094"/>
    <col min="10" max="16384" width="8.81640625" style="516"/>
  </cols>
  <sheetData>
    <row r="1" spans="1:9" ht="15.75" customHeight="1">
      <c r="A1" s="1120"/>
    </row>
    <row r="2" spans="1:9" ht="15.75" customHeight="1">
      <c r="B2" s="41" t="s">
        <v>524</v>
      </c>
    </row>
    <row r="3" spans="1:9" ht="14.25" customHeight="1">
      <c r="B3" s="516" t="s">
        <v>344</v>
      </c>
    </row>
    <row r="4" spans="1:9">
      <c r="B4" s="293" t="s">
        <v>428</v>
      </c>
    </row>
    <row r="5" spans="1:9">
      <c r="B5" s="293"/>
    </row>
    <row r="6" spans="1:9" ht="18" customHeight="1">
      <c r="B6" s="1229" t="s">
        <v>525</v>
      </c>
      <c r="C6" s="1229"/>
      <c r="D6" s="1229"/>
      <c r="E6" s="623"/>
      <c r="F6" s="1126"/>
      <c r="G6" s="1126"/>
      <c r="H6" s="1095"/>
      <c r="I6" s="1095"/>
    </row>
    <row r="7" spans="1:9" ht="30">
      <c r="B7" s="476" t="s">
        <v>9</v>
      </c>
      <c r="C7" s="933" t="s">
        <v>93</v>
      </c>
      <c r="D7" s="933" t="s">
        <v>403</v>
      </c>
      <c r="E7" s="977"/>
      <c r="F7" s="666" t="s">
        <v>215</v>
      </c>
      <c r="G7" s="666" t="s">
        <v>216</v>
      </c>
      <c r="H7" s="1064" t="s">
        <v>412</v>
      </c>
      <c r="I7" s="1064" t="s">
        <v>413</v>
      </c>
    </row>
    <row r="8" spans="1:9" ht="13.5" customHeight="1">
      <c r="B8" s="473"/>
      <c r="C8" s="908"/>
      <c r="D8" s="908"/>
      <c r="E8" s="908"/>
      <c r="F8" s="978"/>
      <c r="G8" s="978"/>
      <c r="H8" s="1096"/>
      <c r="I8" s="1096"/>
    </row>
    <row r="9" spans="1:9" ht="13.5" customHeight="1">
      <c r="B9" s="125" t="s">
        <v>389</v>
      </c>
      <c r="C9" s="654">
        <v>32.364539370430265</v>
      </c>
      <c r="D9" s="654">
        <v>29.162870708311463</v>
      </c>
      <c r="E9" s="654"/>
      <c r="F9" s="979">
        <v>31.194506404150466</v>
      </c>
      <c r="G9" s="979">
        <v>33.557054332177756</v>
      </c>
      <c r="H9" s="979">
        <v>28.104794458956505</v>
      </c>
      <c r="I9" s="979">
        <v>30.244024040768846</v>
      </c>
    </row>
    <row r="10" spans="1:9" ht="14.25" customHeight="1">
      <c r="B10" s="125" t="s">
        <v>345</v>
      </c>
      <c r="C10" s="654">
        <v>14.827491650418892</v>
      </c>
      <c r="D10" s="654">
        <v>13.323129692804949</v>
      </c>
      <c r="E10" s="654"/>
      <c r="F10" s="979">
        <v>13.932777156001025</v>
      </c>
      <c r="G10" s="979">
        <v>15.769134677961031</v>
      </c>
      <c r="H10" s="979">
        <v>12.538756978132865</v>
      </c>
      <c r="I10" s="979">
        <v>14.148631915323447</v>
      </c>
    </row>
    <row r="11" spans="1:9" ht="12.5">
      <c r="B11" s="125" t="s">
        <v>346</v>
      </c>
      <c r="C11" s="654">
        <v>5.9018265112508477</v>
      </c>
      <c r="D11" s="654">
        <v>5.0998983960088857</v>
      </c>
      <c r="E11" s="654"/>
      <c r="F11" s="979">
        <v>5.3631518533077713</v>
      </c>
      <c r="G11" s="979">
        <v>6.4908947370061716</v>
      </c>
      <c r="H11" s="979">
        <v>4.6409368183790258</v>
      </c>
      <c r="I11" s="979">
        <v>5.6015823776288665</v>
      </c>
    </row>
    <row r="12" spans="1:9" ht="12.5">
      <c r="B12" s="125" t="s">
        <v>391</v>
      </c>
      <c r="C12" s="654">
        <v>3.2455595494508582</v>
      </c>
      <c r="D12" s="654">
        <v>3.660875281543035</v>
      </c>
      <c r="E12" s="654"/>
      <c r="F12" s="979">
        <v>2.8634065871009704</v>
      </c>
      <c r="G12" s="979">
        <v>3.6767844782171459</v>
      </c>
      <c r="H12" s="979">
        <v>3.274475862241133</v>
      </c>
      <c r="I12" s="979">
        <v>4.0909426894764618</v>
      </c>
    </row>
    <row r="13" spans="1:9" ht="12.5">
      <c r="B13" s="125" t="s">
        <v>347</v>
      </c>
      <c r="C13" s="654">
        <v>23.09131938066762</v>
      </c>
      <c r="D13" s="654">
        <v>23.356157042542584</v>
      </c>
      <c r="E13" s="654"/>
      <c r="F13" s="979">
        <v>22.096975742101879</v>
      </c>
      <c r="G13" s="979">
        <v>24.116555932966879</v>
      </c>
      <c r="H13" s="979">
        <v>22.385818882189092</v>
      </c>
      <c r="I13" s="979">
        <v>24.355357023988578</v>
      </c>
    </row>
    <row r="14" spans="1:9" ht="12.5">
      <c r="B14" s="125" t="s">
        <v>348</v>
      </c>
      <c r="C14" s="654">
        <v>13.994214016355539</v>
      </c>
      <c r="D14" s="654">
        <v>15.209012946831161</v>
      </c>
      <c r="E14" s="654"/>
      <c r="F14" s="979">
        <v>13.192293027926539</v>
      </c>
      <c r="G14" s="979">
        <v>14.836550050157948</v>
      </c>
      <c r="H14" s="979">
        <v>14.407000006251023</v>
      </c>
      <c r="I14" s="979">
        <v>16.047302039721846</v>
      </c>
    </row>
    <row r="15" spans="1:9" ht="13.5" customHeight="1">
      <c r="B15" s="125" t="s">
        <v>349</v>
      </c>
      <c r="C15" s="654">
        <v>3.9635048089275227</v>
      </c>
      <c r="D15" s="654">
        <v>4.0793392734484923</v>
      </c>
      <c r="E15" s="654"/>
      <c r="F15" s="979">
        <v>3.5481007845493657</v>
      </c>
      <c r="G15" s="979">
        <v>4.4253120390267711</v>
      </c>
      <c r="H15" s="979">
        <v>3.6672075114698881</v>
      </c>
      <c r="I15" s="979">
        <v>4.5356069268539274</v>
      </c>
    </row>
    <row r="16" spans="1:9" ht="13.5" customHeight="1">
      <c r="B16" s="125" t="s">
        <v>350</v>
      </c>
      <c r="C16" s="654">
        <v>10.45898849795684</v>
      </c>
      <c r="D16" s="654">
        <v>11.97830716037293</v>
      </c>
      <c r="E16" s="654"/>
      <c r="F16" s="979">
        <v>9.7592471426571432</v>
      </c>
      <c r="G16" s="979">
        <v>11.202673129982445</v>
      </c>
      <c r="H16" s="979">
        <v>11.269204037504647</v>
      </c>
      <c r="I16" s="979">
        <v>12.725630600229227</v>
      </c>
    </row>
    <row r="17" spans="2:9" ht="14.25" customHeight="1">
      <c r="B17" s="125" t="s">
        <v>393</v>
      </c>
      <c r="C17" s="654">
        <v>4.1622333723736773</v>
      </c>
      <c r="D17" s="654">
        <v>4.1531470115766149</v>
      </c>
      <c r="E17" s="654"/>
      <c r="F17" s="979">
        <v>3.709034680672378</v>
      </c>
      <c r="G17" s="979">
        <v>4.6681228433074224</v>
      </c>
      <c r="H17" s="979">
        <v>3.7221418321652116</v>
      </c>
      <c r="I17" s="979">
        <v>4.6316594633626886</v>
      </c>
    </row>
    <row r="18" spans="2:9" ht="12.5">
      <c r="B18" s="125" t="s">
        <v>394</v>
      </c>
      <c r="C18" s="653">
        <v>0.49749178752312651</v>
      </c>
      <c r="D18" s="653">
        <v>0.39760359191926459</v>
      </c>
      <c r="E18" s="653"/>
      <c r="F18" s="979">
        <v>0.35785296082041596</v>
      </c>
      <c r="G18" s="979">
        <v>0.69124147759406918</v>
      </c>
      <c r="H18" s="682">
        <v>0.27511699580190269</v>
      </c>
      <c r="I18" s="682">
        <v>0.5743091761040392</v>
      </c>
    </row>
    <row r="19" spans="2:9" ht="12.5">
      <c r="B19" s="125" t="s">
        <v>351</v>
      </c>
      <c r="C19" s="654">
        <v>24.972142554986966</v>
      </c>
      <c r="D19" s="654">
        <v>23.052914111090793</v>
      </c>
      <c r="E19" s="654"/>
      <c r="F19" s="979">
        <v>23.903329239979939</v>
      </c>
      <c r="G19" s="979">
        <v>26.072372577249464</v>
      </c>
      <c r="H19" s="979">
        <v>22.091758730640425</v>
      </c>
      <c r="I19" s="979">
        <v>24.042981766620102</v>
      </c>
    </row>
    <row r="20" spans="2:9" ht="12.5">
      <c r="B20" s="125" t="s">
        <v>352</v>
      </c>
      <c r="C20" s="654">
        <v>27.851088528379503</v>
      </c>
      <c r="D20" s="654">
        <v>27.128697939212358</v>
      </c>
      <c r="E20" s="654"/>
      <c r="F20" s="979">
        <v>26.748007280921847</v>
      </c>
      <c r="G20" s="979">
        <v>28.981662443917827</v>
      </c>
      <c r="H20" s="979">
        <v>26.101799374735279</v>
      </c>
      <c r="I20" s="979">
        <v>28.180590419521668</v>
      </c>
    </row>
    <row r="21" spans="2:9" ht="12.5">
      <c r="B21" s="125" t="s">
        <v>353</v>
      </c>
      <c r="C21" s="654">
        <v>15.370013828214388</v>
      </c>
      <c r="D21" s="654">
        <v>13.632744987387854</v>
      </c>
      <c r="E21" s="654"/>
      <c r="F21" s="979">
        <v>14.528917127318616</v>
      </c>
      <c r="G21" s="979">
        <v>16.250544850964868</v>
      </c>
      <c r="H21" s="979">
        <v>12.883419753707367</v>
      </c>
      <c r="I21" s="979">
        <v>14.418439278460621</v>
      </c>
    </row>
    <row r="22" spans="2:9" ht="13.5" customHeight="1">
      <c r="B22" s="125" t="s">
        <v>354</v>
      </c>
      <c r="C22" s="654">
        <v>12.745771700133096</v>
      </c>
      <c r="D22" s="654">
        <v>12.994043695570801</v>
      </c>
      <c r="E22" s="654"/>
      <c r="F22" s="979">
        <v>11.958501580464869</v>
      </c>
      <c r="G22" s="979">
        <v>13.576878062808536</v>
      </c>
      <c r="H22" s="979">
        <v>12.244763949976571</v>
      </c>
      <c r="I22" s="979">
        <v>13.781972534379069</v>
      </c>
    </row>
    <row r="23" spans="2:9" ht="13.5" customHeight="1">
      <c r="B23" s="125" t="s">
        <v>355</v>
      </c>
      <c r="C23" s="654">
        <v>5.8412387500513443</v>
      </c>
      <c r="D23" s="654">
        <v>5.0839443810752938</v>
      </c>
      <c r="E23" s="654"/>
      <c r="F23" s="979">
        <v>5.2885169600766186</v>
      </c>
      <c r="G23" s="979">
        <v>6.4477947947304326</v>
      </c>
      <c r="H23" s="979">
        <v>4.5982774421909083</v>
      </c>
      <c r="I23" s="979">
        <v>5.6178864942255098</v>
      </c>
    </row>
    <row r="24" spans="2:9" ht="14.25" customHeight="1">
      <c r="B24" s="125" t="s">
        <v>356</v>
      </c>
      <c r="C24" s="654">
        <v>7.9820090158225181</v>
      </c>
      <c r="D24" s="654">
        <v>8.0896605508462258</v>
      </c>
      <c r="E24" s="654"/>
      <c r="F24" s="979">
        <v>7.3374067772661409</v>
      </c>
      <c r="G24" s="979">
        <v>8.6779371480925356</v>
      </c>
      <c r="H24" s="979">
        <v>7.466264244937622</v>
      </c>
      <c r="I24" s="979">
        <v>8.7601797500067935</v>
      </c>
    </row>
    <row r="25" spans="2:9" ht="12.5">
      <c r="B25" s="125" t="s">
        <v>392</v>
      </c>
      <c r="C25" s="792">
        <v>1.4389687876335104</v>
      </c>
      <c r="D25" s="654">
        <v>1.0624474673243023</v>
      </c>
      <c r="E25" s="654"/>
      <c r="F25" s="792">
        <v>1.1931168112586976</v>
      </c>
      <c r="G25" s="792">
        <v>1.7345913238810771</v>
      </c>
      <c r="H25" s="979">
        <v>0.85801798792098738</v>
      </c>
      <c r="I25" s="979">
        <v>1.3149378564636174</v>
      </c>
    </row>
    <row r="26" spans="2:9" ht="12.5">
      <c r="B26" s="125"/>
      <c r="C26" s="654"/>
      <c r="D26" s="654"/>
      <c r="E26" s="654"/>
      <c r="F26" s="979"/>
      <c r="G26" s="979"/>
      <c r="H26" s="979"/>
      <c r="I26" s="979"/>
    </row>
    <row r="27" spans="2:9" ht="12.5">
      <c r="B27" s="125" t="s">
        <v>357</v>
      </c>
      <c r="C27" s="654">
        <v>25.30130344341482</v>
      </c>
      <c r="D27" s="654">
        <v>25.226406116435324</v>
      </c>
      <c r="E27" s="654"/>
      <c r="F27" s="979">
        <v>24.168686512110405</v>
      </c>
      <c r="G27" s="979">
        <v>26.468471693285284</v>
      </c>
      <c r="H27" s="979">
        <v>24.164500373558667</v>
      </c>
      <c r="I27" s="979">
        <v>26.318781926761204</v>
      </c>
    </row>
    <row r="28" spans="2:9" ht="12.5">
      <c r="B28" s="125"/>
      <c r="C28" s="980"/>
      <c r="D28" s="980"/>
      <c r="E28" s="980"/>
      <c r="F28" s="980"/>
      <c r="G28" s="980"/>
      <c r="H28" s="1097"/>
      <c r="I28" s="1097"/>
    </row>
    <row r="29" spans="2:9" ht="13.5" customHeight="1">
      <c r="B29" s="465" t="s">
        <v>17</v>
      </c>
      <c r="C29" s="615">
        <v>10037</v>
      </c>
      <c r="D29" s="615">
        <v>10404</v>
      </c>
      <c r="E29" s="615"/>
      <c r="F29" s="735" t="s">
        <v>143</v>
      </c>
      <c r="G29" s="735" t="s">
        <v>143</v>
      </c>
      <c r="H29" s="1098" t="s">
        <v>143</v>
      </c>
      <c r="I29" s="1098" t="s">
        <v>143</v>
      </c>
    </row>
    <row r="30" spans="2:9" ht="13.5" customHeight="1">
      <c r="B30" s="475"/>
      <c r="C30" s="475"/>
      <c r="D30" s="475"/>
      <c r="E30" s="475"/>
      <c r="F30" s="475"/>
      <c r="G30" s="475"/>
      <c r="H30" s="1099"/>
      <c r="I30" s="1099"/>
    </row>
    <row r="31" spans="2:9" ht="14.25" customHeight="1"/>
    <row r="32" spans="2:9" ht="14.25" customHeight="1">
      <c r="B32" s="125" t="s">
        <v>218</v>
      </c>
    </row>
    <row r="33" spans="2:2">
      <c r="B33" s="37" t="s">
        <v>518</v>
      </c>
    </row>
    <row r="34" spans="2:2">
      <c r="B34" s="125" t="s">
        <v>521</v>
      </c>
    </row>
    <row r="35" spans="2:2">
      <c r="B35" s="125" t="s">
        <v>523</v>
      </c>
    </row>
    <row r="36" spans="2:2">
      <c r="B36" s="442" t="s">
        <v>493</v>
      </c>
    </row>
    <row r="37" spans="2:2">
      <c r="B37" s="125"/>
    </row>
    <row r="38" spans="2:2">
      <c r="B38" s="160" t="s">
        <v>252</v>
      </c>
    </row>
    <row r="39" spans="2:2" ht="13.5" customHeight="1">
      <c r="B39" s="160" t="s">
        <v>253</v>
      </c>
    </row>
    <row r="40" spans="2:2" ht="13.5" customHeight="1">
      <c r="B40" s="160" t="s">
        <v>254</v>
      </c>
    </row>
    <row r="41" spans="2:2" ht="13.5" customHeight="1"/>
    <row r="42" spans="2:2" ht="14.25" customHeight="1"/>
    <row r="43" spans="2:2" ht="16.5" customHeight="1"/>
    <row r="45" spans="2:2" ht="16.5" customHeight="1"/>
    <row r="47" spans="2:2" ht="13.5" customHeight="1"/>
    <row r="48" spans="2:2" ht="13.5" customHeight="1"/>
    <row r="102" ht="13.5" customHeight="1"/>
    <row r="103" ht="13.5" customHeight="1"/>
    <row r="109" ht="13.5" customHeight="1"/>
    <row r="110" ht="13.5" customHeight="1"/>
    <row r="116" ht="13.5" customHeight="1"/>
    <row r="117" ht="13.5" customHeight="1"/>
  </sheetData>
  <mergeCells count="1">
    <mergeCell ref="B6:D6"/>
  </mergeCells>
  <pageMargins left="0.7" right="0.7" top="0.75" bottom="0.75" header="0.3" footer="0.3"/>
  <pageSetup paperSize="9"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
  <sheetViews>
    <sheetView zoomScaleNormal="100" workbookViewId="0"/>
  </sheetViews>
  <sheetFormatPr defaultColWidth="8.81640625" defaultRowHeight="12.5"/>
  <cols>
    <col min="1" max="1" width="2.7265625" style="516" customWidth="1"/>
    <col min="2" max="2" width="58.453125" style="516" customWidth="1"/>
    <col min="3" max="4" width="9.7265625" style="516" customWidth="1"/>
    <col min="5" max="5" width="2.26953125" style="516" customWidth="1"/>
    <col min="6" max="9" width="9.7265625" style="516" customWidth="1"/>
    <col min="10" max="16384" width="8.81640625" style="516"/>
  </cols>
  <sheetData>
    <row r="1" spans="1:9" ht="15.5">
      <c r="A1" s="1120"/>
    </row>
    <row r="2" spans="1:9" ht="16">
      <c r="B2" s="41" t="s">
        <v>559</v>
      </c>
    </row>
    <row r="3" spans="1:9">
      <c r="B3" s="516" t="s">
        <v>244</v>
      </c>
    </row>
    <row r="4" spans="1:9" ht="13">
      <c r="B4" s="293" t="s">
        <v>428</v>
      </c>
    </row>
    <row r="5" spans="1:9" ht="13">
      <c r="B5" s="293"/>
    </row>
    <row r="6" spans="1:9" ht="18" customHeight="1">
      <c r="B6" s="539" t="s">
        <v>520</v>
      </c>
      <c r="C6" s="539"/>
      <c r="D6" s="539"/>
      <c r="E6" s="602"/>
      <c r="F6" s="539"/>
      <c r="G6" s="539"/>
      <c r="H6" s="539"/>
      <c r="I6" s="539"/>
    </row>
    <row r="7" spans="1:9" ht="42" customHeight="1">
      <c r="B7" s="476" t="s">
        <v>387</v>
      </c>
      <c r="C7" s="933" t="s">
        <v>93</v>
      </c>
      <c r="D7" s="933" t="s">
        <v>403</v>
      </c>
      <c r="E7" s="934"/>
      <c r="F7" s="935" t="s">
        <v>215</v>
      </c>
      <c r="G7" s="935" t="s">
        <v>216</v>
      </c>
      <c r="H7" s="933" t="s">
        <v>412</v>
      </c>
      <c r="I7" s="933" t="s">
        <v>413</v>
      </c>
    </row>
    <row r="8" spans="1:9" ht="13.5" customHeight="1">
      <c r="B8" s="517"/>
      <c r="C8" s="936"/>
      <c r="D8" s="936"/>
      <c r="E8" s="937"/>
      <c r="F8" s="938"/>
      <c r="G8" s="938"/>
      <c r="H8" s="936"/>
      <c r="I8" s="936"/>
    </row>
    <row r="9" spans="1:9">
      <c r="B9" s="254" t="s">
        <v>358</v>
      </c>
      <c r="C9" s="939">
        <v>11.653211647869776</v>
      </c>
      <c r="D9" s="939">
        <v>10.204412317522477</v>
      </c>
      <c r="E9" s="939"/>
      <c r="F9" s="940">
        <v>10.692967591963807</v>
      </c>
      <c r="G9" s="940">
        <v>12.687436534383934</v>
      </c>
      <c r="H9" s="941">
        <v>9.3334443807323328</v>
      </c>
      <c r="I9" s="941">
        <v>11.146664088736955</v>
      </c>
    </row>
    <row r="10" spans="1:9">
      <c r="B10" s="254" t="s">
        <v>359</v>
      </c>
      <c r="C10" s="939">
        <v>16.784242318461914</v>
      </c>
      <c r="D10" s="939">
        <v>16.372387868770637</v>
      </c>
      <c r="E10" s="939"/>
      <c r="F10" s="940">
        <v>15.646475731747522</v>
      </c>
      <c r="G10" s="940">
        <v>17.987102011043877</v>
      </c>
      <c r="H10" s="941">
        <v>15.321221419230485</v>
      </c>
      <c r="I10" s="941">
        <v>17.480785315314932</v>
      </c>
    </row>
    <row r="11" spans="1:9">
      <c r="B11" s="254" t="s">
        <v>360</v>
      </c>
      <c r="C11" s="939">
        <v>5.6325786998370164</v>
      </c>
      <c r="D11" s="939">
        <v>5.599465659892898</v>
      </c>
      <c r="E11" s="939"/>
      <c r="F11" s="940">
        <v>4.9330288961841102</v>
      </c>
      <c r="G11" s="940">
        <v>6.4246271106294088</v>
      </c>
      <c r="H11" s="941">
        <v>4.9277638845427996</v>
      </c>
      <c r="I11" s="941">
        <v>6.356605133386438</v>
      </c>
    </row>
    <row r="12" spans="1:9">
      <c r="B12" s="254" t="s">
        <v>361</v>
      </c>
      <c r="C12" s="939">
        <v>19.285797937718581</v>
      </c>
      <c r="D12" s="939">
        <v>18.6509645305403</v>
      </c>
      <c r="E12" s="939"/>
      <c r="F12" s="940">
        <v>17.986331835986334</v>
      </c>
      <c r="G12" s="940">
        <v>20.655502250365821</v>
      </c>
      <c r="H12" s="941">
        <v>17.423203193037619</v>
      </c>
      <c r="I12" s="941">
        <v>19.944346630797881</v>
      </c>
    </row>
    <row r="13" spans="1:9">
      <c r="B13" s="254" t="s">
        <v>390</v>
      </c>
      <c r="C13" s="939">
        <v>8.4999663984278655</v>
      </c>
      <c r="D13" s="939">
        <v>9.4938399243932654</v>
      </c>
      <c r="E13" s="939"/>
      <c r="F13" s="940">
        <v>7.6389794347456696</v>
      </c>
      <c r="G13" s="940">
        <v>9.4480680666721994</v>
      </c>
      <c r="H13" s="941">
        <v>8.6282095600106974</v>
      </c>
      <c r="I13" s="941">
        <v>10.436395842846622</v>
      </c>
    </row>
    <row r="14" spans="1:9" ht="13.5" customHeight="1">
      <c r="B14" s="254" t="s">
        <v>362</v>
      </c>
      <c r="C14" s="939">
        <v>18.52334089029782</v>
      </c>
      <c r="D14" s="939">
        <v>15.980171649967689</v>
      </c>
      <c r="E14" s="939"/>
      <c r="F14" s="940">
        <v>17.366283873611412</v>
      </c>
      <c r="G14" s="940">
        <v>19.739073703439779</v>
      </c>
      <c r="H14" s="941">
        <v>14.914994568508847</v>
      </c>
      <c r="I14" s="941">
        <v>17.106126044689471</v>
      </c>
    </row>
    <row r="15" spans="1:9" ht="13.5" customHeight="1">
      <c r="B15" s="254" t="s">
        <v>363</v>
      </c>
      <c r="C15" s="939">
        <v>28.416020440110778</v>
      </c>
      <c r="D15" s="939">
        <v>27.643556111593991</v>
      </c>
      <c r="E15" s="939"/>
      <c r="F15" s="940">
        <v>26.989697744686431</v>
      </c>
      <c r="G15" s="940">
        <v>29.886864328694251</v>
      </c>
      <c r="H15" s="941">
        <v>26.2651819807027</v>
      </c>
      <c r="I15" s="941">
        <v>29.065751826730928</v>
      </c>
    </row>
    <row r="16" spans="1:9">
      <c r="B16" s="254" t="s">
        <v>364</v>
      </c>
      <c r="C16" s="939">
        <v>26.163465615977731</v>
      </c>
      <c r="D16" s="939">
        <v>26.411650451649148</v>
      </c>
      <c r="E16" s="939"/>
      <c r="F16" s="940">
        <v>24.755688027273013</v>
      </c>
      <c r="G16" s="940">
        <v>27.621910848227841</v>
      </c>
      <c r="H16" s="941">
        <v>25.043321565673875</v>
      </c>
      <c r="I16" s="941">
        <v>27.826987504810642</v>
      </c>
    </row>
    <row r="17" spans="2:9">
      <c r="B17" s="254" t="s">
        <v>365</v>
      </c>
      <c r="C17" s="939">
        <v>13.705899283619679</v>
      </c>
      <c r="D17" s="939">
        <v>14.752027008720987</v>
      </c>
      <c r="E17" s="939"/>
      <c r="F17" s="940">
        <v>12.634248696185054</v>
      </c>
      <c r="G17" s="940">
        <v>14.852994823634189</v>
      </c>
      <c r="H17" s="941">
        <v>13.672600290447326</v>
      </c>
      <c r="I17" s="941">
        <v>15.900975715734772</v>
      </c>
    </row>
    <row r="18" spans="2:9">
      <c r="B18" s="254" t="s">
        <v>366</v>
      </c>
      <c r="C18" s="939">
        <v>8.5081113877527059</v>
      </c>
      <c r="D18" s="939">
        <v>8.8854384299763201</v>
      </c>
      <c r="E18" s="939"/>
      <c r="F18" s="940">
        <v>7.7327167577234288</v>
      </c>
      <c r="G18" s="940">
        <v>9.3533764003718591</v>
      </c>
      <c r="H18" s="941">
        <v>8.110125021418451</v>
      </c>
      <c r="I18" s="941">
        <v>9.7270245710434011</v>
      </c>
    </row>
    <row r="19" spans="2:9">
      <c r="B19" s="254" t="s">
        <v>367</v>
      </c>
      <c r="C19" s="939">
        <v>8.0310544661169239</v>
      </c>
      <c r="D19" s="939">
        <v>7.492857172185964</v>
      </c>
      <c r="E19" s="939"/>
      <c r="F19" s="940">
        <v>7.214513037557416</v>
      </c>
      <c r="G19" s="940">
        <v>8.9311167774517912</v>
      </c>
      <c r="H19" s="941">
        <v>6.7786664066209878</v>
      </c>
      <c r="I19" s="941">
        <v>8.2756141859444163</v>
      </c>
    </row>
    <row r="20" spans="2:9">
      <c r="B20" s="254" t="s">
        <v>368</v>
      </c>
      <c r="C20" s="939">
        <v>17.570451485965695</v>
      </c>
      <c r="D20" s="939">
        <v>19.294908612631392</v>
      </c>
      <c r="E20" s="939"/>
      <c r="F20" s="940">
        <v>16.339101279504252</v>
      </c>
      <c r="G20" s="940">
        <v>18.87366412718416</v>
      </c>
      <c r="H20" s="941">
        <v>18.051286408357107</v>
      </c>
      <c r="I20" s="941">
        <v>20.602668491104904</v>
      </c>
    </row>
    <row r="21" spans="2:9" ht="13.5" customHeight="1">
      <c r="B21" s="254" t="s">
        <v>369</v>
      </c>
      <c r="C21" s="939">
        <v>4.0743862401767572</v>
      </c>
      <c r="D21" s="939">
        <v>3.8228065394841435</v>
      </c>
      <c r="E21" s="939"/>
      <c r="F21" s="940">
        <v>3.5734957599671464</v>
      </c>
      <c r="G21" s="940">
        <v>4.6421056843085662</v>
      </c>
      <c r="H21" s="941">
        <v>3.3178057607701761</v>
      </c>
      <c r="I21" s="941">
        <v>4.401174025372355</v>
      </c>
    </row>
    <row r="22" spans="2:9" ht="13.5" customHeight="1">
      <c r="B22" s="254" t="s">
        <v>370</v>
      </c>
      <c r="C22" s="939">
        <v>4.5532544771795918</v>
      </c>
      <c r="D22" s="939">
        <v>5.0292800161564664</v>
      </c>
      <c r="E22" s="939"/>
      <c r="F22" s="940">
        <v>3.9322914735313894</v>
      </c>
      <c r="G22" s="940">
        <v>5.2669000436805664</v>
      </c>
      <c r="H22" s="941">
        <v>4.4190964178143748</v>
      </c>
      <c r="I22" s="941">
        <v>5.7186760980236082</v>
      </c>
    </row>
    <row r="23" spans="2:9">
      <c r="B23" s="254" t="s">
        <v>371</v>
      </c>
      <c r="C23" s="939">
        <v>4.0911417806534356</v>
      </c>
      <c r="D23" s="939">
        <v>4.1560418592342696</v>
      </c>
      <c r="E23" s="939"/>
      <c r="F23" s="940">
        <v>3.5239679736746181</v>
      </c>
      <c r="G23" s="940">
        <v>4.7451109859816931</v>
      </c>
      <c r="H23" s="941">
        <v>3.5627508494930411</v>
      </c>
      <c r="I23" s="941">
        <v>4.8431695571754156</v>
      </c>
    </row>
    <row r="24" spans="2:9">
      <c r="B24" s="254" t="s">
        <v>193</v>
      </c>
      <c r="C24" s="939">
        <v>1.9798487336574362</v>
      </c>
      <c r="D24" s="939">
        <v>1.9547868721605965</v>
      </c>
      <c r="E24" s="939"/>
      <c r="F24" s="940">
        <v>1.6086980565814923</v>
      </c>
      <c r="G24" s="940">
        <v>2.4345106612406475</v>
      </c>
      <c r="H24" s="941">
        <v>1.5998529256247098</v>
      </c>
      <c r="I24" s="941">
        <v>2.3865545613415913</v>
      </c>
    </row>
    <row r="25" spans="2:9">
      <c r="B25" s="254"/>
      <c r="C25" s="408"/>
      <c r="D25" s="408"/>
      <c r="E25" s="408"/>
      <c r="F25" s="408"/>
      <c r="G25" s="408"/>
      <c r="H25" s="408"/>
      <c r="I25" s="408"/>
    </row>
    <row r="26" spans="2:9">
      <c r="B26" s="254" t="s">
        <v>17</v>
      </c>
      <c r="C26" s="731">
        <v>5619</v>
      </c>
      <c r="D26" s="731">
        <v>5827</v>
      </c>
      <c r="E26" s="731"/>
      <c r="F26" s="408" t="s">
        <v>143</v>
      </c>
      <c r="G26" s="408" t="s">
        <v>143</v>
      </c>
      <c r="H26" s="731"/>
      <c r="I26" s="731"/>
    </row>
    <row r="27" spans="2:9">
      <c r="B27" s="519"/>
      <c r="C27" s="519"/>
      <c r="D27" s="519"/>
      <c r="E27" s="519"/>
      <c r="F27" s="519"/>
      <c r="G27" s="519"/>
      <c r="H27" s="519"/>
      <c r="I27" s="519"/>
    </row>
    <row r="28" spans="2:9" ht="13.5" customHeight="1"/>
    <row r="29" spans="2:9" ht="13.5" customHeight="1">
      <c r="B29" s="125" t="s">
        <v>218</v>
      </c>
    </row>
    <row r="30" spans="2:9" ht="13.5" customHeight="1">
      <c r="B30" s="37" t="s">
        <v>518</v>
      </c>
    </row>
    <row r="31" spans="2:9" ht="13.5" customHeight="1">
      <c r="B31" s="125" t="s">
        <v>521</v>
      </c>
    </row>
    <row r="32" spans="2:9">
      <c r="B32" s="125" t="s">
        <v>522</v>
      </c>
    </row>
    <row r="33" spans="2:2">
      <c r="B33" s="125"/>
    </row>
    <row r="34" spans="2:2">
      <c r="B34" s="160" t="s">
        <v>252</v>
      </c>
    </row>
    <row r="35" spans="2:2">
      <c r="B35" s="160" t="s">
        <v>253</v>
      </c>
    </row>
    <row r="36" spans="2:2">
      <c r="B36" s="160" t="s">
        <v>254</v>
      </c>
    </row>
    <row r="37" spans="2:2" ht="13.5" customHeight="1"/>
    <row r="38" spans="2:2" ht="13.5" customHeight="1"/>
    <row r="44" spans="2:2" ht="13.5" customHeight="1"/>
    <row r="45" spans="2:2" ht="13.5" customHeight="1"/>
    <row r="51" ht="13.5" customHeight="1"/>
    <row r="52" ht="13.5" customHeight="1"/>
    <row r="58" ht="13.5" customHeight="1"/>
    <row r="59" ht="13.5" customHeight="1"/>
    <row r="65" ht="13.5" customHeight="1"/>
    <row r="66" ht="13.5" customHeight="1"/>
    <row r="72" ht="13.5" customHeight="1"/>
    <row r="73" ht="13.5" customHeight="1"/>
    <row r="79" ht="13.5" customHeight="1"/>
    <row r="80" ht="13.5" customHeight="1"/>
    <row r="86" ht="13.5" customHeight="1"/>
    <row r="87" ht="13.5" customHeight="1"/>
    <row r="93" ht="13.5" customHeight="1"/>
    <row r="94" ht="13.5" customHeight="1"/>
    <row r="100" ht="13.5" customHeight="1"/>
    <row r="101" ht="13.5" customHeight="1"/>
    <row r="107" ht="13.5" customHeight="1"/>
    <row r="108" ht="13.5" customHeight="1"/>
    <row r="114" ht="13.5" customHeight="1"/>
    <row r="115" ht="13.5" customHeight="1"/>
    <row r="121" ht="13.5" customHeight="1"/>
    <row r="122" ht="13.5" customHeight="1"/>
  </sheetData>
  <pageMargins left="0.7" right="0.7" top="0.75" bottom="0.75" header="0.3" footer="0.3"/>
  <pageSetup paperSize="9"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workbookViewId="0"/>
  </sheetViews>
  <sheetFormatPr defaultColWidth="8.81640625" defaultRowHeight="13"/>
  <cols>
    <col min="1" max="1" width="2.7265625" style="516" customWidth="1"/>
    <col min="2" max="2" width="61.26953125" style="516" customWidth="1"/>
    <col min="3" max="4" width="9.7265625" style="516" customWidth="1"/>
    <col min="5" max="5" width="2.1796875" style="516" customWidth="1"/>
    <col min="6" max="9" width="9.7265625" style="1033" customWidth="1"/>
    <col min="10" max="16384" width="8.81640625" style="516"/>
  </cols>
  <sheetData>
    <row r="1" spans="1:9" ht="13.5" customHeight="1">
      <c r="A1" s="1120"/>
    </row>
    <row r="2" spans="1:9" ht="15.75" customHeight="1">
      <c r="B2" s="41" t="s">
        <v>527</v>
      </c>
    </row>
    <row r="3" spans="1:9">
      <c r="B3" s="516" t="s">
        <v>243</v>
      </c>
    </row>
    <row r="4" spans="1:9">
      <c r="B4" s="293" t="s">
        <v>428</v>
      </c>
    </row>
    <row r="5" spans="1:9">
      <c r="B5" s="293"/>
    </row>
    <row r="6" spans="1:9" ht="27.65" customHeight="1">
      <c r="B6" s="1230" t="s">
        <v>561</v>
      </c>
      <c r="C6" s="1230"/>
      <c r="D6" s="1230"/>
      <c r="E6" s="1230"/>
      <c r="F6" s="1230"/>
      <c r="G6" s="1230"/>
      <c r="H6" s="1230"/>
      <c r="I6" s="1230"/>
    </row>
    <row r="7" spans="1:9" ht="40.5" customHeight="1">
      <c r="B7" s="477" t="s">
        <v>9</v>
      </c>
      <c r="C7" s="584" t="s">
        <v>93</v>
      </c>
      <c r="D7" s="584" t="s">
        <v>403</v>
      </c>
      <c r="E7" s="583"/>
      <c r="F7" s="196" t="s">
        <v>215</v>
      </c>
      <c r="G7" s="196" t="s">
        <v>216</v>
      </c>
      <c r="H7" s="196" t="s">
        <v>412</v>
      </c>
      <c r="I7" s="196" t="s">
        <v>413</v>
      </c>
    </row>
    <row r="8" spans="1:9" ht="13.5" customHeight="1">
      <c r="E8" s="518"/>
    </row>
    <row r="9" spans="1:9" ht="13.5" customHeight="1">
      <c r="B9" s="125" t="s">
        <v>372</v>
      </c>
      <c r="C9" s="880">
        <v>7.256803237721476</v>
      </c>
      <c r="D9" s="880">
        <v>7.6880494487055415</v>
      </c>
      <c r="E9" s="880"/>
      <c r="F9" s="1050">
        <v>6.65995088173519</v>
      </c>
      <c r="G9" s="1050">
        <v>7.9026157693189312</v>
      </c>
      <c r="H9" s="1050">
        <v>7.0997819993368196</v>
      </c>
      <c r="I9" s="1050">
        <v>8.3206934065606664</v>
      </c>
    </row>
    <row r="10" spans="1:9" ht="12.5">
      <c r="B10" s="125" t="s">
        <v>373</v>
      </c>
      <c r="C10" s="880">
        <v>16.932382635000728</v>
      </c>
      <c r="D10" s="880">
        <v>17.719670759345082</v>
      </c>
      <c r="E10" s="880"/>
      <c r="F10" s="1050">
        <v>16.020836103457945</v>
      </c>
      <c r="G10" s="1050">
        <v>17.884748482966252</v>
      </c>
      <c r="H10" s="1050">
        <v>16.838026815772828</v>
      </c>
      <c r="I10" s="1050">
        <v>18.637132379988405</v>
      </c>
    </row>
    <row r="11" spans="1:9" ht="12.5">
      <c r="B11" s="125" t="s">
        <v>374</v>
      </c>
      <c r="C11" s="880">
        <v>3.6626547859001728</v>
      </c>
      <c r="D11" s="880">
        <v>3.8245656914382553</v>
      </c>
      <c r="E11" s="880"/>
      <c r="F11" s="1050">
        <v>3.2361934643799302</v>
      </c>
      <c r="G11" s="1050">
        <v>4.1429085002507549</v>
      </c>
      <c r="H11" s="1050">
        <v>3.400680067609898</v>
      </c>
      <c r="I11" s="1050">
        <v>4.2989361614241099</v>
      </c>
    </row>
    <row r="12" spans="1:9" ht="12.5">
      <c r="B12" s="125" t="s">
        <v>375</v>
      </c>
      <c r="C12" s="880">
        <v>14.018708268641527</v>
      </c>
      <c r="D12" s="880">
        <v>13.32073915936769</v>
      </c>
      <c r="E12" s="880"/>
      <c r="F12" s="1050">
        <v>13.209480259400857</v>
      </c>
      <c r="G12" s="1050">
        <v>14.869017423274681</v>
      </c>
      <c r="H12" s="1050">
        <v>12.569638589618338</v>
      </c>
      <c r="I12" s="1050">
        <v>14.10947879205526</v>
      </c>
    </row>
    <row r="13" spans="1:9" ht="12.5">
      <c r="B13" s="125" t="s">
        <v>376</v>
      </c>
      <c r="C13" s="880">
        <v>0.7487651700557777</v>
      </c>
      <c r="D13" s="880">
        <v>0.81958041206793408</v>
      </c>
      <c r="E13" s="880"/>
      <c r="F13" s="1050">
        <v>0.5852008608616821</v>
      </c>
      <c r="G13" s="1050">
        <v>0.95760553066671061</v>
      </c>
      <c r="H13" s="1050">
        <v>0.65508960094719404</v>
      </c>
      <c r="I13" s="1050">
        <v>1.0249481897225619</v>
      </c>
    </row>
    <row r="14" spans="1:9" ht="12.5">
      <c r="B14" s="125" t="s">
        <v>377</v>
      </c>
      <c r="C14" s="880">
        <v>30.298544300497504</v>
      </c>
      <c r="D14" s="880">
        <v>28.45652116896208</v>
      </c>
      <c r="E14" s="880"/>
      <c r="F14" s="1050">
        <v>29.187953611452649</v>
      </c>
      <c r="G14" s="1050">
        <v>31.432634915017299</v>
      </c>
      <c r="H14" s="1050">
        <v>27.432016362783507</v>
      </c>
      <c r="I14" s="1050">
        <v>29.503732052703807</v>
      </c>
    </row>
    <row r="15" spans="1:9" ht="13.5" customHeight="1">
      <c r="B15" s="125" t="s">
        <v>378</v>
      </c>
      <c r="C15" s="880">
        <v>7.9357993624388321</v>
      </c>
      <c r="D15" s="880">
        <v>6.9852366151465315</v>
      </c>
      <c r="E15" s="880"/>
      <c r="F15" s="1050">
        <v>7.3130906369749118</v>
      </c>
      <c r="G15" s="1050">
        <v>8.6066080578163628</v>
      </c>
      <c r="H15" s="1050">
        <v>6.4475289866023289</v>
      </c>
      <c r="I15" s="1050">
        <v>7.5641618947737275</v>
      </c>
    </row>
    <row r="16" spans="1:9" ht="13.5" customHeight="1">
      <c r="B16" s="125" t="s">
        <v>379</v>
      </c>
      <c r="C16" s="880">
        <v>10.215042306977702</v>
      </c>
      <c r="D16" s="880">
        <v>9.4552339497799025</v>
      </c>
      <c r="E16" s="880"/>
      <c r="F16" s="1050">
        <v>9.5053355851222605</v>
      </c>
      <c r="G16" s="1050">
        <v>10.971314293596256</v>
      </c>
      <c r="H16" s="1050">
        <v>8.8146300297269402</v>
      </c>
      <c r="I16" s="1050">
        <v>10.137218113787839</v>
      </c>
    </row>
    <row r="17" spans="2:9" ht="12.5">
      <c r="B17" s="125" t="s">
        <v>380</v>
      </c>
      <c r="C17" s="880">
        <v>10.042433956175895</v>
      </c>
      <c r="D17" s="880">
        <v>10.456723870877193</v>
      </c>
      <c r="E17" s="880"/>
      <c r="F17" s="1050">
        <v>9.3604201667130855</v>
      </c>
      <c r="G17" s="1050">
        <v>10.768236649302501</v>
      </c>
      <c r="H17" s="1050">
        <v>9.7704957871686737</v>
      </c>
      <c r="I17" s="1050">
        <v>11.185174316510306</v>
      </c>
    </row>
    <row r="18" spans="2:9" ht="12.5">
      <c r="B18" s="125" t="s">
        <v>381</v>
      </c>
      <c r="C18" s="880">
        <v>39.710185608665995</v>
      </c>
      <c r="D18" s="880">
        <v>36.985524600913926</v>
      </c>
      <c r="E18" s="880"/>
      <c r="F18" s="1050">
        <v>38.463304217483255</v>
      </c>
      <c r="G18" s="1050">
        <v>40.970575958915781</v>
      </c>
      <c r="H18" s="1050">
        <v>35.852633189156045</v>
      </c>
      <c r="I18" s="1050">
        <v>38.132933486357693</v>
      </c>
    </row>
    <row r="19" spans="2:9" ht="12.5">
      <c r="B19" s="125" t="s">
        <v>382</v>
      </c>
      <c r="C19" s="880">
        <v>1.4035993815176804</v>
      </c>
      <c r="D19" s="880">
        <v>1.5548853976976176</v>
      </c>
      <c r="E19" s="880"/>
      <c r="F19" s="1050">
        <v>1.1750595263585419</v>
      </c>
      <c r="G19" s="1050">
        <v>1.6758346924714524</v>
      </c>
      <c r="H19" s="1050">
        <v>1.3045711579373156</v>
      </c>
      <c r="I19" s="1050">
        <v>1.852327201439901</v>
      </c>
    </row>
    <row r="20" spans="2:9" ht="12.5">
      <c r="B20" s="125" t="s">
        <v>383</v>
      </c>
      <c r="C20" s="880">
        <v>14.362232237807479</v>
      </c>
      <c r="D20" s="880">
        <v>14.240713970845128</v>
      </c>
      <c r="E20" s="880"/>
      <c r="F20" s="1050">
        <v>13.532663586681046</v>
      </c>
      <c r="G20" s="1050">
        <v>15.233695141078648</v>
      </c>
      <c r="H20" s="1050">
        <v>13.457673015858568</v>
      </c>
      <c r="I20" s="1050">
        <v>15.061387217650532</v>
      </c>
    </row>
    <row r="21" spans="2:9" ht="12.5">
      <c r="B21" s="125"/>
      <c r="C21" s="880"/>
      <c r="D21" s="880"/>
      <c r="E21" s="880"/>
      <c r="F21" s="1050"/>
      <c r="G21" s="1050"/>
      <c r="H21" s="1050"/>
      <c r="I21" s="1050"/>
    </row>
    <row r="22" spans="2:9" ht="13.5" customHeight="1">
      <c r="B22" s="125" t="s">
        <v>158</v>
      </c>
      <c r="C22" s="880">
        <v>30.999464323995479</v>
      </c>
      <c r="D22" s="880">
        <v>31.633177186075685</v>
      </c>
      <c r="E22" s="880"/>
      <c r="F22" s="1050">
        <v>29.828773242385093</v>
      </c>
      <c r="G22" s="1050">
        <v>32.19502116505106</v>
      </c>
      <c r="H22" s="1050">
        <v>30.550415718573394</v>
      </c>
      <c r="I22" s="1050">
        <v>32.736224957804588</v>
      </c>
    </row>
    <row r="23" spans="2:9" ht="13.5" customHeight="1"/>
    <row r="24" spans="2:9" ht="12.5">
      <c r="B24" s="465" t="s">
        <v>17</v>
      </c>
      <c r="C24" s="398">
        <v>10072</v>
      </c>
      <c r="D24" s="398">
        <v>10450</v>
      </c>
      <c r="E24" s="398"/>
      <c r="F24" s="1051" t="s">
        <v>143</v>
      </c>
      <c r="G24" s="1051" t="s">
        <v>143</v>
      </c>
      <c r="H24" s="1032" t="s">
        <v>143</v>
      </c>
      <c r="I24" s="1032" t="s">
        <v>143</v>
      </c>
    </row>
    <row r="25" spans="2:9">
      <c r="B25" s="519"/>
      <c r="C25" s="519"/>
      <c r="D25" s="519"/>
      <c r="E25" s="519"/>
      <c r="F25" s="1052"/>
      <c r="G25" s="1052"/>
      <c r="H25" s="1052"/>
      <c r="I25" s="1052"/>
    </row>
    <row r="27" spans="2:9">
      <c r="B27" s="125" t="s">
        <v>218</v>
      </c>
    </row>
    <row r="28" spans="2:9">
      <c r="B28" s="125" t="s">
        <v>526</v>
      </c>
    </row>
    <row r="29" spans="2:9" ht="12.65" customHeight="1"/>
    <row r="30" spans="2:9" ht="13.5" customHeight="1">
      <c r="B30" s="160" t="s">
        <v>252</v>
      </c>
    </row>
    <row r="31" spans="2:9" ht="13.5" customHeight="1">
      <c r="B31" s="160" t="s">
        <v>253</v>
      </c>
    </row>
    <row r="32" spans="2:9">
      <c r="B32" s="160" t="s">
        <v>254</v>
      </c>
    </row>
    <row r="37" ht="13.5" customHeight="1"/>
    <row r="38" ht="13.5" customHeight="1"/>
    <row r="44" ht="13.5" customHeight="1"/>
    <row r="45" ht="13.5" customHeight="1"/>
    <row r="51" ht="13.5" customHeight="1"/>
    <row r="52" ht="13.5" customHeight="1"/>
    <row r="58" ht="13.5" customHeight="1"/>
    <row r="59" ht="13.5" customHeight="1"/>
    <row r="65" ht="13.5" customHeight="1"/>
    <row r="66" ht="13.5" customHeight="1"/>
    <row r="72" ht="13.5" customHeight="1"/>
    <row r="73" ht="13.5" customHeight="1"/>
    <row r="79" ht="13.5" customHeight="1"/>
    <row r="80" ht="13.5" customHeight="1"/>
    <row r="86" ht="13.5" customHeight="1"/>
    <row r="87" ht="13.5" customHeight="1"/>
  </sheetData>
  <mergeCells count="1">
    <mergeCell ref="B6:I6"/>
  </mergeCells>
  <pageMargins left="0.7" right="0.7" top="0.75" bottom="0.75" header="0.3" footer="0.3"/>
  <pageSetup paperSize="9" orientation="portrait"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V21"/>
  <sheetViews>
    <sheetView zoomScaleNormal="100" workbookViewId="0"/>
  </sheetViews>
  <sheetFormatPr defaultColWidth="9.1796875" defaultRowHeight="14.5"/>
  <cols>
    <col min="1" max="1" width="2.453125" style="523" customWidth="1"/>
    <col min="2" max="2" width="9.1796875" style="523"/>
    <col min="3" max="3" width="21" style="523" customWidth="1"/>
    <col min="4" max="4" width="10.1796875" style="523" bestFit="1" customWidth="1"/>
    <col min="5" max="5" width="9.26953125" style="523" customWidth="1"/>
    <col min="6" max="6" width="10" style="523" bestFit="1" customWidth="1"/>
    <col min="7" max="7" width="2.81640625" style="523" customWidth="1"/>
    <col min="8" max="8" width="10" style="523" bestFit="1" customWidth="1"/>
    <col min="9" max="9" width="9.7265625" style="523" customWidth="1"/>
    <col min="10" max="10" width="10" style="523" bestFit="1" customWidth="1"/>
    <col min="11" max="11" width="2.7265625" style="523" customWidth="1"/>
    <col min="12" max="14" width="9.26953125" style="523" bestFit="1" customWidth="1"/>
    <col min="15" max="15" width="2.453125" style="523" customWidth="1"/>
    <col min="16" max="18" width="9.26953125" style="523" bestFit="1" customWidth="1"/>
    <col min="19" max="19" width="2.81640625" style="523" customWidth="1"/>
    <col min="20" max="20" width="10.81640625" style="523" bestFit="1" customWidth="1"/>
    <col min="21" max="16384" width="9.1796875" style="523"/>
  </cols>
  <sheetData>
    <row r="1" spans="1:22" ht="15.5">
      <c r="A1" s="1120"/>
      <c r="B1" s="567"/>
      <c r="C1" s="567"/>
      <c r="D1" s="567"/>
      <c r="E1" s="567"/>
      <c r="F1" s="567"/>
      <c r="G1" s="567"/>
      <c r="H1" s="567"/>
      <c r="I1" s="567"/>
      <c r="J1" s="567"/>
      <c r="K1" s="567"/>
      <c r="L1" s="567"/>
      <c r="M1" s="567"/>
      <c r="N1" s="567"/>
      <c r="O1" s="567"/>
      <c r="P1" s="567"/>
      <c r="Q1" s="567"/>
      <c r="R1" s="567"/>
      <c r="S1" s="567"/>
      <c r="T1" s="567"/>
    </row>
    <row r="2" spans="1:22">
      <c r="A2" s="567"/>
      <c r="B2" s="505" t="s">
        <v>560</v>
      </c>
      <c r="C2" s="567"/>
      <c r="D2" s="567"/>
      <c r="E2" s="567"/>
      <c r="F2" s="567"/>
      <c r="G2" s="567"/>
      <c r="H2" s="567"/>
      <c r="I2" s="567"/>
      <c r="J2" s="567"/>
      <c r="K2" s="567"/>
      <c r="L2" s="567"/>
      <c r="M2" s="567"/>
      <c r="N2" s="567"/>
      <c r="O2" s="567"/>
      <c r="P2" s="567"/>
      <c r="Q2" s="567"/>
      <c r="R2" s="567"/>
      <c r="S2" s="567"/>
      <c r="T2" s="567"/>
    </row>
    <row r="3" spans="1:22">
      <c r="A3" s="567"/>
      <c r="B3" s="506" t="s">
        <v>244</v>
      </c>
      <c r="C3" s="567"/>
      <c r="D3" s="567"/>
      <c r="E3" s="567"/>
      <c r="F3" s="567"/>
      <c r="G3" s="567"/>
      <c r="H3" s="567"/>
      <c r="I3" s="567"/>
      <c r="J3" s="567"/>
      <c r="K3" s="567"/>
      <c r="L3" s="567"/>
      <c r="M3" s="567"/>
      <c r="N3" s="567"/>
      <c r="O3" s="567"/>
      <c r="P3" s="567"/>
      <c r="Q3" s="567"/>
      <c r="R3" s="567"/>
      <c r="S3" s="567"/>
      <c r="T3" s="567"/>
    </row>
    <row r="4" spans="1:22">
      <c r="A4" s="567"/>
      <c r="B4" s="507" t="s">
        <v>447</v>
      </c>
      <c r="C4" s="567"/>
      <c r="D4" s="567"/>
      <c r="E4" s="567"/>
      <c r="F4" s="567"/>
      <c r="G4" s="567"/>
      <c r="H4" s="567"/>
      <c r="I4" s="567"/>
      <c r="J4" s="567"/>
      <c r="K4" s="567"/>
      <c r="L4" s="567"/>
      <c r="M4" s="567"/>
      <c r="N4" s="567"/>
      <c r="O4" s="567"/>
      <c r="P4" s="567"/>
      <c r="Q4" s="567"/>
      <c r="R4" s="567"/>
      <c r="S4" s="567"/>
      <c r="T4" s="567"/>
    </row>
    <row r="5" spans="1:22">
      <c r="A5" s="567"/>
      <c r="B5" s="567"/>
      <c r="C5" s="567"/>
      <c r="D5" s="567"/>
      <c r="E5" s="567"/>
      <c r="F5" s="567"/>
      <c r="G5" s="567"/>
      <c r="H5" s="567"/>
      <c r="I5" s="567"/>
      <c r="J5" s="567"/>
      <c r="K5" s="567"/>
      <c r="L5" s="567"/>
      <c r="M5" s="567"/>
      <c r="N5" s="567"/>
      <c r="O5" s="567"/>
      <c r="P5" s="567"/>
      <c r="Q5" s="567"/>
      <c r="R5" s="567"/>
      <c r="S5" s="567"/>
      <c r="T5" s="567"/>
    </row>
    <row r="6" spans="1:22">
      <c r="A6" s="567"/>
      <c r="B6" s="1145" t="s">
        <v>387</v>
      </c>
      <c r="C6" s="1145"/>
      <c r="D6" s="1231" t="s">
        <v>417</v>
      </c>
      <c r="E6" s="1231"/>
      <c r="F6" s="1231"/>
      <c r="G6" s="1231"/>
      <c r="H6" s="1231"/>
      <c r="I6" s="1231"/>
      <c r="J6" s="1231"/>
      <c r="K6" s="1231"/>
      <c r="L6" s="1231"/>
      <c r="M6" s="1231"/>
      <c r="N6" s="1231"/>
      <c r="O6" s="1231"/>
      <c r="P6" s="1231"/>
      <c r="Q6" s="1231"/>
      <c r="R6" s="1231"/>
      <c r="S6" s="580"/>
      <c r="T6" s="568"/>
    </row>
    <row r="7" spans="1:22">
      <c r="A7" s="567"/>
      <c r="B7" s="1212"/>
      <c r="C7" s="1212"/>
      <c r="D7" s="1212" t="s">
        <v>418</v>
      </c>
      <c r="E7" s="1212"/>
      <c r="F7" s="1212"/>
      <c r="G7" s="581"/>
      <c r="H7" s="1212" t="s">
        <v>419</v>
      </c>
      <c r="I7" s="1212"/>
      <c r="J7" s="1212"/>
      <c r="K7" s="581"/>
      <c r="L7" s="1212" t="s">
        <v>420</v>
      </c>
      <c r="M7" s="1212"/>
      <c r="N7" s="1212"/>
      <c r="O7" s="581"/>
      <c r="P7" s="1212" t="s">
        <v>421</v>
      </c>
      <c r="Q7" s="1212"/>
      <c r="R7" s="1212"/>
      <c r="S7" s="288"/>
      <c r="T7" s="569"/>
    </row>
    <row r="8" spans="1:22" ht="32.5" customHeight="1">
      <c r="A8" s="567"/>
      <c r="B8" s="1146"/>
      <c r="C8" s="1146"/>
      <c r="D8" s="933" t="s">
        <v>403</v>
      </c>
      <c r="E8" s="935" t="s">
        <v>412</v>
      </c>
      <c r="F8" s="935" t="s">
        <v>413</v>
      </c>
      <c r="G8" s="942"/>
      <c r="H8" s="933" t="s">
        <v>403</v>
      </c>
      <c r="I8" s="935" t="s">
        <v>412</v>
      </c>
      <c r="J8" s="935" t="s">
        <v>413</v>
      </c>
      <c r="K8" s="942"/>
      <c r="L8" s="933" t="s">
        <v>403</v>
      </c>
      <c r="M8" s="935" t="s">
        <v>412</v>
      </c>
      <c r="N8" s="935" t="s">
        <v>413</v>
      </c>
      <c r="O8" s="942"/>
      <c r="P8" s="933" t="s">
        <v>403</v>
      </c>
      <c r="Q8" s="935" t="s">
        <v>412</v>
      </c>
      <c r="R8" s="935" t="s">
        <v>413</v>
      </c>
      <c r="S8" s="943"/>
      <c r="T8" s="944" t="s">
        <v>17</v>
      </c>
    </row>
    <row r="9" spans="1:22">
      <c r="A9" s="567"/>
      <c r="B9" s="581"/>
      <c r="C9" s="581"/>
      <c r="D9" s="945"/>
      <c r="E9" s="946"/>
      <c r="F9" s="946"/>
      <c r="G9" s="945"/>
      <c r="H9" s="945"/>
      <c r="I9" s="946"/>
      <c r="J9" s="946"/>
      <c r="K9" s="945"/>
      <c r="L9" s="945"/>
      <c r="M9" s="946"/>
      <c r="N9" s="946"/>
      <c r="O9" s="945"/>
      <c r="P9" s="945"/>
      <c r="Q9" s="947"/>
      <c r="R9" s="947"/>
      <c r="S9" s="948"/>
      <c r="T9" s="949"/>
    </row>
    <row r="10" spans="1:22">
      <c r="A10" s="567"/>
      <c r="B10" s="254" t="s">
        <v>27</v>
      </c>
      <c r="C10" s="581" t="s">
        <v>28</v>
      </c>
      <c r="D10" s="950">
        <v>42.922926653560914</v>
      </c>
      <c r="E10" s="921">
        <v>41.453050396748409</v>
      </c>
      <c r="F10" s="921">
        <v>44.405392107273094</v>
      </c>
      <c r="G10" s="950"/>
      <c r="H10" s="950">
        <v>44.756581128128396</v>
      </c>
      <c r="I10" s="921">
        <v>43.302503782038379</v>
      </c>
      <c r="J10" s="921">
        <v>46.21968184550699</v>
      </c>
      <c r="K10" s="950"/>
      <c r="L10" s="950">
        <v>7.5256934047290507</v>
      </c>
      <c r="M10" s="921">
        <v>6.8426741312725454</v>
      </c>
      <c r="N10" s="921">
        <v>8.2708369936727806</v>
      </c>
      <c r="O10" s="950"/>
      <c r="P10" s="950">
        <v>4.7947988135820445</v>
      </c>
      <c r="Q10" s="921">
        <v>4.2427563317145562</v>
      </c>
      <c r="R10" s="921">
        <v>5.4146082592096318</v>
      </c>
      <c r="S10" s="950"/>
      <c r="T10" s="951">
        <v>6416</v>
      </c>
      <c r="V10" s="571"/>
    </row>
    <row r="11" spans="1:22">
      <c r="A11" s="567"/>
      <c r="B11" s="581"/>
      <c r="C11" s="581" t="s">
        <v>191</v>
      </c>
      <c r="D11" s="950">
        <v>18.476414860898981</v>
      </c>
      <c r="E11" s="921">
        <v>15.581538907307177</v>
      </c>
      <c r="F11" s="921">
        <v>21.770425614648403</v>
      </c>
      <c r="G11" s="950"/>
      <c r="H11" s="950">
        <v>37.174267778499065</v>
      </c>
      <c r="I11" s="921">
        <v>33.439651872908797</v>
      </c>
      <c r="J11" s="921">
        <v>41.068623716227414</v>
      </c>
      <c r="K11" s="950"/>
      <c r="L11" s="950">
        <v>19.335709583724906</v>
      </c>
      <c r="M11" s="921">
        <v>16.548226671215897</v>
      </c>
      <c r="N11" s="921">
        <v>22.466326381523125</v>
      </c>
      <c r="O11" s="950"/>
      <c r="P11" s="950">
        <v>25.013607776876984</v>
      </c>
      <c r="Q11" s="921">
        <v>21.551079125452716</v>
      </c>
      <c r="R11" s="921">
        <v>28.828017111188153</v>
      </c>
      <c r="S11" s="948"/>
      <c r="T11" s="951">
        <v>835</v>
      </c>
      <c r="V11" s="571"/>
    </row>
    <row r="12" spans="1:22">
      <c r="A12" s="567"/>
      <c r="B12" s="581"/>
      <c r="C12" s="581" t="s">
        <v>190</v>
      </c>
      <c r="D12" s="950">
        <v>11.556452195213524</v>
      </c>
      <c r="E12" s="921">
        <v>7.7087155443541864</v>
      </c>
      <c r="F12" s="921">
        <v>16.97157712067224</v>
      </c>
      <c r="G12" s="950"/>
      <c r="H12" s="950">
        <v>43.131115477908175</v>
      </c>
      <c r="I12" s="921">
        <v>36.13025748316911</v>
      </c>
      <c r="J12" s="921">
        <v>50.417683239952083</v>
      </c>
      <c r="K12" s="950"/>
      <c r="L12" s="950">
        <v>21.806069009569821</v>
      </c>
      <c r="M12" s="921">
        <v>16.358232017644969</v>
      </c>
      <c r="N12" s="921">
        <v>28.451072371863432</v>
      </c>
      <c r="O12" s="950"/>
      <c r="P12" s="950">
        <v>23.506363317308441</v>
      </c>
      <c r="Q12" s="921">
        <v>17.690488462877383</v>
      </c>
      <c r="R12" s="921">
        <v>30.525163771257375</v>
      </c>
      <c r="S12" s="948"/>
      <c r="T12" s="951">
        <v>211</v>
      </c>
      <c r="V12" s="571"/>
    </row>
    <row r="13" spans="1:22">
      <c r="A13" s="567"/>
      <c r="B13" s="581"/>
      <c r="C13" s="581" t="s">
        <v>192</v>
      </c>
      <c r="D13" s="950">
        <v>7.7576081983448733</v>
      </c>
      <c r="E13" s="921">
        <v>4.4980614634972858</v>
      </c>
      <c r="F13" s="921">
        <v>13.056283572582913</v>
      </c>
      <c r="G13" s="950"/>
      <c r="H13" s="950">
        <v>18.465258706375035</v>
      </c>
      <c r="I13" s="921">
        <v>13.582918361185467</v>
      </c>
      <c r="J13" s="921">
        <v>24.602910430542536</v>
      </c>
      <c r="K13" s="950"/>
      <c r="L13" s="950">
        <v>19.499765838362432</v>
      </c>
      <c r="M13" s="921">
        <v>14.112029452052971</v>
      </c>
      <c r="N13" s="921">
        <v>26.314244806231642</v>
      </c>
      <c r="O13" s="950"/>
      <c r="P13" s="950">
        <v>54.277367256917643</v>
      </c>
      <c r="Q13" s="921">
        <v>46.43798002459161</v>
      </c>
      <c r="R13" s="921">
        <v>61.91048240164735</v>
      </c>
      <c r="S13" s="948"/>
      <c r="T13" s="951">
        <v>200</v>
      </c>
      <c r="V13" s="571"/>
    </row>
    <row r="14" spans="1:22">
      <c r="A14" s="567"/>
      <c r="B14" s="581"/>
      <c r="C14" s="581" t="s">
        <v>193</v>
      </c>
      <c r="D14" s="950">
        <v>11.364272828416791</v>
      </c>
      <c r="E14" s="921">
        <v>5.0322790780039606</v>
      </c>
      <c r="F14" s="921">
        <v>23.677238644699642</v>
      </c>
      <c r="G14" s="950"/>
      <c r="H14" s="950">
        <v>40.470866894611603</v>
      </c>
      <c r="I14" s="921">
        <v>30.548322480944702</v>
      </c>
      <c r="J14" s="921">
        <v>51.23861051679485</v>
      </c>
      <c r="K14" s="950"/>
      <c r="L14" s="950">
        <v>21.59789828044477</v>
      </c>
      <c r="M14" s="921">
        <v>13.849886410250162</v>
      </c>
      <c r="N14" s="921">
        <v>32.066983850344464</v>
      </c>
      <c r="O14" s="950"/>
      <c r="P14" s="950">
        <v>26.566961996526839</v>
      </c>
      <c r="Q14" s="921">
        <v>17.463300593846871</v>
      </c>
      <c r="R14" s="921">
        <v>38.21884665982823</v>
      </c>
      <c r="S14" s="948"/>
      <c r="T14" s="951">
        <v>96</v>
      </c>
      <c r="V14" s="571"/>
    </row>
    <row r="15" spans="1:22">
      <c r="A15" s="567"/>
      <c r="B15" s="254"/>
      <c r="C15" s="254"/>
      <c r="D15" s="950"/>
      <c r="E15" s="921"/>
      <c r="F15" s="921"/>
      <c r="G15" s="950"/>
      <c r="H15" s="950"/>
      <c r="I15" s="921"/>
      <c r="J15" s="921"/>
      <c r="K15" s="950"/>
      <c r="L15" s="950"/>
      <c r="M15" s="921"/>
      <c r="N15" s="921"/>
      <c r="O15" s="950"/>
      <c r="P15" s="950"/>
      <c r="Q15" s="921"/>
      <c r="R15" s="921"/>
      <c r="S15" s="952"/>
      <c r="T15" s="408"/>
      <c r="V15" s="571"/>
    </row>
    <row r="16" spans="1:22">
      <c r="A16" s="567"/>
      <c r="C16" s="254" t="s">
        <v>422</v>
      </c>
      <c r="D16" s="654">
        <v>14.502460092921291</v>
      </c>
      <c r="E16" s="733">
        <v>12.369635919056064</v>
      </c>
      <c r="F16" s="733">
        <v>16.931977797519895</v>
      </c>
      <c r="G16" s="654"/>
      <c r="H16" s="654">
        <v>35.874239733899373</v>
      </c>
      <c r="I16" s="733">
        <v>32.899634433168607</v>
      </c>
      <c r="J16" s="733">
        <v>38.961628992315411</v>
      </c>
      <c r="K16" s="654"/>
      <c r="L16" s="654">
        <v>20.142082733428623</v>
      </c>
      <c r="M16" s="733">
        <v>17.809715716597164</v>
      </c>
      <c r="N16" s="733">
        <v>22.695552844853768</v>
      </c>
      <c r="O16" s="654"/>
      <c r="P16" s="654">
        <v>29.481217439750669</v>
      </c>
      <c r="Q16" s="733">
        <v>26.53977574535185</v>
      </c>
      <c r="R16" s="733">
        <v>32.603972371379093</v>
      </c>
      <c r="S16" s="654"/>
      <c r="T16" s="951">
        <v>1342</v>
      </c>
      <c r="V16" s="571"/>
    </row>
    <row r="17" spans="1:22">
      <c r="A17" s="567"/>
      <c r="B17" s="254"/>
      <c r="C17" s="254" t="s">
        <v>28</v>
      </c>
      <c r="D17" s="654">
        <v>42.922926653560914</v>
      </c>
      <c r="E17" s="733">
        <v>41.453050396748409</v>
      </c>
      <c r="F17" s="733">
        <v>44.405392107273094</v>
      </c>
      <c r="G17" s="654"/>
      <c r="H17" s="654">
        <v>44.756581128128396</v>
      </c>
      <c r="I17" s="733">
        <v>43.302503782038379</v>
      </c>
      <c r="J17" s="733">
        <v>46.21968184550699</v>
      </c>
      <c r="K17" s="654"/>
      <c r="L17" s="654">
        <v>7.5256934047290507</v>
      </c>
      <c r="M17" s="733">
        <v>6.8426741312725454</v>
      </c>
      <c r="N17" s="733">
        <v>8.2708369936727806</v>
      </c>
      <c r="O17" s="654"/>
      <c r="P17" s="654">
        <v>4.7947988135820445</v>
      </c>
      <c r="Q17" s="733">
        <v>4.2427563317145562</v>
      </c>
      <c r="R17" s="733">
        <v>5.4146082592096318</v>
      </c>
      <c r="S17" s="953"/>
      <c r="T17" s="951">
        <v>6416</v>
      </c>
      <c r="V17" s="571"/>
    </row>
    <row r="18" spans="1:22">
      <c r="B18" s="519"/>
      <c r="C18" s="519"/>
      <c r="D18" s="519"/>
      <c r="E18" s="519"/>
      <c r="F18" s="519"/>
      <c r="G18" s="519"/>
      <c r="H18" s="519"/>
      <c r="I18" s="519"/>
      <c r="J18" s="519"/>
      <c r="K18" s="519"/>
      <c r="L18" s="519"/>
      <c r="M18" s="519"/>
      <c r="N18" s="519"/>
      <c r="O18" s="519"/>
      <c r="P18" s="519"/>
      <c r="Q18" s="519"/>
      <c r="R18" s="519"/>
      <c r="S18" s="519"/>
      <c r="T18" s="519"/>
    </row>
    <row r="20" spans="1:22">
      <c r="B20" s="125" t="s">
        <v>218</v>
      </c>
      <c r="D20" s="520"/>
      <c r="E20" s="521"/>
      <c r="F20" s="521"/>
      <c r="G20" s="520"/>
      <c r="H20" s="520"/>
      <c r="I20" s="521"/>
      <c r="J20" s="521"/>
      <c r="K20" s="520"/>
      <c r="L20" s="520"/>
      <c r="M20" s="521"/>
      <c r="N20" s="521"/>
      <c r="O20" s="520"/>
      <c r="P20" s="520"/>
      <c r="Q20" s="521"/>
      <c r="R20" s="521"/>
      <c r="S20" s="521"/>
    </row>
    <row r="21" spans="1:22">
      <c r="B21" s="125" t="s">
        <v>528</v>
      </c>
    </row>
  </sheetData>
  <mergeCells count="6">
    <mergeCell ref="D6:R6"/>
    <mergeCell ref="B6:C8"/>
    <mergeCell ref="D7:F7"/>
    <mergeCell ref="H7:J7"/>
    <mergeCell ref="L7:N7"/>
    <mergeCell ref="P7:R7"/>
  </mergeCells>
  <pageMargins left="0.7" right="0.7" top="0.75" bottom="0.75" header="0.3" footer="0.3"/>
  <pageSetup paperSize="9" orientation="portrait"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heetViews>
  <sheetFormatPr defaultColWidth="8.7265625" defaultRowHeight="11.65" customHeight="1"/>
  <cols>
    <col min="1" max="1" width="2.7265625" style="160" customWidth="1"/>
    <col min="2" max="2" width="41" style="160" customWidth="1"/>
    <col min="3" max="3" width="1.7265625" style="160" customWidth="1"/>
    <col min="4" max="4" width="9.7265625" style="160" customWidth="1"/>
    <col min="5" max="5" width="9.7265625" style="204" customWidth="1"/>
    <col min="6" max="6" width="9.54296875" style="204" customWidth="1"/>
    <col min="7" max="9" width="9.7265625" style="160" customWidth="1"/>
    <col min="10" max="16384" width="8.7265625" style="160"/>
  </cols>
  <sheetData>
    <row r="1" spans="1:10" ht="12" customHeight="1">
      <c r="A1" s="1120"/>
    </row>
    <row r="2" spans="1:10" ht="14">
      <c r="B2" s="375" t="s">
        <v>469</v>
      </c>
      <c r="C2" s="54"/>
      <c r="D2" s="54"/>
      <c r="E2" s="1054"/>
      <c r="F2" s="1054"/>
      <c r="G2" s="54"/>
    </row>
    <row r="3" spans="1:10" ht="12.5">
      <c r="B3" s="379" t="s">
        <v>243</v>
      </c>
      <c r="C3" s="54"/>
      <c r="D3" s="54"/>
      <c r="E3" s="1054"/>
      <c r="F3" s="1054"/>
      <c r="G3" s="54"/>
    </row>
    <row r="4" spans="1:10" ht="13">
      <c r="B4" s="376" t="s">
        <v>457</v>
      </c>
      <c r="C4" s="54"/>
      <c r="D4" s="54"/>
      <c r="E4" s="1054"/>
      <c r="F4" s="1054"/>
      <c r="G4" s="54"/>
    </row>
    <row r="5" spans="1:10" ht="10">
      <c r="B5" s="47"/>
      <c r="D5" s="592"/>
      <c r="E5" s="1055"/>
      <c r="F5" s="1055"/>
    </row>
    <row r="6" spans="1:10" ht="33" customHeight="1">
      <c r="B6" s="160" t="s">
        <v>9</v>
      </c>
      <c r="C6" s="24"/>
      <c r="D6" s="596"/>
      <c r="E6" s="1056"/>
      <c r="F6" s="1056"/>
    </row>
    <row r="7" spans="1:10" ht="33" customHeight="1">
      <c r="B7" s="47"/>
      <c r="C7" s="24"/>
      <c r="D7" s="587" t="s">
        <v>403</v>
      </c>
      <c r="E7" s="1011" t="s">
        <v>412</v>
      </c>
      <c r="F7" s="1011" t="s">
        <v>413</v>
      </c>
      <c r="G7" s="40"/>
    </row>
    <row r="8" spans="1:10" ht="10">
      <c r="B8" s="23"/>
      <c r="C8" s="24"/>
      <c r="D8" s="489"/>
      <c r="E8" s="197"/>
      <c r="F8" s="197"/>
      <c r="G8" s="40"/>
    </row>
    <row r="9" spans="1:10" ht="12" customHeight="1">
      <c r="B9" s="232" t="s">
        <v>456</v>
      </c>
      <c r="C9" s="55"/>
      <c r="D9" s="954">
        <v>41.960150073795369</v>
      </c>
      <c r="E9" s="1050">
        <v>40.832106274325511</v>
      </c>
      <c r="F9" s="1050">
        <v>43.096658606729008</v>
      </c>
      <c r="G9" s="117"/>
      <c r="J9" s="625"/>
    </row>
    <row r="10" spans="1:10" ht="13.5" customHeight="1">
      <c r="B10" s="37"/>
      <c r="C10" s="24"/>
      <c r="D10" s="402"/>
      <c r="E10" s="636"/>
      <c r="F10" s="636"/>
      <c r="G10" s="117"/>
      <c r="J10" s="625"/>
    </row>
    <row r="11" spans="1:10" ht="12.5">
      <c r="B11" s="58" t="s">
        <v>17</v>
      </c>
      <c r="C11" s="59"/>
      <c r="D11" s="478">
        <v>10627</v>
      </c>
      <c r="E11" s="1053" t="s">
        <v>143</v>
      </c>
      <c r="F11" s="1053" t="s">
        <v>143</v>
      </c>
      <c r="J11" s="625"/>
    </row>
    <row r="12" spans="1:10" ht="12.5">
      <c r="B12" s="105"/>
      <c r="C12" s="404"/>
      <c r="D12" s="186"/>
      <c r="E12" s="1057"/>
      <c r="F12" s="1057"/>
      <c r="J12" s="625"/>
    </row>
    <row r="13" spans="1:10" ht="12.5">
      <c r="B13" s="37"/>
      <c r="C13" s="60"/>
      <c r="D13" s="60"/>
      <c r="G13" s="60"/>
      <c r="J13" s="625"/>
    </row>
    <row r="14" spans="1:10" s="60" customFormat="1" ht="12.5">
      <c r="B14" s="160"/>
      <c r="E14" s="204"/>
      <c r="F14" s="204"/>
      <c r="J14" s="625"/>
    </row>
    <row r="15" spans="1:10" ht="10">
      <c r="B15" s="160" t="s">
        <v>252</v>
      </c>
    </row>
    <row r="16" spans="1:10" ht="10">
      <c r="B16" s="160" t="s">
        <v>253</v>
      </c>
    </row>
    <row r="17" spans="2:2" ht="10">
      <c r="B17" s="160" t="s">
        <v>254</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zoomScaleNormal="100" workbookViewId="0"/>
  </sheetViews>
  <sheetFormatPr defaultColWidth="9.1796875" defaultRowHeight="12"/>
  <cols>
    <col min="1" max="1" width="2.7265625" style="524" customWidth="1"/>
    <col min="2" max="2" width="31.453125" style="524" customWidth="1"/>
    <col min="3" max="3" width="2.81640625" style="524" customWidth="1"/>
    <col min="4" max="8" width="10.7265625" style="524" customWidth="1"/>
    <col min="9" max="9" width="10.1796875" style="177" customWidth="1"/>
    <col min="10" max="10" width="2.7265625" style="177" customWidth="1"/>
    <col min="11" max="11" width="12" style="492" customWidth="1"/>
    <col min="12" max="12" width="11.26953125" style="522" customWidth="1"/>
    <col min="13" max="13" width="9.453125" style="522" customWidth="1"/>
    <col min="14" max="14" width="8.1796875" style="522" customWidth="1"/>
    <col min="15" max="15" width="16.1796875" style="524" customWidth="1"/>
    <col min="16" max="16" width="17.7265625" style="524" customWidth="1"/>
    <col min="17" max="16384" width="9.1796875" style="524"/>
  </cols>
  <sheetData>
    <row r="1" spans="1:16" ht="12" customHeight="1">
      <c r="A1" s="1120"/>
    </row>
    <row r="2" spans="1:16" ht="16">
      <c r="B2" s="364" t="s">
        <v>246</v>
      </c>
      <c r="C2" s="167"/>
      <c r="D2" s="167"/>
      <c r="E2" s="167"/>
      <c r="F2" s="167"/>
      <c r="G2" s="168"/>
      <c r="H2" s="168"/>
      <c r="I2" s="178"/>
      <c r="J2" s="178"/>
      <c r="K2" s="493"/>
      <c r="L2" s="494"/>
      <c r="M2" s="494"/>
      <c r="N2" s="494"/>
      <c r="O2" s="168"/>
      <c r="P2" s="168"/>
    </row>
    <row r="3" spans="1:16" ht="13">
      <c r="B3" s="365" t="s">
        <v>244</v>
      </c>
      <c r="C3" s="167"/>
      <c r="D3" s="167"/>
      <c r="E3" s="167"/>
      <c r="F3" s="167"/>
      <c r="G3" s="168"/>
      <c r="H3" s="168"/>
      <c r="I3" s="178"/>
      <c r="J3" s="178"/>
      <c r="K3" s="493"/>
      <c r="L3" s="494"/>
      <c r="M3" s="494"/>
      <c r="N3" s="494"/>
      <c r="O3" s="168"/>
      <c r="P3" s="168"/>
    </row>
    <row r="4" spans="1:16" ht="13">
      <c r="B4" s="378" t="s">
        <v>423</v>
      </c>
      <c r="C4" s="167"/>
      <c r="D4" s="167"/>
      <c r="E4" s="167"/>
      <c r="F4" s="167"/>
      <c r="G4" s="168"/>
      <c r="H4" s="168"/>
      <c r="I4" s="178"/>
      <c r="J4" s="178"/>
      <c r="K4" s="493"/>
      <c r="L4" s="494"/>
      <c r="M4" s="494"/>
      <c r="N4" s="494"/>
      <c r="O4" s="168"/>
      <c r="P4" s="168"/>
    </row>
    <row r="5" spans="1:16" ht="3.75" customHeight="1">
      <c r="B5" s="167"/>
      <c r="C5" s="167"/>
      <c r="D5" s="167"/>
      <c r="E5" s="167"/>
      <c r="F5" s="167"/>
      <c r="G5" s="161"/>
      <c r="H5" s="161"/>
      <c r="I5" s="179"/>
      <c r="J5" s="179"/>
      <c r="K5" s="495"/>
      <c r="L5" s="496"/>
      <c r="M5" s="496"/>
      <c r="N5" s="496"/>
      <c r="O5" s="169"/>
      <c r="P5" s="161"/>
    </row>
    <row r="6" spans="1:16" ht="11.5">
      <c r="B6" s="168"/>
      <c r="C6" s="168"/>
      <c r="D6" s="170"/>
      <c r="E6" s="170"/>
      <c r="F6" s="170"/>
      <c r="G6" s="585"/>
      <c r="H6" s="585"/>
      <c r="I6" s="585"/>
      <c r="J6" s="585"/>
      <c r="K6" s="585"/>
      <c r="L6" s="585"/>
      <c r="M6" s="585"/>
      <c r="N6" s="585"/>
      <c r="O6" s="585"/>
      <c r="P6" s="161"/>
    </row>
    <row r="7" spans="1:16" ht="13.5" customHeight="1">
      <c r="B7" s="1138" t="s">
        <v>9</v>
      </c>
      <c r="C7" s="171"/>
      <c r="D7" s="1136" t="s">
        <v>206</v>
      </c>
      <c r="E7" s="1136"/>
      <c r="F7" s="1136"/>
      <c r="G7" s="1136"/>
      <c r="H7" s="1136"/>
      <c r="I7" s="1136"/>
      <c r="J7" s="502"/>
      <c r="K7" s="497"/>
      <c r="L7" s="498"/>
      <c r="M7" s="498"/>
      <c r="N7" s="498"/>
      <c r="O7" s="161"/>
      <c r="P7" s="161"/>
    </row>
    <row r="8" spans="1:16" ht="36.65" customHeight="1">
      <c r="B8" s="1139"/>
      <c r="C8" s="168"/>
      <c r="D8" s="663" t="s">
        <v>11</v>
      </c>
      <c r="E8" s="663" t="s">
        <v>12</v>
      </c>
      <c r="F8" s="663" t="s">
        <v>13</v>
      </c>
      <c r="G8" s="663" t="s">
        <v>14</v>
      </c>
      <c r="H8" s="663" t="s">
        <v>93</v>
      </c>
      <c r="I8" s="663" t="s">
        <v>403</v>
      </c>
      <c r="J8" s="579"/>
      <c r="K8" s="468" t="s">
        <v>198</v>
      </c>
      <c r="L8" s="468" t="s">
        <v>199</v>
      </c>
      <c r="M8" s="490" t="s">
        <v>406</v>
      </c>
      <c r="N8" s="490" t="s">
        <v>407</v>
      </c>
      <c r="O8" s="161"/>
      <c r="P8" s="170"/>
    </row>
    <row r="9" spans="1:16" ht="9" customHeight="1">
      <c r="B9" s="555"/>
      <c r="C9" s="168"/>
      <c r="D9" s="555"/>
      <c r="E9" s="555"/>
      <c r="F9" s="555"/>
      <c r="G9" s="555"/>
      <c r="H9" s="555"/>
      <c r="I9" s="170"/>
      <c r="J9" s="170"/>
      <c r="K9" s="469"/>
      <c r="L9" s="469"/>
      <c r="M9" s="499"/>
      <c r="N9" s="499"/>
      <c r="O9" s="170"/>
      <c r="P9" s="170"/>
    </row>
    <row r="10" spans="1:16">
      <c r="B10" s="168" t="s">
        <v>203</v>
      </c>
      <c r="C10" s="168"/>
      <c r="D10" s="685">
        <v>41.624258120978382</v>
      </c>
      <c r="E10" s="685">
        <v>41.524081696914209</v>
      </c>
      <c r="F10" s="685">
        <v>42.50692069382854</v>
      </c>
      <c r="G10" s="686">
        <v>41.654589999999999</v>
      </c>
      <c r="H10" s="687">
        <v>39.700405378555594</v>
      </c>
      <c r="I10" s="687">
        <v>38.880098015633848</v>
      </c>
      <c r="J10" s="687"/>
      <c r="K10" s="688">
        <v>38.29790134093713</v>
      </c>
      <c r="L10" s="688">
        <v>41.120041969749686</v>
      </c>
      <c r="M10" s="689">
        <v>37.558970332576877</v>
      </c>
      <c r="N10" s="689">
        <v>40.217764868765123</v>
      </c>
      <c r="O10" s="172"/>
      <c r="P10" s="161"/>
    </row>
    <row r="11" spans="1:16">
      <c r="B11" s="168" t="s">
        <v>202</v>
      </c>
      <c r="C11" s="168"/>
      <c r="D11" s="685">
        <v>44.235419969315281</v>
      </c>
      <c r="E11" s="685">
        <v>44.061368668541753</v>
      </c>
      <c r="F11" s="685">
        <v>42.010285876907517</v>
      </c>
      <c r="G11" s="686">
        <v>43.121139999999997</v>
      </c>
      <c r="H11" s="687">
        <v>44.926957046972007</v>
      </c>
      <c r="I11" s="687">
        <v>43.515197670375741</v>
      </c>
      <c r="J11" s="687"/>
      <c r="K11" s="688">
        <v>43.52888477331328</v>
      </c>
      <c r="L11" s="688">
        <v>46.333090687366109</v>
      </c>
      <c r="M11" s="689">
        <v>42.194855709990826</v>
      </c>
      <c r="N11" s="689">
        <v>44.844802878885929</v>
      </c>
      <c r="O11" s="172"/>
      <c r="P11" s="161"/>
    </row>
    <row r="12" spans="1:16">
      <c r="B12" s="168" t="s">
        <v>200</v>
      </c>
      <c r="C12" s="168"/>
      <c r="D12" s="685">
        <v>7.0059963603073534</v>
      </c>
      <c r="E12" s="685">
        <v>7.4550273388663086</v>
      </c>
      <c r="F12" s="685">
        <v>7.3574290004009431</v>
      </c>
      <c r="G12" s="686">
        <v>8.2249599999999994</v>
      </c>
      <c r="H12" s="687">
        <v>8.013459401833261</v>
      </c>
      <c r="I12" s="687">
        <v>9.3637487373050394</v>
      </c>
      <c r="J12" s="687"/>
      <c r="K12" s="688">
        <v>7.3535560541867202</v>
      </c>
      <c r="L12" s="688">
        <v>8.7270037758814532</v>
      </c>
      <c r="M12" s="689">
        <v>8.685024879505562</v>
      </c>
      <c r="N12" s="689">
        <v>10.089653318922032</v>
      </c>
      <c r="O12" s="172"/>
      <c r="P12" s="161"/>
    </row>
    <row r="13" spans="1:16">
      <c r="B13" s="161" t="s">
        <v>201</v>
      </c>
      <c r="C13" s="161"/>
      <c r="D13" s="685">
        <v>7.1343255493989579</v>
      </c>
      <c r="E13" s="685">
        <v>6.9595222956777798</v>
      </c>
      <c r="F13" s="685">
        <v>8.125364428862822</v>
      </c>
      <c r="G13" s="686">
        <v>6.9993100000000004</v>
      </c>
      <c r="H13" s="687">
        <v>7.359178172639222</v>
      </c>
      <c r="I13" s="687">
        <v>8.2409555766856357</v>
      </c>
      <c r="J13" s="687"/>
      <c r="K13" s="688">
        <v>6.7015053273554672</v>
      </c>
      <c r="L13" s="688">
        <v>8.0758070224741125</v>
      </c>
      <c r="M13" s="689">
        <v>7.5763001717397431</v>
      </c>
      <c r="N13" s="689">
        <v>8.9582683561447336</v>
      </c>
      <c r="O13" s="172"/>
      <c r="P13" s="161"/>
    </row>
    <row r="14" spans="1:16">
      <c r="B14" s="161"/>
      <c r="C14" s="161"/>
      <c r="D14" s="685"/>
      <c r="E14" s="685"/>
      <c r="F14" s="685"/>
      <c r="G14" s="686"/>
      <c r="H14" s="687"/>
      <c r="I14" s="686"/>
      <c r="J14" s="686"/>
      <c r="K14" s="688"/>
      <c r="L14" s="688"/>
      <c r="M14" s="689"/>
      <c r="N14" s="689"/>
      <c r="O14" s="172"/>
      <c r="P14" s="161"/>
    </row>
    <row r="15" spans="1:16">
      <c r="B15" s="173" t="s">
        <v>2</v>
      </c>
      <c r="C15" s="168"/>
      <c r="D15" s="640">
        <v>9209</v>
      </c>
      <c r="E15" s="640">
        <v>2178</v>
      </c>
      <c r="F15" s="640">
        <v>2200</v>
      </c>
      <c r="G15" s="640">
        <v>7288</v>
      </c>
      <c r="H15" s="640">
        <v>7516</v>
      </c>
      <c r="I15" s="641">
        <v>7830</v>
      </c>
      <c r="J15" s="641"/>
      <c r="K15" s="642" t="s">
        <v>143</v>
      </c>
      <c r="L15" s="643" t="s">
        <v>143</v>
      </c>
      <c r="M15" s="644" t="s">
        <v>143</v>
      </c>
      <c r="N15" s="641" t="s">
        <v>143</v>
      </c>
      <c r="O15" s="503"/>
      <c r="P15" s="175"/>
    </row>
    <row r="16" spans="1:16">
      <c r="C16" s="530"/>
      <c r="D16" s="690"/>
      <c r="E16" s="690"/>
      <c r="F16" s="690"/>
      <c r="G16" s="690"/>
      <c r="H16" s="690"/>
      <c r="I16" s="691"/>
      <c r="J16" s="691"/>
      <c r="K16" s="692"/>
      <c r="L16" s="689"/>
      <c r="M16" s="169"/>
      <c r="N16" s="169"/>
      <c r="O16" s="161"/>
      <c r="P16" s="168"/>
    </row>
    <row r="17" spans="2:16">
      <c r="C17" s="168"/>
      <c r="D17" s="690"/>
      <c r="E17" s="690"/>
      <c r="F17" s="690"/>
      <c r="G17" s="690"/>
      <c r="H17" s="690"/>
      <c r="I17" s="691"/>
      <c r="J17" s="691"/>
      <c r="K17" s="693"/>
      <c r="L17" s="689"/>
      <c r="M17" s="694"/>
      <c r="N17" s="694"/>
      <c r="O17" s="168"/>
      <c r="P17" s="168"/>
    </row>
    <row r="18" spans="2:16">
      <c r="B18" s="176"/>
      <c r="C18" s="168"/>
      <c r="D18" s="690"/>
      <c r="E18" s="690"/>
      <c r="F18" s="690"/>
      <c r="G18" s="690"/>
      <c r="H18" s="690"/>
      <c r="I18" s="691"/>
      <c r="J18" s="691"/>
      <c r="K18" s="693"/>
      <c r="L18" s="689"/>
      <c r="M18" s="695"/>
      <c r="N18" s="695"/>
      <c r="O18" s="168"/>
      <c r="P18" s="168"/>
    </row>
    <row r="19" spans="2:16">
      <c r="B19" s="176"/>
      <c r="C19" s="168"/>
      <c r="D19" s="690"/>
      <c r="E19" s="690"/>
      <c r="F19" s="690"/>
      <c r="G19" s="690"/>
      <c r="H19" s="690"/>
      <c r="I19" s="691"/>
      <c r="J19" s="691"/>
      <c r="K19" s="693"/>
      <c r="L19" s="689"/>
      <c r="M19" s="695"/>
      <c r="N19" s="695"/>
      <c r="O19" s="168"/>
      <c r="P19" s="168"/>
    </row>
    <row r="20" spans="2:16">
      <c r="B20" s="1138" t="s">
        <v>9</v>
      </c>
      <c r="C20" s="171"/>
      <c r="D20" s="1135" t="s">
        <v>207</v>
      </c>
      <c r="E20" s="1135"/>
      <c r="F20" s="1135"/>
      <c r="G20" s="1135"/>
      <c r="H20" s="1135"/>
      <c r="I20" s="1135"/>
      <c r="J20" s="696"/>
      <c r="K20" s="697"/>
      <c r="L20" s="698"/>
      <c r="M20" s="698"/>
      <c r="N20" s="698"/>
      <c r="O20" s="168"/>
      <c r="P20" s="168"/>
    </row>
    <row r="21" spans="2:16" ht="36">
      <c r="B21" s="1139"/>
      <c r="C21" s="168"/>
      <c r="D21" s="663" t="s">
        <v>11</v>
      </c>
      <c r="E21" s="663" t="s">
        <v>12</v>
      </c>
      <c r="F21" s="663" t="s">
        <v>13</v>
      </c>
      <c r="G21" s="663" t="s">
        <v>14</v>
      </c>
      <c r="H21" s="663" t="s">
        <v>93</v>
      </c>
      <c r="I21" s="663" t="s">
        <v>403</v>
      </c>
      <c r="J21" s="699"/>
      <c r="K21" s="700" t="s">
        <v>198</v>
      </c>
      <c r="L21" s="700" t="s">
        <v>199</v>
      </c>
      <c r="M21" s="701" t="s">
        <v>406</v>
      </c>
      <c r="N21" s="701" t="s">
        <v>407</v>
      </c>
      <c r="O21" s="168"/>
    </row>
    <row r="22" spans="2:16">
      <c r="B22" s="555"/>
      <c r="C22" s="168"/>
      <c r="D22" s="633"/>
      <c r="E22" s="633"/>
      <c r="F22" s="633"/>
      <c r="G22" s="633"/>
      <c r="H22" s="633"/>
      <c r="I22" s="633"/>
      <c r="J22" s="633"/>
      <c r="K22" s="702"/>
      <c r="L22" s="702"/>
      <c r="M22" s="702"/>
      <c r="N22" s="702"/>
      <c r="O22" s="168"/>
    </row>
    <row r="23" spans="2:16" ht="13.5" customHeight="1">
      <c r="B23" s="168" t="s">
        <v>203</v>
      </c>
      <c r="C23" s="168"/>
      <c r="D23" s="685">
        <v>24.804039002335323</v>
      </c>
      <c r="E23" s="685">
        <v>26.916685284675879</v>
      </c>
      <c r="F23" s="685">
        <v>27.433733902758529</v>
      </c>
      <c r="G23" s="703">
        <v>28.358422999999998</v>
      </c>
      <c r="H23" s="704">
        <v>28.174137652877718</v>
      </c>
      <c r="I23" s="704">
        <v>27.641497773699857</v>
      </c>
      <c r="J23" s="705"/>
      <c r="K23" s="706">
        <v>26.782632631103958</v>
      </c>
      <c r="L23" s="706">
        <v>29.608702768328847</v>
      </c>
      <c r="M23" s="707">
        <v>26.36227127420867</v>
      </c>
      <c r="N23" s="707">
        <v>28.958387579780453</v>
      </c>
      <c r="O23" s="168"/>
    </row>
    <row r="24" spans="2:16" ht="13.5" customHeight="1">
      <c r="B24" s="168" t="s">
        <v>202</v>
      </c>
      <c r="C24" s="168"/>
      <c r="D24" s="685">
        <v>43.030520807581979</v>
      </c>
      <c r="E24" s="685">
        <v>43.885477850625939</v>
      </c>
      <c r="F24" s="685">
        <v>41.091696702110433</v>
      </c>
      <c r="G24" s="703">
        <v>40.698701</v>
      </c>
      <c r="H24" s="704">
        <v>40.477792607704664</v>
      </c>
      <c r="I24" s="704">
        <v>39.852040512324209</v>
      </c>
      <c r="J24" s="705"/>
      <c r="K24" s="706">
        <v>39.065526900074907</v>
      </c>
      <c r="L24" s="706">
        <v>41.906001680139539</v>
      </c>
      <c r="M24" s="708">
        <v>38.506433092794595</v>
      </c>
      <c r="N24" s="708">
        <v>41.213155743796278</v>
      </c>
      <c r="O24" s="168"/>
    </row>
    <row r="25" spans="2:16">
      <c r="B25" s="168" t="s">
        <v>200</v>
      </c>
      <c r="C25" s="168"/>
      <c r="D25" s="685">
        <v>16.517284551204394</v>
      </c>
      <c r="E25" s="685">
        <v>16.067697377645935</v>
      </c>
      <c r="F25" s="685">
        <v>14.014314182926272</v>
      </c>
      <c r="G25" s="703">
        <v>15.572471</v>
      </c>
      <c r="H25" s="704">
        <v>16.170283796156557</v>
      </c>
      <c r="I25" s="704">
        <v>16.274064000842138</v>
      </c>
      <c r="J25" s="705"/>
      <c r="K25" s="706">
        <v>15.175848765659561</v>
      </c>
      <c r="L25" s="706">
        <v>17.216655623946529</v>
      </c>
      <c r="M25" s="708">
        <v>15.303037423110224</v>
      </c>
      <c r="N25" s="708">
        <v>17.294124309844072</v>
      </c>
      <c r="O25" s="168"/>
    </row>
    <row r="26" spans="2:16">
      <c r="B26" s="161" t="s">
        <v>201</v>
      </c>
      <c r="C26" s="168"/>
      <c r="D26" s="685">
        <v>15.648155638877936</v>
      </c>
      <c r="E26" s="685">
        <v>13.13013948705232</v>
      </c>
      <c r="F26" s="685">
        <v>17.460255212204594</v>
      </c>
      <c r="G26" s="703">
        <v>15.370405</v>
      </c>
      <c r="H26" s="704">
        <v>15.177785943261124</v>
      </c>
      <c r="I26" s="704">
        <v>16.232397713134127</v>
      </c>
      <c r="J26" s="705"/>
      <c r="K26" s="706">
        <v>14.198200137394426</v>
      </c>
      <c r="L26" s="706">
        <v>16.212186784309917</v>
      </c>
      <c r="M26" s="708">
        <v>15.273790126538433</v>
      </c>
      <c r="N26" s="708">
        <v>17.238927755355029</v>
      </c>
      <c r="O26" s="168"/>
    </row>
    <row r="27" spans="2:16">
      <c r="B27" s="161"/>
      <c r="C27" s="168"/>
      <c r="D27" s="685"/>
      <c r="E27" s="685"/>
      <c r="F27" s="685"/>
      <c r="G27" s="703"/>
      <c r="H27" s="704"/>
      <c r="I27" s="686"/>
      <c r="J27" s="686"/>
      <c r="K27" s="706"/>
      <c r="L27" s="706"/>
      <c r="M27" s="695"/>
      <c r="N27" s="695"/>
      <c r="O27" s="168"/>
    </row>
    <row r="28" spans="2:16">
      <c r="B28" s="173" t="s">
        <v>2</v>
      </c>
      <c r="C28" s="349"/>
      <c r="D28" s="640">
        <v>6889</v>
      </c>
      <c r="E28" s="640">
        <v>1833</v>
      </c>
      <c r="F28" s="640">
        <v>1860</v>
      </c>
      <c r="G28" s="640">
        <v>6667</v>
      </c>
      <c r="H28" s="640">
        <v>7007</v>
      </c>
      <c r="I28" s="640">
        <v>7325</v>
      </c>
      <c r="J28" s="709"/>
      <c r="K28" s="710" t="s">
        <v>143</v>
      </c>
      <c r="L28" s="711" t="s">
        <v>143</v>
      </c>
      <c r="M28" s="712" t="s">
        <v>143</v>
      </c>
      <c r="N28" s="712" t="s">
        <v>143</v>
      </c>
      <c r="O28" s="168"/>
    </row>
    <row r="29" spans="2:16">
      <c r="B29" s="176"/>
      <c r="C29" s="168"/>
      <c r="D29" s="685"/>
      <c r="E29" s="685"/>
      <c r="F29" s="685"/>
      <c r="G29" s="685"/>
      <c r="H29" s="685"/>
      <c r="I29" s="691"/>
      <c r="J29" s="691"/>
      <c r="K29" s="692"/>
      <c r="L29" s="689"/>
      <c r="M29" s="695"/>
      <c r="N29" s="695"/>
      <c r="O29" s="168"/>
      <c r="P29" s="168"/>
    </row>
    <row r="30" spans="2:16">
      <c r="B30" s="176"/>
      <c r="C30" s="349"/>
      <c r="D30" s="685"/>
      <c r="E30" s="685"/>
      <c r="F30" s="685"/>
      <c r="G30" s="685"/>
      <c r="H30" s="685"/>
      <c r="I30" s="691"/>
      <c r="J30" s="691"/>
      <c r="K30" s="693"/>
      <c r="L30" s="689"/>
      <c r="M30" s="695"/>
      <c r="N30" s="695"/>
      <c r="O30" s="168"/>
      <c r="P30" s="168"/>
    </row>
    <row r="31" spans="2:16">
      <c r="B31" s="1138" t="s">
        <v>9</v>
      </c>
      <c r="C31" s="168"/>
      <c r="D31" s="1137" t="s">
        <v>208</v>
      </c>
      <c r="E31" s="1137"/>
      <c r="F31" s="1137"/>
      <c r="G31" s="1137"/>
      <c r="H31" s="1137"/>
      <c r="I31" s="1137"/>
      <c r="J31" s="696"/>
      <c r="K31" s="697"/>
      <c r="L31" s="698"/>
      <c r="M31" s="698"/>
      <c r="N31" s="698"/>
      <c r="O31" s="168"/>
      <c r="P31" s="168"/>
    </row>
    <row r="32" spans="2:16" ht="36">
      <c r="B32" s="1139"/>
      <c r="C32" s="168"/>
      <c r="D32" s="663" t="s">
        <v>11</v>
      </c>
      <c r="E32" s="663" t="s">
        <v>12</v>
      </c>
      <c r="F32" s="663" t="s">
        <v>13</v>
      </c>
      <c r="G32" s="663" t="s">
        <v>14</v>
      </c>
      <c r="H32" s="663" t="s">
        <v>93</v>
      </c>
      <c r="I32" s="663" t="s">
        <v>403</v>
      </c>
      <c r="J32" s="699"/>
      <c r="K32" s="700" t="s">
        <v>198</v>
      </c>
      <c r="L32" s="700" t="s">
        <v>199</v>
      </c>
      <c r="M32" s="701" t="s">
        <v>406</v>
      </c>
      <c r="N32" s="701" t="s">
        <v>407</v>
      </c>
      <c r="O32" s="168"/>
    </row>
    <row r="33" spans="2:16">
      <c r="B33" s="555"/>
      <c r="C33" s="168"/>
      <c r="D33" s="713"/>
      <c r="E33" s="713"/>
      <c r="F33" s="713"/>
      <c r="G33" s="713"/>
      <c r="H33" s="713"/>
      <c r="I33" s="633"/>
      <c r="J33" s="633"/>
      <c r="K33" s="702"/>
      <c r="L33" s="702"/>
      <c r="M33" s="702"/>
      <c r="N33" s="702"/>
      <c r="O33" s="168"/>
    </row>
    <row r="34" spans="2:16">
      <c r="B34" s="168" t="s">
        <v>203</v>
      </c>
      <c r="C34" s="168"/>
      <c r="D34" s="685">
        <v>14.00475493247292</v>
      </c>
      <c r="E34" s="685">
        <v>16.202631670839779</v>
      </c>
      <c r="F34" s="685">
        <v>15.278464756507521</v>
      </c>
      <c r="G34" s="703">
        <v>15.31317</v>
      </c>
      <c r="H34" s="703">
        <v>16.307525494546983</v>
      </c>
      <c r="I34" s="703">
        <v>17.457000708728689</v>
      </c>
      <c r="J34" s="703"/>
      <c r="K34" s="714">
        <v>15.235608464769172</v>
      </c>
      <c r="L34" s="714">
        <v>17.439342378952798</v>
      </c>
      <c r="M34" s="715">
        <v>16.438753790710088</v>
      </c>
      <c r="N34" s="715">
        <v>18.524337543936504</v>
      </c>
      <c r="O34" s="168"/>
    </row>
    <row r="35" spans="2:16">
      <c r="B35" s="168" t="s">
        <v>202</v>
      </c>
      <c r="C35" s="168"/>
      <c r="D35" s="685">
        <v>50.594758247075198</v>
      </c>
      <c r="E35" s="685">
        <v>51.989362022815065</v>
      </c>
      <c r="F35" s="685">
        <v>51.211567485393502</v>
      </c>
      <c r="G35" s="703">
        <v>51.26914</v>
      </c>
      <c r="H35" s="703">
        <v>48.471317962926591</v>
      </c>
      <c r="I35" s="703">
        <v>47.992431989317815</v>
      </c>
      <c r="J35" s="703"/>
      <c r="K35" s="714">
        <v>47.091908384280664</v>
      </c>
      <c r="L35" s="714">
        <v>49.853060643459948</v>
      </c>
      <c r="M35" s="715">
        <v>46.700504837937309</v>
      </c>
      <c r="N35" s="715">
        <v>49.287049687333102</v>
      </c>
      <c r="O35" s="168"/>
    </row>
    <row r="36" spans="2:16">
      <c r="B36" s="168" t="s">
        <v>200</v>
      </c>
      <c r="C36" s="168"/>
      <c r="D36" s="685">
        <v>24.435838994497523</v>
      </c>
      <c r="E36" s="685">
        <v>21.195744200313062</v>
      </c>
      <c r="F36" s="685">
        <v>23.420176451860009</v>
      </c>
      <c r="G36" s="703">
        <v>23.04644</v>
      </c>
      <c r="H36" s="703">
        <v>24.828210853688532</v>
      </c>
      <c r="I36" s="703">
        <v>23.664310371396514</v>
      </c>
      <c r="J36" s="703"/>
      <c r="K36" s="714">
        <v>23.629137029011645</v>
      </c>
      <c r="L36" s="714">
        <v>26.067363457654412</v>
      </c>
      <c r="M36" s="715">
        <v>22.589544444244886</v>
      </c>
      <c r="N36" s="715">
        <v>24.773846610413948</v>
      </c>
      <c r="O36" s="168"/>
    </row>
    <row r="37" spans="2:16">
      <c r="B37" s="161" t="s">
        <v>201</v>
      </c>
      <c r="C37" s="168"/>
      <c r="D37" s="685">
        <v>10.964647825954362</v>
      </c>
      <c r="E37" s="685">
        <v>10.612262106032086</v>
      </c>
      <c r="F37" s="685">
        <v>10.089791306238743</v>
      </c>
      <c r="G37" s="703">
        <v>10.37124</v>
      </c>
      <c r="H37" s="703">
        <v>10.392945688837921</v>
      </c>
      <c r="I37" s="703">
        <v>10.886256930557359</v>
      </c>
      <c r="J37" s="703"/>
      <c r="K37" s="714">
        <v>9.5950787376291107</v>
      </c>
      <c r="L37" s="714">
        <v>11.248903028062784</v>
      </c>
      <c r="M37" s="715">
        <v>10.112517437796051</v>
      </c>
      <c r="N37" s="715">
        <v>11.711484238538713</v>
      </c>
      <c r="O37" s="168"/>
    </row>
    <row r="38" spans="2:16">
      <c r="B38" s="161"/>
      <c r="C38" s="168"/>
      <c r="D38" s="685"/>
      <c r="E38" s="685"/>
      <c r="F38" s="685"/>
      <c r="G38" s="703"/>
      <c r="H38" s="703"/>
      <c r="I38" s="716"/>
      <c r="J38" s="686"/>
      <c r="K38" s="714"/>
      <c r="L38" s="714"/>
      <c r="M38" s="695"/>
      <c r="N38" s="695"/>
      <c r="O38" s="168"/>
    </row>
    <row r="39" spans="2:16">
      <c r="B39" s="173" t="s">
        <v>2</v>
      </c>
      <c r="C39" s="349"/>
      <c r="D39" s="640">
        <v>9284</v>
      </c>
      <c r="E39" s="640">
        <v>2192</v>
      </c>
      <c r="F39" s="640">
        <v>2215</v>
      </c>
      <c r="G39" s="640">
        <v>7305</v>
      </c>
      <c r="H39" s="640">
        <v>7503</v>
      </c>
      <c r="I39" s="640">
        <v>7826</v>
      </c>
      <c r="J39" s="686"/>
      <c r="K39" s="710" t="s">
        <v>143</v>
      </c>
      <c r="L39" s="711" t="s">
        <v>143</v>
      </c>
      <c r="M39" s="712" t="s">
        <v>143</v>
      </c>
      <c r="N39" s="712" t="s">
        <v>143</v>
      </c>
      <c r="O39" s="168"/>
    </row>
    <row r="40" spans="2:16">
      <c r="B40" s="176"/>
      <c r="C40" s="168"/>
      <c r="D40" s="685"/>
      <c r="E40" s="685"/>
      <c r="F40" s="685"/>
      <c r="G40" s="685"/>
      <c r="H40" s="685"/>
      <c r="I40" s="717"/>
      <c r="J40" s="718"/>
      <c r="K40" s="693"/>
      <c r="L40" s="689"/>
      <c r="M40" s="695"/>
      <c r="N40" s="695"/>
      <c r="O40" s="168"/>
      <c r="P40" s="168"/>
    </row>
    <row r="41" spans="2:16" ht="13.5" customHeight="1">
      <c r="B41" s="161"/>
      <c r="C41" s="349"/>
      <c r="D41" s="685"/>
      <c r="E41" s="685"/>
      <c r="F41" s="685"/>
      <c r="G41" s="685"/>
      <c r="H41" s="685"/>
      <c r="I41" s="691"/>
      <c r="J41" s="691"/>
      <c r="K41" s="693"/>
      <c r="L41" s="689"/>
      <c r="M41" s="695"/>
      <c r="N41" s="695"/>
      <c r="O41" s="168"/>
      <c r="P41" s="168"/>
    </row>
    <row r="42" spans="2:16" ht="13.5" customHeight="1">
      <c r="B42" s="1138" t="s">
        <v>1</v>
      </c>
      <c r="C42" s="168"/>
      <c r="D42" s="1137" t="s">
        <v>209</v>
      </c>
      <c r="E42" s="1137"/>
      <c r="F42" s="1137"/>
      <c r="G42" s="1137"/>
      <c r="H42" s="1137"/>
      <c r="I42" s="1137"/>
      <c r="J42" s="696"/>
      <c r="K42" s="697"/>
      <c r="L42" s="698"/>
      <c r="M42" s="698"/>
      <c r="N42" s="698"/>
      <c r="O42" s="168"/>
      <c r="P42" s="168"/>
    </row>
    <row r="43" spans="2:16" ht="36">
      <c r="B43" s="1139"/>
      <c r="C43" s="168"/>
      <c r="D43" s="663" t="s">
        <v>11</v>
      </c>
      <c r="E43" s="663" t="s">
        <v>12</v>
      </c>
      <c r="F43" s="663" t="s">
        <v>13</v>
      </c>
      <c r="G43" s="663" t="s">
        <v>14</v>
      </c>
      <c r="H43" s="663" t="s">
        <v>93</v>
      </c>
      <c r="I43" s="663" t="s">
        <v>403</v>
      </c>
      <c r="J43" s="699"/>
      <c r="K43" s="700" t="s">
        <v>198</v>
      </c>
      <c r="L43" s="700" t="s">
        <v>199</v>
      </c>
      <c r="M43" s="701" t="s">
        <v>406</v>
      </c>
      <c r="N43" s="701" t="s">
        <v>407</v>
      </c>
      <c r="O43" s="168"/>
    </row>
    <row r="44" spans="2:16">
      <c r="B44" s="555"/>
      <c r="C44" s="168"/>
      <c r="D44" s="713"/>
      <c r="E44" s="713"/>
      <c r="F44" s="713"/>
      <c r="G44" s="713"/>
      <c r="H44" s="713"/>
      <c r="I44" s="633"/>
      <c r="J44" s="633"/>
      <c r="K44" s="702"/>
      <c r="L44" s="702"/>
      <c r="M44" s="702"/>
      <c r="N44" s="702"/>
      <c r="O44" s="168"/>
    </row>
    <row r="45" spans="2:16">
      <c r="B45" s="168" t="s">
        <v>203</v>
      </c>
      <c r="C45" s="168"/>
      <c r="D45" s="685">
        <v>17.605311526790942</v>
      </c>
      <c r="E45" s="685">
        <v>18.723370266922608</v>
      </c>
      <c r="F45" s="685">
        <v>16.010922993895736</v>
      </c>
      <c r="G45" s="703">
        <v>18.80847</v>
      </c>
      <c r="H45" s="703">
        <v>18.710992521620561</v>
      </c>
      <c r="I45" s="703">
        <v>20.05984012258622</v>
      </c>
      <c r="J45" s="703"/>
      <c r="K45" s="714">
        <v>17.591811741019292</v>
      </c>
      <c r="L45" s="714">
        <v>19.884194755241939</v>
      </c>
      <c r="M45" s="715">
        <v>18.987069384912974</v>
      </c>
      <c r="N45" s="715">
        <v>21.177378156136854</v>
      </c>
      <c r="O45" s="168"/>
    </row>
    <row r="46" spans="2:16">
      <c r="B46" s="168" t="s">
        <v>202</v>
      </c>
      <c r="C46" s="168"/>
      <c r="D46" s="685">
        <v>45.307372253155194</v>
      </c>
      <c r="E46" s="685">
        <v>46.975558387057873</v>
      </c>
      <c r="F46" s="685">
        <v>48.756671388887199</v>
      </c>
      <c r="G46" s="703">
        <v>46.330649999999999</v>
      </c>
      <c r="H46" s="703">
        <v>44.524213078783689</v>
      </c>
      <c r="I46" s="703">
        <v>44.225175588024847</v>
      </c>
      <c r="J46" s="703"/>
      <c r="K46" s="714">
        <v>43.151496574828705</v>
      </c>
      <c r="L46" s="714">
        <v>45.905335592147004</v>
      </c>
      <c r="M46" s="715">
        <v>42.944917811662251</v>
      </c>
      <c r="N46" s="715">
        <v>45.513154249535368</v>
      </c>
      <c r="O46" s="168"/>
    </row>
    <row r="47" spans="2:16">
      <c r="B47" s="168" t="s">
        <v>200</v>
      </c>
      <c r="C47" s="168"/>
      <c r="D47" s="685">
        <v>25.366463953316366</v>
      </c>
      <c r="E47" s="685">
        <v>23.692179573015</v>
      </c>
      <c r="F47" s="685">
        <v>24.085827964277716</v>
      </c>
      <c r="G47" s="703">
        <v>24.23395</v>
      </c>
      <c r="H47" s="703">
        <v>25.475367359587292</v>
      </c>
      <c r="I47" s="703">
        <v>24.106118298457574</v>
      </c>
      <c r="J47" s="703"/>
      <c r="K47" s="714">
        <v>24.292021326217078</v>
      </c>
      <c r="L47" s="714">
        <v>26.696031548470316</v>
      </c>
      <c r="M47" s="715">
        <v>23.012699240847763</v>
      </c>
      <c r="N47" s="715">
        <v>25.234461101011231</v>
      </c>
      <c r="O47" s="168"/>
    </row>
    <row r="48" spans="2:16">
      <c r="B48" s="161" t="s">
        <v>201</v>
      </c>
      <c r="C48" s="168"/>
      <c r="D48" s="685">
        <v>11.720852266737683</v>
      </c>
      <c r="E48" s="685">
        <v>10.608891773004501</v>
      </c>
      <c r="F48" s="685">
        <v>11.146577652939362</v>
      </c>
      <c r="G48" s="703">
        <v>10.62692</v>
      </c>
      <c r="H48" s="703">
        <v>11.289427040008448</v>
      </c>
      <c r="I48" s="703">
        <v>11.608865990931598</v>
      </c>
      <c r="J48" s="703"/>
      <c r="K48" s="714">
        <v>10.460251219001089</v>
      </c>
      <c r="L48" s="714">
        <v>12.175393425247231</v>
      </c>
      <c r="M48" s="715">
        <v>10.819453084409874</v>
      </c>
      <c r="N48" s="715">
        <v>12.44783687135819</v>
      </c>
      <c r="O48" s="168"/>
    </row>
    <row r="49" spans="2:16">
      <c r="B49" s="161"/>
      <c r="C49" s="168"/>
      <c r="D49" s="685"/>
      <c r="E49" s="685"/>
      <c r="F49" s="685"/>
      <c r="G49" s="703"/>
      <c r="H49" s="703"/>
      <c r="I49" s="686"/>
      <c r="J49" s="686"/>
      <c r="K49" s="714"/>
      <c r="L49" s="714"/>
      <c r="M49" s="695"/>
      <c r="N49" s="695"/>
      <c r="O49" s="168"/>
    </row>
    <row r="50" spans="2:16">
      <c r="B50" s="173" t="s">
        <v>2</v>
      </c>
      <c r="C50" s="168"/>
      <c r="D50" s="640">
        <v>9119</v>
      </c>
      <c r="E50" s="640">
        <v>2135</v>
      </c>
      <c r="F50" s="640">
        <v>2152</v>
      </c>
      <c r="G50" s="640">
        <v>7233</v>
      </c>
      <c r="H50" s="640">
        <v>7421</v>
      </c>
      <c r="I50" s="640">
        <v>7742</v>
      </c>
      <c r="J50" s="709"/>
      <c r="K50" s="719" t="s">
        <v>143</v>
      </c>
      <c r="L50" s="720" t="s">
        <v>143</v>
      </c>
      <c r="M50" s="712" t="s">
        <v>143</v>
      </c>
      <c r="N50" s="712" t="s">
        <v>143</v>
      </c>
      <c r="O50" s="168"/>
    </row>
    <row r="51" spans="2:16">
      <c r="B51" s="176"/>
      <c r="C51" s="530"/>
      <c r="D51" s="168"/>
      <c r="E51" s="168"/>
      <c r="F51" s="168"/>
      <c r="G51" s="168"/>
      <c r="H51" s="168"/>
      <c r="I51" s="180"/>
      <c r="J51" s="179"/>
      <c r="K51" s="493"/>
      <c r="L51" s="501"/>
      <c r="M51" s="494"/>
      <c r="N51" s="494"/>
      <c r="O51" s="168"/>
      <c r="P51" s="168"/>
    </row>
    <row r="52" spans="2:16">
      <c r="B52" s="176"/>
      <c r="C52" s="168"/>
      <c r="D52" s="168"/>
      <c r="E52" s="168"/>
      <c r="F52" s="168"/>
      <c r="G52" s="168"/>
      <c r="H52" s="168"/>
      <c r="I52" s="178"/>
      <c r="J52" s="178"/>
      <c r="K52" s="493"/>
      <c r="L52" s="494"/>
      <c r="M52" s="494"/>
      <c r="N52" s="494"/>
      <c r="O52" s="168"/>
      <c r="P52" s="168"/>
    </row>
    <row r="53" spans="2:16">
      <c r="B53" s="37" t="s">
        <v>204</v>
      </c>
      <c r="C53" s="168"/>
      <c r="D53" s="168"/>
      <c r="E53" s="168"/>
      <c r="F53" s="168"/>
      <c r="G53" s="168"/>
      <c r="H53" s="168"/>
      <c r="I53" s="178"/>
      <c r="J53" s="178"/>
      <c r="K53" s="493"/>
      <c r="L53" s="494"/>
      <c r="M53" s="494"/>
      <c r="N53" s="494"/>
      <c r="O53" s="168"/>
      <c r="P53" s="168"/>
    </row>
    <row r="54" spans="2:16">
      <c r="B54" s="52" t="s">
        <v>205</v>
      </c>
      <c r="C54" s="168"/>
      <c r="D54" s="168"/>
      <c r="E54" s="168"/>
      <c r="F54" s="168"/>
      <c r="G54" s="168"/>
      <c r="H54" s="168"/>
      <c r="I54" s="178"/>
      <c r="J54" s="178"/>
      <c r="K54" s="493"/>
      <c r="L54" s="494"/>
      <c r="M54" s="494"/>
      <c r="N54" s="494"/>
      <c r="O54" s="168"/>
      <c r="P54" s="168"/>
    </row>
    <row r="55" spans="2:16">
      <c r="B55" s="52"/>
      <c r="C55" s="168"/>
      <c r="D55" s="168"/>
      <c r="E55" s="168"/>
      <c r="F55" s="168"/>
      <c r="G55" s="168"/>
      <c r="H55" s="168"/>
      <c r="I55" s="178"/>
      <c r="J55" s="178"/>
      <c r="K55" s="493"/>
      <c r="L55" s="494"/>
      <c r="M55" s="494"/>
      <c r="N55" s="494"/>
      <c r="O55" s="168"/>
      <c r="P55" s="168"/>
    </row>
    <row r="56" spans="2:16">
      <c r="B56" s="160" t="s">
        <v>252</v>
      </c>
    </row>
    <row r="57" spans="2:16">
      <c r="B57" s="160" t="s">
        <v>253</v>
      </c>
    </row>
    <row r="58" spans="2:16">
      <c r="B58" s="160" t="s">
        <v>254</v>
      </c>
    </row>
    <row r="59" spans="2:16" ht="13.5" customHeight="1">
      <c r="B59" s="160"/>
    </row>
    <row r="60" spans="2:16" ht="30" customHeight="1"/>
    <row r="72" ht="21.65" customHeight="1"/>
    <row r="74" ht="25.9" customHeight="1"/>
    <row r="83" ht="19.149999999999999" customHeight="1"/>
  </sheetData>
  <mergeCells count="8">
    <mergeCell ref="D20:I20"/>
    <mergeCell ref="D7:I7"/>
    <mergeCell ref="D31:I31"/>
    <mergeCell ref="D42:I42"/>
    <mergeCell ref="B7:B8"/>
    <mergeCell ref="B20:B21"/>
    <mergeCell ref="B31:B32"/>
    <mergeCell ref="B42:B43"/>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workbookViewId="0"/>
  </sheetViews>
  <sheetFormatPr defaultColWidth="9.1796875" defaultRowHeight="12"/>
  <cols>
    <col min="1" max="1" width="2.7265625" style="524" customWidth="1"/>
    <col min="2" max="2" width="86.81640625" style="524" customWidth="1"/>
    <col min="3" max="3" width="2.81640625" style="524" customWidth="1"/>
    <col min="4" max="8" width="10.7265625" style="524" customWidth="1"/>
    <col min="9" max="9" width="10.7265625" style="177" customWidth="1"/>
    <col min="10" max="10" width="2.54296875" style="177" customWidth="1"/>
    <col min="11" max="11" width="10.7265625" style="492" customWidth="1"/>
    <col min="12" max="14" width="10.7265625" style="522" customWidth="1"/>
    <col min="15" max="15" width="16.1796875" style="524" customWidth="1"/>
    <col min="16" max="16" width="17.7265625" style="524" customWidth="1"/>
    <col min="17" max="16384" width="9.1796875" style="524"/>
  </cols>
  <sheetData>
    <row r="1" spans="1:19" ht="12" customHeight="1">
      <c r="A1" s="1120"/>
    </row>
    <row r="2" spans="1:19" ht="16">
      <c r="B2" s="364" t="s">
        <v>552</v>
      </c>
      <c r="C2" s="167"/>
      <c r="D2" s="167"/>
      <c r="E2" s="167"/>
      <c r="F2" s="167"/>
      <c r="G2" s="168"/>
      <c r="H2" s="168"/>
      <c r="I2" s="178"/>
      <c r="J2" s="178"/>
      <c r="K2" s="493"/>
      <c r="L2" s="494"/>
      <c r="M2" s="494"/>
      <c r="N2" s="494"/>
      <c r="O2" s="168"/>
      <c r="P2" s="168"/>
      <c r="Q2" s="168"/>
      <c r="R2" s="168"/>
      <c r="S2" s="168"/>
    </row>
    <row r="3" spans="1:19" ht="13">
      <c r="B3" s="365" t="s">
        <v>243</v>
      </c>
      <c r="C3" s="167"/>
      <c r="D3" s="167"/>
      <c r="E3" s="167"/>
      <c r="F3" s="167"/>
      <c r="G3" s="168"/>
      <c r="H3" s="168"/>
      <c r="I3" s="178"/>
      <c r="J3" s="178"/>
      <c r="K3" s="493"/>
      <c r="L3" s="494"/>
      <c r="M3" s="494"/>
      <c r="N3" s="494"/>
      <c r="O3" s="168"/>
      <c r="P3" s="168"/>
      <c r="Q3" s="168"/>
      <c r="R3" s="168"/>
      <c r="S3" s="168"/>
    </row>
    <row r="4" spans="1:19" ht="15.75" customHeight="1">
      <c r="B4" s="378" t="s">
        <v>423</v>
      </c>
      <c r="C4" s="167"/>
      <c r="D4" s="1140"/>
      <c r="E4" s="1140"/>
      <c r="F4" s="1140"/>
      <c r="G4" s="1140"/>
      <c r="H4" s="626"/>
      <c r="I4" s="626"/>
      <c r="J4" s="178"/>
      <c r="K4" s="493"/>
      <c r="L4" s="494"/>
      <c r="M4" s="494"/>
      <c r="N4" s="494"/>
      <c r="O4" s="168"/>
      <c r="P4" s="168"/>
      <c r="Q4" s="168"/>
      <c r="R4" s="168"/>
      <c r="S4" s="168"/>
    </row>
    <row r="5" spans="1:19" ht="3.75" customHeight="1">
      <c r="B5" s="167"/>
      <c r="C5" s="167"/>
      <c r="D5" s="167"/>
      <c r="E5" s="167"/>
      <c r="F5" s="167"/>
      <c r="G5" s="161"/>
      <c r="H5" s="161"/>
      <c r="I5" s="179"/>
      <c r="J5" s="179"/>
      <c r="K5" s="495"/>
      <c r="L5" s="496"/>
      <c r="M5" s="496"/>
      <c r="N5" s="496"/>
      <c r="O5" s="169"/>
      <c r="P5" s="161"/>
      <c r="Q5" s="168"/>
      <c r="R5" s="168"/>
      <c r="S5" s="168"/>
    </row>
    <row r="6" spans="1:19" ht="11.5">
      <c r="B6" s="168"/>
      <c r="C6" s="168"/>
      <c r="D6" s="170"/>
      <c r="E6" s="170"/>
      <c r="F6" s="170"/>
      <c r="G6" s="1141"/>
      <c r="H6" s="1141"/>
      <c r="I6" s="1141"/>
      <c r="J6" s="1141"/>
      <c r="K6" s="1141"/>
      <c r="L6" s="1141"/>
      <c r="M6" s="1141"/>
      <c r="N6" s="1141"/>
      <c r="O6" s="1141"/>
      <c r="P6" s="161"/>
      <c r="Q6" s="168"/>
      <c r="R6" s="168"/>
      <c r="S6" s="168"/>
    </row>
    <row r="7" spans="1:19" ht="36.65" customHeight="1">
      <c r="B7" s="1122" t="s">
        <v>9</v>
      </c>
      <c r="C7" s="1121"/>
      <c r="D7" s="1123" t="s">
        <v>137</v>
      </c>
      <c r="E7" s="1123" t="s">
        <v>136</v>
      </c>
      <c r="F7" s="1123" t="s">
        <v>135</v>
      </c>
      <c r="G7" s="1123" t="s">
        <v>3</v>
      </c>
      <c r="H7" s="1123" t="s">
        <v>4</v>
      </c>
      <c r="I7" s="1123" t="s">
        <v>405</v>
      </c>
      <c r="J7" s="1125"/>
      <c r="K7" s="1124" t="s">
        <v>198</v>
      </c>
      <c r="L7" s="1124" t="s">
        <v>199</v>
      </c>
      <c r="M7" s="1124" t="s">
        <v>406</v>
      </c>
      <c r="N7" s="1124" t="s">
        <v>407</v>
      </c>
      <c r="O7" s="161"/>
      <c r="P7" s="170"/>
      <c r="Q7" s="168"/>
      <c r="R7" s="168"/>
      <c r="S7" s="168"/>
    </row>
    <row r="8" spans="1:19" ht="12" customHeight="1">
      <c r="B8" s="555"/>
      <c r="C8" s="168"/>
      <c r="D8" s="633"/>
      <c r="E8" s="633"/>
      <c r="F8" s="633"/>
      <c r="G8" s="633"/>
      <c r="H8" s="633"/>
      <c r="I8" s="634"/>
      <c r="J8" s="170"/>
      <c r="K8" s="469"/>
      <c r="L8" s="469"/>
      <c r="M8" s="499"/>
      <c r="N8" s="499"/>
      <c r="O8" s="170"/>
      <c r="P8" s="170"/>
      <c r="Q8" s="168"/>
      <c r="R8" s="168"/>
      <c r="S8" s="168"/>
    </row>
    <row r="9" spans="1:19" ht="12" customHeight="1">
      <c r="B9" s="166" t="s">
        <v>313</v>
      </c>
      <c r="C9" s="166"/>
      <c r="D9" s="402">
        <v>73.324446784662655</v>
      </c>
      <c r="E9" s="402">
        <v>74.114898243717548</v>
      </c>
      <c r="F9" s="402">
        <v>72.457793973026469</v>
      </c>
      <c r="G9" s="402">
        <v>73.66932564070359</v>
      </c>
      <c r="H9" s="635">
        <v>73.34878942100525</v>
      </c>
      <c r="I9" s="635">
        <v>73.795540105842704</v>
      </c>
      <c r="J9" s="570"/>
      <c r="K9" s="636">
        <v>72.213070027079425</v>
      </c>
      <c r="L9" s="636">
        <v>74.454510214627462</v>
      </c>
      <c r="M9" s="636">
        <v>72.754724527727504</v>
      </c>
      <c r="N9" s="636">
        <v>74.810361065572579</v>
      </c>
      <c r="O9" s="172"/>
      <c r="P9" s="161"/>
      <c r="Q9" s="161"/>
      <c r="R9" s="168"/>
      <c r="S9" s="168"/>
    </row>
    <row r="10" spans="1:19" ht="12" customHeight="1">
      <c r="B10" s="535" t="s">
        <v>17</v>
      </c>
      <c r="C10" s="166"/>
      <c r="D10" s="207">
        <v>10165</v>
      </c>
      <c r="E10" s="207">
        <v>2319</v>
      </c>
      <c r="F10" s="207">
        <v>3239</v>
      </c>
      <c r="G10" s="207">
        <v>10204</v>
      </c>
      <c r="H10" s="207">
        <v>10164</v>
      </c>
      <c r="I10" s="207">
        <v>10589</v>
      </c>
      <c r="J10" s="207"/>
      <c r="K10" s="636" t="s">
        <v>143</v>
      </c>
      <c r="L10" s="636" t="s">
        <v>143</v>
      </c>
      <c r="M10" s="636" t="s">
        <v>143</v>
      </c>
      <c r="N10" s="636" t="s">
        <v>143</v>
      </c>
      <c r="O10" s="172"/>
      <c r="P10" s="161"/>
      <c r="Q10" s="161"/>
      <c r="R10" s="168"/>
      <c r="S10" s="168"/>
    </row>
    <row r="11" spans="1:19" ht="12" customHeight="1">
      <c r="B11" s="166"/>
      <c r="C11" s="166"/>
      <c r="D11" s="402"/>
      <c r="E11" s="402"/>
      <c r="F11" s="402"/>
      <c r="G11" s="402"/>
      <c r="H11" s="635"/>
      <c r="I11" s="635"/>
      <c r="J11" s="570"/>
      <c r="K11" s="636"/>
      <c r="L11" s="636"/>
      <c r="M11" s="636"/>
      <c r="N11" s="636"/>
      <c r="O11" s="172"/>
      <c r="P11" s="161"/>
      <c r="Q11" s="161"/>
      <c r="R11" s="168"/>
      <c r="S11" s="168"/>
    </row>
    <row r="12" spans="1:19" ht="12" customHeight="1">
      <c r="B12" s="526" t="s">
        <v>210</v>
      </c>
      <c r="C12" s="166"/>
      <c r="D12" s="402">
        <v>82.781310708724376</v>
      </c>
      <c r="E12" s="402">
        <v>81.991107296011435</v>
      </c>
      <c r="F12" s="402">
        <v>81.005189177291683</v>
      </c>
      <c r="G12" s="402">
        <v>81.185247081837375</v>
      </c>
      <c r="H12" s="635">
        <v>80.334034826652683</v>
      </c>
      <c r="I12" s="635">
        <v>80.027827552995717</v>
      </c>
      <c r="J12" s="570"/>
      <c r="K12" s="636">
        <v>79.300452240536984</v>
      </c>
      <c r="L12" s="636">
        <v>81.328159739539956</v>
      </c>
      <c r="M12" s="636">
        <v>79.085340104555428</v>
      </c>
      <c r="N12" s="636">
        <v>80.938080192812251</v>
      </c>
      <c r="O12" s="172"/>
      <c r="P12" s="161"/>
      <c r="Q12" s="161"/>
      <c r="R12" s="168"/>
      <c r="S12" s="168"/>
    </row>
    <row r="13" spans="1:19" ht="12" customHeight="1">
      <c r="B13" s="536" t="s">
        <v>17</v>
      </c>
      <c r="C13" s="166"/>
      <c r="D13" s="207">
        <v>10154</v>
      </c>
      <c r="E13" s="207">
        <v>2318</v>
      </c>
      <c r="F13" s="207">
        <v>3221</v>
      </c>
      <c r="G13" s="207">
        <v>10169</v>
      </c>
      <c r="H13" s="207">
        <v>10140</v>
      </c>
      <c r="I13" s="207">
        <v>10559</v>
      </c>
      <c r="J13" s="207"/>
      <c r="K13" s="636" t="s">
        <v>143</v>
      </c>
      <c r="L13" s="636" t="s">
        <v>143</v>
      </c>
      <c r="M13" s="636" t="s">
        <v>143</v>
      </c>
      <c r="N13" s="636" t="s">
        <v>143</v>
      </c>
      <c r="O13" s="172"/>
      <c r="P13" s="161"/>
      <c r="Q13" s="161"/>
      <c r="R13" s="168"/>
      <c r="S13" s="168"/>
    </row>
    <row r="14" spans="1:19" ht="12" customHeight="1">
      <c r="B14" s="526"/>
      <c r="C14" s="166"/>
      <c r="D14" s="402"/>
      <c r="E14" s="402"/>
      <c r="F14" s="402"/>
      <c r="G14" s="402"/>
      <c r="H14" s="635"/>
      <c r="I14" s="635"/>
      <c r="J14" s="570"/>
      <c r="K14" s="636"/>
      <c r="L14" s="636"/>
      <c r="M14" s="636"/>
      <c r="N14" s="636"/>
      <c r="O14" s="172"/>
      <c r="P14" s="161"/>
      <c r="Q14" s="161"/>
      <c r="R14" s="168"/>
      <c r="S14" s="168"/>
    </row>
    <row r="15" spans="1:19" ht="12" customHeight="1">
      <c r="B15" s="166" t="s">
        <v>314</v>
      </c>
      <c r="C15" s="166"/>
      <c r="D15" s="402">
        <v>40.389526445637642</v>
      </c>
      <c r="E15" s="402">
        <v>38.599240337962378</v>
      </c>
      <c r="F15" s="402">
        <v>37.380775963814742</v>
      </c>
      <c r="G15" s="402">
        <v>37.168674278952381</v>
      </c>
      <c r="H15" s="635">
        <v>38.129125234722885</v>
      </c>
      <c r="I15" s="635">
        <v>35.806789210492887</v>
      </c>
      <c r="J15" s="570"/>
      <c r="K15" s="636">
        <v>36.925825953016108</v>
      </c>
      <c r="L15" s="636">
        <v>39.347175070569321</v>
      </c>
      <c r="M15" s="636">
        <v>34.690674467926961</v>
      </c>
      <c r="N15" s="636">
        <v>36.938503129565504</v>
      </c>
      <c r="O15" s="172"/>
      <c r="P15" s="161"/>
      <c r="Q15" s="161"/>
      <c r="R15" s="168"/>
      <c r="S15" s="168"/>
    </row>
    <row r="16" spans="1:19" ht="12" customHeight="1">
      <c r="B16" s="535" t="s">
        <v>17</v>
      </c>
      <c r="C16" s="166"/>
      <c r="D16" s="207">
        <v>10086</v>
      </c>
      <c r="E16" s="207">
        <v>2313</v>
      </c>
      <c r="F16" s="207">
        <v>3185</v>
      </c>
      <c r="G16" s="207">
        <v>10047</v>
      </c>
      <c r="H16" s="207">
        <v>10016</v>
      </c>
      <c r="I16" s="207">
        <v>10454</v>
      </c>
      <c r="J16" s="207"/>
      <c r="K16" s="636" t="s">
        <v>143</v>
      </c>
      <c r="L16" s="636" t="s">
        <v>143</v>
      </c>
      <c r="M16" s="636" t="s">
        <v>143</v>
      </c>
      <c r="N16" s="636" t="s">
        <v>143</v>
      </c>
      <c r="O16" s="172"/>
      <c r="P16" s="161"/>
      <c r="Q16" s="161"/>
      <c r="R16" s="168"/>
      <c r="S16" s="168"/>
    </row>
    <row r="17" spans="2:20" ht="12" customHeight="1">
      <c r="B17" s="535"/>
      <c r="C17" s="166"/>
      <c r="D17" s="207"/>
      <c r="E17" s="207"/>
      <c r="F17" s="207"/>
      <c r="G17" s="207"/>
      <c r="H17" s="207"/>
      <c r="I17" s="207"/>
      <c r="J17" s="207"/>
      <c r="K17" s="636"/>
      <c r="L17" s="636"/>
      <c r="M17" s="636"/>
      <c r="N17" s="636"/>
      <c r="O17" s="172"/>
      <c r="P17" s="161"/>
      <c r="Q17" s="161"/>
      <c r="R17" s="168"/>
      <c r="S17" s="168"/>
    </row>
    <row r="18" spans="2:20" ht="12" customHeight="1">
      <c r="B18" s="535" t="s">
        <v>315</v>
      </c>
      <c r="C18" s="166"/>
      <c r="D18" s="207">
        <v>76.41537122286941</v>
      </c>
      <c r="E18" s="207">
        <v>77.333569042647326</v>
      </c>
      <c r="F18" s="207">
        <v>78.228961604337783</v>
      </c>
      <c r="G18" s="207">
        <v>80.320709893926818</v>
      </c>
      <c r="H18" s="207">
        <v>81.528017556896089</v>
      </c>
      <c r="I18" s="207">
        <v>81.231616667252126</v>
      </c>
      <c r="J18" s="207"/>
      <c r="K18" s="636">
        <v>80.542929346213342</v>
      </c>
      <c r="L18" s="636">
        <v>82.47408433720868</v>
      </c>
      <c r="M18" s="636">
        <v>80.329450825612426</v>
      </c>
      <c r="N18" s="636">
        <v>82.101625007648352</v>
      </c>
      <c r="O18" s="172"/>
      <c r="P18" s="161"/>
      <c r="Q18" s="161"/>
      <c r="R18" s="168"/>
      <c r="S18" s="168"/>
    </row>
    <row r="19" spans="2:20" ht="12" customHeight="1">
      <c r="B19" s="535" t="s">
        <v>17</v>
      </c>
      <c r="C19" s="166"/>
      <c r="D19" s="207">
        <v>10107</v>
      </c>
      <c r="E19" s="207">
        <v>2310</v>
      </c>
      <c r="F19" s="207">
        <v>3201</v>
      </c>
      <c r="G19" s="207">
        <v>10103</v>
      </c>
      <c r="H19" s="207">
        <v>10039</v>
      </c>
      <c r="I19" s="207">
        <v>10483</v>
      </c>
      <c r="J19" s="207"/>
      <c r="K19" s="637" t="s">
        <v>143</v>
      </c>
      <c r="L19" s="637" t="s">
        <v>143</v>
      </c>
      <c r="M19" s="638" t="s">
        <v>143</v>
      </c>
      <c r="N19" s="638" t="s">
        <v>143</v>
      </c>
      <c r="O19" s="172"/>
      <c r="P19" s="161"/>
      <c r="Q19" s="161"/>
      <c r="R19" s="168"/>
      <c r="S19" s="168"/>
    </row>
    <row r="20" spans="2:20" ht="12" customHeight="1">
      <c r="B20" s="535"/>
      <c r="C20" s="166"/>
      <c r="D20" s="207"/>
      <c r="E20" s="207"/>
      <c r="F20" s="207"/>
      <c r="G20" s="207"/>
      <c r="H20" s="207"/>
      <c r="I20" s="207"/>
      <c r="J20" s="207"/>
      <c r="K20" s="613"/>
      <c r="L20" s="613"/>
      <c r="M20" s="609"/>
      <c r="N20" s="609"/>
      <c r="O20" s="172"/>
      <c r="P20" s="161"/>
      <c r="Q20" s="161"/>
      <c r="R20" s="168"/>
      <c r="S20" s="168"/>
    </row>
    <row r="21" spans="2:20" ht="12" customHeight="1">
      <c r="B21" s="525"/>
      <c r="C21" s="525"/>
      <c r="D21" s="174"/>
      <c r="E21" s="174"/>
      <c r="F21" s="174"/>
      <c r="G21" s="174"/>
      <c r="H21" s="174"/>
      <c r="I21" s="491"/>
      <c r="J21" s="491"/>
      <c r="K21" s="470"/>
      <c r="L21" s="504"/>
      <c r="M21" s="608"/>
      <c r="N21" s="491"/>
      <c r="O21" s="503"/>
      <c r="P21" s="175"/>
      <c r="Q21" s="161"/>
      <c r="R21" s="161"/>
      <c r="S21" s="168"/>
      <c r="T21" s="168"/>
    </row>
    <row r="22" spans="2:20">
      <c r="B22" s="526"/>
      <c r="C22" s="526"/>
      <c r="D22" s="168"/>
      <c r="E22" s="168"/>
      <c r="F22" s="168"/>
      <c r="G22" s="168"/>
      <c r="H22" s="168"/>
      <c r="I22" s="471"/>
      <c r="J22" s="471"/>
      <c r="K22" s="500"/>
      <c r="L22" s="501"/>
      <c r="M22" s="496"/>
      <c r="N22" s="496"/>
      <c r="O22" s="161"/>
      <c r="P22" s="168"/>
      <c r="Q22" s="168"/>
      <c r="R22" s="168"/>
      <c r="S22" s="168"/>
    </row>
    <row r="23" spans="2:20" ht="12.75" customHeight="1">
      <c r="B23" s="37" t="s">
        <v>204</v>
      </c>
      <c r="C23" s="168"/>
      <c r="D23" s="168"/>
      <c r="E23" s="168"/>
      <c r="F23" s="168"/>
      <c r="H23" s="168"/>
      <c r="I23" s="178"/>
      <c r="J23" s="178"/>
      <c r="K23" s="493"/>
      <c r="L23" s="494"/>
      <c r="M23" s="494"/>
      <c r="N23" s="494"/>
      <c r="O23" s="168"/>
      <c r="P23" s="168"/>
      <c r="Q23" s="168"/>
      <c r="R23" s="168"/>
      <c r="S23" s="168"/>
    </row>
    <row r="24" spans="2:20" ht="12.75" customHeight="1">
      <c r="B24" s="52"/>
      <c r="C24" s="168"/>
      <c r="D24" s="522"/>
      <c r="E24" s="522"/>
      <c r="F24" s="522"/>
      <c r="G24" s="522"/>
      <c r="H24" s="522"/>
      <c r="I24" s="522"/>
      <c r="J24" s="627"/>
      <c r="K24" s="493"/>
      <c r="L24" s="494"/>
      <c r="M24" s="494"/>
      <c r="N24" s="494"/>
      <c r="O24" s="168"/>
      <c r="P24" s="168"/>
      <c r="Q24" s="168"/>
      <c r="R24" s="168"/>
      <c r="S24" s="168"/>
    </row>
    <row r="25" spans="2:20" ht="12.75" customHeight="1">
      <c r="B25" s="52"/>
      <c r="C25" s="168"/>
      <c r="D25" s="522"/>
      <c r="E25" s="522"/>
      <c r="F25" s="522"/>
      <c r="G25" s="522"/>
      <c r="H25" s="522"/>
      <c r="I25" s="522"/>
      <c r="J25" s="628"/>
      <c r="K25" s="493"/>
      <c r="L25" s="494"/>
      <c r="M25" s="494"/>
      <c r="N25" s="494"/>
      <c r="O25" s="168"/>
      <c r="P25" s="168"/>
      <c r="Q25" s="168"/>
      <c r="R25" s="168"/>
      <c r="S25" s="168"/>
    </row>
    <row r="26" spans="2:20" ht="12.75" customHeight="1">
      <c r="B26" s="160" t="s">
        <v>252</v>
      </c>
      <c r="D26" s="522"/>
      <c r="E26" s="522"/>
      <c r="F26" s="522"/>
      <c r="G26" s="522"/>
      <c r="H26" s="522"/>
      <c r="I26" s="522"/>
      <c r="J26" s="629"/>
      <c r="Q26" s="168"/>
      <c r="R26" s="168"/>
      <c r="S26" s="168"/>
    </row>
    <row r="27" spans="2:20" ht="12.75" customHeight="1">
      <c r="B27" s="160" t="s">
        <v>253</v>
      </c>
      <c r="D27" s="522"/>
      <c r="E27" s="522"/>
      <c r="F27" s="522"/>
      <c r="G27" s="522"/>
      <c r="H27" s="522"/>
      <c r="I27" s="522"/>
      <c r="J27" s="630"/>
      <c r="Q27" s="168"/>
      <c r="R27" s="168"/>
      <c r="S27" s="168"/>
    </row>
    <row r="28" spans="2:20" ht="12.75" customHeight="1">
      <c r="B28" s="160" t="s">
        <v>254</v>
      </c>
      <c r="D28" s="522"/>
      <c r="E28" s="522"/>
      <c r="F28" s="522"/>
      <c r="G28" s="522"/>
      <c r="H28" s="522"/>
      <c r="I28" s="522"/>
      <c r="J28" s="631"/>
      <c r="Q28" s="168"/>
      <c r="R28" s="168"/>
      <c r="S28" s="168"/>
    </row>
    <row r="29" spans="2:20" ht="12.75" customHeight="1">
      <c r="B29" s="160"/>
      <c r="D29" s="522"/>
      <c r="E29" s="522"/>
      <c r="F29" s="522"/>
      <c r="G29" s="522"/>
      <c r="H29" s="522"/>
      <c r="I29" s="522"/>
      <c r="J29" s="632"/>
      <c r="Q29" s="168"/>
      <c r="R29" s="168"/>
      <c r="S29" s="168"/>
    </row>
    <row r="30" spans="2:20" ht="12.75" customHeight="1">
      <c r="D30" s="522"/>
      <c r="E30" s="522"/>
      <c r="F30" s="522"/>
      <c r="G30" s="522"/>
      <c r="H30" s="522"/>
      <c r="I30" s="522"/>
      <c r="Q30" s="168"/>
      <c r="R30" s="168"/>
      <c r="S30" s="168"/>
    </row>
    <row r="31" spans="2:20">
      <c r="D31" s="522"/>
      <c r="E31" s="522"/>
      <c r="F31" s="522"/>
      <c r="G31" s="522"/>
      <c r="H31" s="522"/>
      <c r="I31" s="522"/>
      <c r="Q31" s="168"/>
      <c r="R31" s="168"/>
      <c r="S31" s="168"/>
    </row>
    <row r="32" spans="2:20" ht="12.75" customHeight="1">
      <c r="D32" s="522"/>
      <c r="E32" s="522"/>
      <c r="F32" s="522"/>
      <c r="G32" s="522"/>
      <c r="H32" s="522"/>
      <c r="I32" s="522"/>
      <c r="J32" s="627"/>
      <c r="Q32" s="168"/>
      <c r="R32" s="168"/>
      <c r="S32" s="168"/>
    </row>
    <row r="33" spans="4:19" ht="12.75" customHeight="1">
      <c r="D33" s="522"/>
      <c r="E33" s="522"/>
      <c r="F33" s="522"/>
      <c r="G33" s="522"/>
      <c r="H33" s="522"/>
      <c r="I33" s="522"/>
      <c r="J33" s="628"/>
      <c r="Q33" s="168"/>
      <c r="R33" s="168"/>
      <c r="S33" s="168"/>
    </row>
    <row r="34" spans="4:19" ht="12" customHeight="1">
      <c r="D34" s="522"/>
      <c r="E34" s="522"/>
      <c r="F34" s="522"/>
      <c r="G34" s="522"/>
      <c r="H34" s="522"/>
      <c r="I34" s="522"/>
      <c r="J34" s="522"/>
      <c r="K34" s="522"/>
      <c r="Q34" s="168"/>
      <c r="R34" s="168"/>
      <c r="S34" s="168"/>
    </row>
    <row r="35" spans="4:19">
      <c r="D35" s="522"/>
      <c r="E35" s="522"/>
      <c r="F35" s="522"/>
      <c r="G35" s="522"/>
      <c r="H35" s="522"/>
      <c r="I35" s="522"/>
      <c r="J35" s="522"/>
      <c r="K35" s="522"/>
      <c r="Q35" s="168"/>
      <c r="R35" s="168"/>
      <c r="S35" s="168"/>
    </row>
    <row r="36" spans="4:19">
      <c r="D36" s="522"/>
      <c r="E36" s="522"/>
      <c r="F36" s="522"/>
      <c r="G36" s="522"/>
      <c r="H36" s="522"/>
      <c r="I36" s="522"/>
      <c r="J36" s="522"/>
      <c r="K36" s="522"/>
      <c r="Q36" s="168"/>
      <c r="R36" s="168"/>
      <c r="S36" s="168"/>
    </row>
    <row r="37" spans="4:19">
      <c r="D37" s="522"/>
      <c r="E37" s="522"/>
      <c r="F37" s="522"/>
      <c r="G37" s="522"/>
      <c r="H37" s="522"/>
      <c r="I37" s="522"/>
      <c r="J37" s="522"/>
      <c r="K37" s="522"/>
    </row>
    <row r="38" spans="4:19" ht="15" customHeight="1">
      <c r="D38" s="522"/>
      <c r="E38" s="522"/>
      <c r="F38" s="522"/>
      <c r="G38" s="522"/>
      <c r="H38" s="522"/>
      <c r="I38" s="522"/>
      <c r="J38" s="522"/>
      <c r="K38" s="522"/>
    </row>
    <row r="39" spans="4:19" ht="15" customHeight="1">
      <c r="D39" s="522"/>
      <c r="E39" s="522"/>
      <c r="F39" s="522"/>
      <c r="G39" s="522"/>
      <c r="H39" s="522"/>
      <c r="I39" s="522"/>
      <c r="J39" s="522"/>
      <c r="K39" s="522"/>
    </row>
    <row r="40" spans="4:19" ht="15" customHeight="1">
      <c r="D40" s="522"/>
      <c r="E40" s="522"/>
      <c r="F40" s="522"/>
      <c r="G40" s="522"/>
      <c r="H40" s="522"/>
      <c r="I40" s="522"/>
      <c r="J40" s="522"/>
      <c r="K40" s="522"/>
    </row>
    <row r="41" spans="4:19" ht="15" customHeight="1">
      <c r="D41" s="522"/>
      <c r="E41" s="522"/>
      <c r="F41" s="522"/>
      <c r="G41" s="522"/>
      <c r="H41" s="522"/>
      <c r="I41" s="522"/>
      <c r="J41" s="522"/>
      <c r="K41" s="522"/>
    </row>
    <row r="42" spans="4:19" ht="21.65" customHeight="1">
      <c r="D42" s="522"/>
      <c r="E42" s="522"/>
      <c r="F42" s="522"/>
      <c r="G42" s="522"/>
      <c r="H42" s="522"/>
      <c r="I42" s="522"/>
      <c r="J42" s="522"/>
      <c r="K42" s="522"/>
    </row>
    <row r="43" spans="4:19" ht="15" customHeight="1">
      <c r="D43" s="522"/>
      <c r="E43" s="522"/>
      <c r="F43" s="522"/>
      <c r="G43" s="522"/>
      <c r="H43" s="522"/>
      <c r="I43" s="522"/>
      <c r="J43" s="522"/>
      <c r="K43" s="522"/>
    </row>
    <row r="44" spans="4:19" ht="25.9" customHeight="1">
      <c r="D44" s="522"/>
      <c r="E44" s="522"/>
      <c r="F44" s="522"/>
      <c r="G44" s="522"/>
      <c r="H44" s="522"/>
      <c r="I44" s="522"/>
      <c r="J44" s="522"/>
      <c r="K44" s="522"/>
    </row>
    <row r="45" spans="4:19">
      <c r="D45" s="522"/>
      <c r="E45" s="522"/>
      <c r="F45" s="522"/>
      <c r="G45" s="522"/>
      <c r="H45" s="522"/>
      <c r="I45" s="522"/>
      <c r="J45" s="522"/>
      <c r="K45" s="522"/>
    </row>
    <row r="46" spans="4:19" ht="12.75" customHeight="1">
      <c r="D46" s="522"/>
      <c r="E46" s="522"/>
      <c r="F46" s="522"/>
      <c r="G46" s="522"/>
      <c r="H46" s="522"/>
      <c r="I46" s="522"/>
      <c r="J46" s="522"/>
      <c r="K46" s="522"/>
    </row>
    <row r="47" spans="4:19" ht="12.75" customHeight="1">
      <c r="D47" s="522"/>
      <c r="E47" s="522"/>
      <c r="F47" s="522"/>
      <c r="G47" s="522"/>
      <c r="H47" s="522"/>
      <c r="I47" s="522"/>
      <c r="J47" s="522"/>
      <c r="K47" s="522"/>
    </row>
    <row r="48" spans="4:19">
      <c r="D48" s="522"/>
      <c r="E48" s="522"/>
      <c r="F48" s="522"/>
      <c r="G48" s="522"/>
      <c r="H48" s="522"/>
      <c r="I48" s="522"/>
      <c r="J48" s="522"/>
      <c r="K48" s="522"/>
    </row>
    <row r="49" spans="4:11">
      <c r="D49" s="522"/>
      <c r="E49" s="522"/>
      <c r="F49" s="522"/>
      <c r="G49" s="522"/>
      <c r="H49" s="522"/>
      <c r="I49" s="522"/>
      <c r="J49" s="522"/>
      <c r="K49" s="522"/>
    </row>
    <row r="50" spans="4:11">
      <c r="D50" s="522"/>
      <c r="E50" s="522"/>
      <c r="F50" s="522"/>
      <c r="G50" s="522"/>
      <c r="H50" s="522"/>
      <c r="I50" s="522"/>
      <c r="J50" s="522"/>
      <c r="K50" s="522"/>
    </row>
    <row r="51" spans="4:11">
      <c r="D51" s="522"/>
      <c r="E51" s="522"/>
      <c r="F51" s="522"/>
      <c r="G51" s="522"/>
      <c r="H51" s="522"/>
      <c r="I51" s="522"/>
      <c r="J51" s="522"/>
      <c r="K51" s="522"/>
    </row>
    <row r="53" spans="4:11" ht="19.149999999999999" customHeight="1"/>
  </sheetData>
  <mergeCells count="2">
    <mergeCell ref="D4:G4"/>
    <mergeCell ref="G6:O6"/>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workbookViewId="0"/>
  </sheetViews>
  <sheetFormatPr defaultColWidth="9.1796875" defaultRowHeight="10"/>
  <cols>
    <col min="1" max="1" width="2.7265625" style="125" customWidth="1"/>
    <col min="2" max="2" width="26" style="125" customWidth="1"/>
    <col min="3" max="3" width="21" style="125" customWidth="1"/>
    <col min="4" max="7" width="10.7265625" style="125" customWidth="1"/>
    <col min="8" max="8" width="3.26953125" style="125" customWidth="1"/>
    <col min="9" max="9" width="9" style="125" customWidth="1"/>
    <col min="10" max="10" width="10.7265625" style="125" customWidth="1"/>
    <col min="11" max="11" width="9.7265625" style="125" customWidth="1"/>
    <col min="12" max="12" width="11" style="125" customWidth="1"/>
    <col min="13" max="13" width="3.7265625" style="125" customWidth="1"/>
    <col min="14" max="14" width="10.7265625" style="125" customWidth="1"/>
    <col min="15" max="16" width="9.7265625" style="125" customWidth="1"/>
    <col min="17" max="17" width="10.7265625" style="125" customWidth="1"/>
    <col min="18" max="18" width="2.7265625" style="125" customWidth="1"/>
    <col min="19" max="19" width="10.7265625" style="125" customWidth="1"/>
    <col min="20" max="21" width="9.7265625" style="125" customWidth="1"/>
    <col min="22" max="22" width="10.7265625" style="181" customWidth="1"/>
    <col min="23" max="16384" width="9.1796875" style="125"/>
  </cols>
  <sheetData>
    <row r="1" spans="1:23" ht="12" customHeight="1">
      <c r="A1" s="1120"/>
      <c r="B1" s="189"/>
      <c r="C1" s="189"/>
      <c r="D1" s="189"/>
      <c r="E1" s="189"/>
      <c r="F1" s="189"/>
      <c r="G1" s="189"/>
      <c r="H1" s="189"/>
      <c r="I1" s="189"/>
      <c r="J1" s="189"/>
      <c r="K1" s="189"/>
      <c r="L1" s="189"/>
      <c r="M1" s="189"/>
      <c r="N1" s="189"/>
      <c r="O1" s="189"/>
      <c r="P1" s="189"/>
      <c r="Q1" s="189"/>
      <c r="R1" s="189"/>
      <c r="S1" s="189"/>
      <c r="T1" s="189"/>
      <c r="U1" s="189"/>
    </row>
    <row r="2" spans="1:23" ht="16">
      <c r="B2" s="505" t="s">
        <v>494</v>
      </c>
      <c r="C2" s="189"/>
      <c r="D2" s="189"/>
      <c r="E2" s="189"/>
      <c r="F2" s="189"/>
      <c r="G2" s="189"/>
      <c r="H2" s="189"/>
      <c r="I2" s="189"/>
      <c r="J2" s="189"/>
      <c r="K2" s="189"/>
      <c r="L2" s="189"/>
      <c r="M2" s="189"/>
      <c r="N2" s="189"/>
      <c r="O2" s="189"/>
      <c r="P2" s="189"/>
      <c r="Q2" s="189"/>
      <c r="R2" s="189"/>
      <c r="S2" s="189"/>
      <c r="T2" s="189"/>
      <c r="U2" s="189"/>
    </row>
    <row r="3" spans="1:23" ht="12.5">
      <c r="B3" s="506" t="s">
        <v>336</v>
      </c>
      <c r="C3" s="189"/>
      <c r="D3" s="189"/>
      <c r="E3" s="189"/>
      <c r="F3" s="189"/>
      <c r="G3" s="189"/>
      <c r="H3" s="189"/>
      <c r="I3" s="189"/>
      <c r="J3" s="189"/>
      <c r="K3" s="189"/>
      <c r="L3" s="189"/>
      <c r="M3" s="189"/>
      <c r="N3" s="189"/>
      <c r="O3" s="189"/>
      <c r="P3" s="189"/>
      <c r="Q3" s="189"/>
      <c r="R3" s="189"/>
      <c r="S3" s="189"/>
      <c r="T3" s="189"/>
      <c r="U3" s="189"/>
    </row>
    <row r="4" spans="1:23" ht="13">
      <c r="B4" s="507" t="s">
        <v>416</v>
      </c>
      <c r="C4" s="189"/>
      <c r="D4" s="189"/>
      <c r="E4" s="189"/>
      <c r="F4" s="189"/>
      <c r="G4" s="189"/>
      <c r="H4" s="189"/>
      <c r="I4" s="1142"/>
      <c r="J4" s="1142"/>
      <c r="K4" s="1142"/>
      <c r="L4" s="1142"/>
      <c r="M4" s="1142"/>
      <c r="N4" s="1142"/>
      <c r="O4" s="1142"/>
      <c r="P4" s="1142"/>
      <c r="Q4" s="1142"/>
      <c r="R4" s="1142"/>
      <c r="S4" s="1142"/>
      <c r="T4" s="1142"/>
      <c r="U4" s="1142"/>
      <c r="V4" s="185"/>
    </row>
    <row r="5" spans="1:23" ht="13">
      <c r="B5" s="507"/>
      <c r="C5" s="189"/>
      <c r="D5" s="189"/>
      <c r="E5" s="189"/>
      <c r="F5" s="189"/>
      <c r="G5" s="189"/>
      <c r="H5" s="189"/>
      <c r="I5" s="582"/>
      <c r="J5" s="582"/>
      <c r="K5" s="582"/>
      <c r="L5" s="582"/>
      <c r="M5" s="582"/>
      <c r="N5" s="582"/>
      <c r="O5" s="582"/>
      <c r="P5" s="582"/>
      <c r="Q5" s="582"/>
      <c r="R5" s="582"/>
      <c r="S5" s="582"/>
      <c r="T5" s="582"/>
      <c r="U5" s="582"/>
      <c r="V5" s="185"/>
    </row>
    <row r="6" spans="1:23" ht="21.65" customHeight="1">
      <c r="B6" s="191"/>
      <c r="C6" s="189"/>
      <c r="D6" s="508"/>
      <c r="E6" s="508"/>
      <c r="F6" s="508"/>
      <c r="G6" s="508"/>
      <c r="H6" s="508"/>
      <c r="I6" s="1143"/>
      <c r="J6" s="1144"/>
      <c r="K6" s="1143"/>
      <c r="L6" s="1144"/>
      <c r="M6" s="1143"/>
      <c r="N6" s="1143"/>
      <c r="O6" s="1143"/>
      <c r="P6" s="1143"/>
      <c r="Q6" s="1144"/>
      <c r="R6" s="1143"/>
      <c r="S6" s="1143"/>
      <c r="T6" s="1143"/>
      <c r="U6" s="1143"/>
      <c r="V6" s="183"/>
    </row>
    <row r="7" spans="1:23" ht="33.75" customHeight="1">
      <c r="B7" s="1145" t="s">
        <v>9</v>
      </c>
      <c r="C7" s="509"/>
      <c r="D7" s="1147" t="s">
        <v>313</v>
      </c>
      <c r="E7" s="1147"/>
      <c r="F7" s="1147"/>
      <c r="G7" s="1148"/>
      <c r="H7" s="1147"/>
      <c r="I7" s="1148" t="s">
        <v>210</v>
      </c>
      <c r="J7" s="1148"/>
      <c r="K7" s="1148"/>
      <c r="L7" s="1148"/>
      <c r="M7" s="511"/>
      <c r="N7" s="1147" t="s">
        <v>314</v>
      </c>
      <c r="O7" s="1147"/>
      <c r="P7" s="1147"/>
      <c r="Q7" s="1147"/>
      <c r="R7" s="510"/>
      <c r="S7" s="1149" t="s">
        <v>315</v>
      </c>
      <c r="T7" s="1149"/>
      <c r="U7" s="1149"/>
      <c r="V7" s="1149"/>
    </row>
    <row r="8" spans="1:23" ht="36" customHeight="1">
      <c r="B8" s="1146"/>
      <c r="C8" s="508"/>
      <c r="D8" s="736" t="s">
        <v>403</v>
      </c>
      <c r="E8" s="737" t="s">
        <v>424</v>
      </c>
      <c r="F8" s="737" t="s">
        <v>425</v>
      </c>
      <c r="G8" s="738" t="s">
        <v>17</v>
      </c>
      <c r="H8" s="739"/>
      <c r="I8" s="736" t="s">
        <v>403</v>
      </c>
      <c r="J8" s="737" t="s">
        <v>424</v>
      </c>
      <c r="K8" s="737" t="s">
        <v>425</v>
      </c>
      <c r="L8" s="738" t="s">
        <v>17</v>
      </c>
      <c r="M8" s="740"/>
      <c r="N8" s="736" t="s">
        <v>403</v>
      </c>
      <c r="O8" s="737" t="s">
        <v>424</v>
      </c>
      <c r="P8" s="737" t="s">
        <v>425</v>
      </c>
      <c r="Q8" s="737" t="s">
        <v>17</v>
      </c>
      <c r="R8" s="741"/>
      <c r="S8" s="736" t="s">
        <v>403</v>
      </c>
      <c r="T8" s="737" t="s">
        <v>424</v>
      </c>
      <c r="U8" s="737" t="s">
        <v>425</v>
      </c>
      <c r="V8" s="737" t="s">
        <v>17</v>
      </c>
    </row>
    <row r="9" spans="1:23">
      <c r="B9" s="189"/>
      <c r="C9" s="189"/>
      <c r="D9" s="189"/>
      <c r="E9" s="189"/>
      <c r="F9" s="189"/>
      <c r="G9" s="189"/>
      <c r="H9" s="191"/>
      <c r="I9" s="441"/>
      <c r="J9" s="441"/>
      <c r="K9" s="441"/>
      <c r="L9" s="441"/>
      <c r="M9" s="441"/>
      <c r="N9" s="441"/>
      <c r="O9" s="441"/>
      <c r="P9" s="441"/>
      <c r="Q9" s="441"/>
      <c r="R9" s="441"/>
      <c r="S9" s="441"/>
      <c r="T9" s="614"/>
      <c r="U9" s="614"/>
    </row>
    <row r="10" spans="1:23" ht="10.15" customHeight="1">
      <c r="B10" s="512" t="s">
        <v>182</v>
      </c>
      <c r="D10" s="721">
        <v>73.795540105842704</v>
      </c>
      <c r="E10" s="722">
        <v>72.754724527727504</v>
      </c>
      <c r="F10" s="722">
        <v>74.810361065572579</v>
      </c>
      <c r="G10" s="723">
        <v>10589</v>
      </c>
      <c r="H10" s="722"/>
      <c r="I10" s="724">
        <v>80.027827552995717</v>
      </c>
      <c r="J10" s="724">
        <v>79.085340104555428</v>
      </c>
      <c r="K10" s="725">
        <v>80.938080192812251</v>
      </c>
      <c r="L10" s="723">
        <v>10559</v>
      </c>
      <c r="M10" s="724"/>
      <c r="N10" s="724">
        <v>35.806789210492887</v>
      </c>
      <c r="O10" s="725">
        <v>34.690674467926961</v>
      </c>
      <c r="P10" s="725">
        <v>36.938503129565504</v>
      </c>
      <c r="Q10" s="726">
        <v>10454</v>
      </c>
      <c r="R10" s="724"/>
      <c r="S10" s="724">
        <v>81.231616667252126</v>
      </c>
      <c r="T10" s="725">
        <v>80.329450825612426</v>
      </c>
      <c r="U10" s="725">
        <v>82.101625007648352</v>
      </c>
      <c r="V10" s="723">
        <v>10483</v>
      </c>
    </row>
    <row r="11" spans="1:23" ht="10.5">
      <c r="B11" s="189"/>
      <c r="C11" s="189"/>
      <c r="D11" s="727"/>
      <c r="E11" s="728"/>
      <c r="F11" s="728"/>
      <c r="G11" s="728"/>
      <c r="H11" s="728"/>
      <c r="I11" s="728"/>
      <c r="J11" s="728"/>
      <c r="K11" s="728"/>
      <c r="L11" s="728"/>
      <c r="M11" s="724"/>
      <c r="N11" s="729"/>
      <c r="O11" s="730"/>
      <c r="P11" s="730"/>
      <c r="Q11" s="731"/>
      <c r="R11" s="724"/>
      <c r="S11" s="724"/>
      <c r="T11" s="728"/>
      <c r="U11" s="728"/>
      <c r="V11" s="723"/>
    </row>
    <row r="12" spans="1:23" ht="12.5">
      <c r="B12" s="160" t="s">
        <v>530</v>
      </c>
      <c r="C12" s="135" t="s">
        <v>491</v>
      </c>
      <c r="D12" s="727">
        <v>70.570433169424135</v>
      </c>
      <c r="E12" s="728">
        <v>69.058428229342397</v>
      </c>
      <c r="F12" s="728">
        <v>72.038468117723554</v>
      </c>
      <c r="G12" s="615">
        <v>4765</v>
      </c>
      <c r="H12" s="728"/>
      <c r="I12" s="727">
        <v>75.576590671530994</v>
      </c>
      <c r="J12" s="728">
        <v>74.127873157617671</v>
      </c>
      <c r="K12" s="728">
        <v>76.969390216241223</v>
      </c>
      <c r="L12" s="615">
        <v>4742</v>
      </c>
      <c r="M12" s="724"/>
      <c r="N12" s="729">
        <v>34.716131679724597</v>
      </c>
      <c r="O12" s="729">
        <v>33.172388378942649</v>
      </c>
      <c r="P12" s="729">
        <v>36.292700691988259</v>
      </c>
      <c r="Q12" s="731">
        <v>4705</v>
      </c>
      <c r="R12" s="724"/>
      <c r="S12" s="729">
        <v>77.737425086065159</v>
      </c>
      <c r="T12" s="728">
        <v>76.394608377878924</v>
      </c>
      <c r="U12" s="728">
        <v>79.024827519356307</v>
      </c>
      <c r="V12" s="615">
        <v>4714</v>
      </c>
      <c r="W12" s="348"/>
    </row>
    <row r="13" spans="1:23" ht="10.5">
      <c r="B13" s="160"/>
      <c r="C13" s="135" t="s">
        <v>492</v>
      </c>
      <c r="D13" s="727">
        <v>76.809500830157475</v>
      </c>
      <c r="E13" s="728">
        <v>75.559776151726894</v>
      </c>
      <c r="F13" s="728">
        <v>78.013916513301652</v>
      </c>
      <c r="G13" s="615">
        <v>5703</v>
      </c>
      <c r="H13" s="728"/>
      <c r="I13" s="727">
        <v>84.292722257345559</v>
      </c>
      <c r="J13" s="728">
        <v>83.180102674073567</v>
      </c>
      <c r="K13" s="728">
        <v>85.344710319218038</v>
      </c>
      <c r="L13" s="615">
        <v>5694</v>
      </c>
      <c r="M13" s="724"/>
      <c r="N13" s="729">
        <v>37.231666862029087</v>
      </c>
      <c r="O13" s="729">
        <v>35.827435856263783</v>
      </c>
      <c r="P13" s="729">
        <v>38.657780717758392</v>
      </c>
      <c r="Q13" s="731">
        <v>5635</v>
      </c>
      <c r="R13" s="724"/>
      <c r="S13" s="729">
        <v>84.859684667827267</v>
      </c>
      <c r="T13" s="728">
        <v>83.74596950187393</v>
      </c>
      <c r="U13" s="728">
        <v>85.909927981161829</v>
      </c>
      <c r="V13" s="615">
        <v>5653</v>
      </c>
    </row>
    <row r="14" spans="1:23" ht="10.5">
      <c r="D14" s="727"/>
      <c r="E14" s="728"/>
      <c r="F14" s="728"/>
      <c r="G14" s="615"/>
      <c r="H14" s="728"/>
      <c r="I14" s="727"/>
      <c r="J14" s="728"/>
      <c r="K14" s="728"/>
      <c r="L14" s="615"/>
      <c r="M14" s="724"/>
      <c r="N14" s="729"/>
      <c r="O14" s="729"/>
      <c r="P14" s="729"/>
      <c r="Q14" s="731"/>
      <c r="R14" s="724"/>
      <c r="S14" s="729"/>
      <c r="T14" s="728"/>
      <c r="U14" s="728"/>
      <c r="V14" s="615"/>
    </row>
    <row r="15" spans="1:23" ht="10.5">
      <c r="B15" s="125" t="s">
        <v>20</v>
      </c>
      <c r="C15" s="125" t="s">
        <v>21</v>
      </c>
      <c r="D15" s="727">
        <v>78.237872896566287</v>
      </c>
      <c r="E15" s="728">
        <v>75.233702345020603</v>
      </c>
      <c r="F15" s="728">
        <v>80.969811485019619</v>
      </c>
      <c r="G15" s="615">
        <v>995</v>
      </c>
      <c r="H15" s="728"/>
      <c r="I15" s="727">
        <v>76.217805170155017</v>
      </c>
      <c r="J15" s="728">
        <v>73.051341098806802</v>
      </c>
      <c r="K15" s="728">
        <v>79.118561745602562</v>
      </c>
      <c r="L15" s="615">
        <v>996</v>
      </c>
      <c r="M15" s="724"/>
      <c r="N15" s="729">
        <v>31.819875667459975</v>
      </c>
      <c r="O15" s="729">
        <v>28.464029038692772</v>
      </c>
      <c r="P15" s="729">
        <v>35.375715321718467</v>
      </c>
      <c r="Q15" s="731">
        <v>995</v>
      </c>
      <c r="R15" s="724"/>
      <c r="S15" s="729">
        <v>91.130942641647806</v>
      </c>
      <c r="T15" s="728">
        <v>88.834905931112914</v>
      </c>
      <c r="U15" s="728">
        <v>92.992060659823153</v>
      </c>
      <c r="V15" s="615">
        <v>995</v>
      </c>
      <c r="W15" s="348"/>
    </row>
    <row r="16" spans="1:23" ht="10.5">
      <c r="C16" s="125" t="s">
        <v>22</v>
      </c>
      <c r="D16" s="727">
        <v>77.289714456936849</v>
      </c>
      <c r="E16" s="728">
        <v>74.781249384318073</v>
      </c>
      <c r="F16" s="728">
        <v>79.616677209962887</v>
      </c>
      <c r="G16" s="615">
        <v>1680</v>
      </c>
      <c r="H16" s="728"/>
      <c r="I16" s="727">
        <v>83.902899531284845</v>
      </c>
      <c r="J16" s="728">
        <v>81.652085396616442</v>
      </c>
      <c r="K16" s="728">
        <v>85.925192741808004</v>
      </c>
      <c r="L16" s="615">
        <v>1683</v>
      </c>
      <c r="M16" s="724"/>
      <c r="N16" s="729">
        <v>34.613655908185095</v>
      </c>
      <c r="O16" s="729">
        <v>31.93469049787932</v>
      </c>
      <c r="P16" s="729">
        <v>37.393891022086265</v>
      </c>
      <c r="Q16" s="731">
        <v>1679</v>
      </c>
      <c r="R16" s="724"/>
      <c r="S16" s="729">
        <v>93.914724323044126</v>
      </c>
      <c r="T16" s="728">
        <v>92.389671286400414</v>
      </c>
      <c r="U16" s="728">
        <v>95.150210395912353</v>
      </c>
      <c r="V16" s="615">
        <v>1681</v>
      </c>
    </row>
    <row r="17" spans="2:23" ht="10.5">
      <c r="C17" s="125" t="s">
        <v>23</v>
      </c>
      <c r="D17" s="727">
        <v>68.32047927898364</v>
      </c>
      <c r="E17" s="728">
        <v>66.191063327000492</v>
      </c>
      <c r="F17" s="728">
        <v>70.375802113156922</v>
      </c>
      <c r="G17" s="615">
        <v>2690</v>
      </c>
      <c r="H17" s="728"/>
      <c r="I17" s="727">
        <v>79.386581751037028</v>
      </c>
      <c r="J17" s="728">
        <v>77.542463235339184</v>
      </c>
      <c r="K17" s="728">
        <v>81.116146938055806</v>
      </c>
      <c r="L17" s="615">
        <v>2688</v>
      </c>
      <c r="M17" s="724"/>
      <c r="N17" s="729">
        <v>36.007888330136453</v>
      </c>
      <c r="O17" s="729">
        <v>33.900590481904707</v>
      </c>
      <c r="P17" s="729">
        <v>38.170533990127481</v>
      </c>
      <c r="Q17" s="731">
        <v>2685</v>
      </c>
      <c r="R17" s="724"/>
      <c r="S17" s="729">
        <v>89.201140699714259</v>
      </c>
      <c r="T17" s="728">
        <v>87.757823989447232</v>
      </c>
      <c r="U17" s="728">
        <v>90.492729236111273</v>
      </c>
      <c r="V17" s="615">
        <v>2686</v>
      </c>
    </row>
    <row r="18" spans="2:23" ht="10.5">
      <c r="C18" s="125" t="s">
        <v>24</v>
      </c>
      <c r="D18" s="727">
        <v>69.074080520862168</v>
      </c>
      <c r="E18" s="728">
        <v>66.995918644079751</v>
      </c>
      <c r="F18" s="728">
        <v>71.077877338096684</v>
      </c>
      <c r="G18" s="615">
        <v>2534</v>
      </c>
      <c r="H18" s="728"/>
      <c r="I18" s="727">
        <v>77.898508461947031</v>
      </c>
      <c r="J18" s="728">
        <v>76.024191343565846</v>
      </c>
      <c r="K18" s="728">
        <v>79.665491950142069</v>
      </c>
      <c r="L18" s="615">
        <v>2531</v>
      </c>
      <c r="M18" s="724"/>
      <c r="N18" s="729">
        <v>37.775920795112626</v>
      </c>
      <c r="O18" s="729">
        <v>35.670142743434702</v>
      </c>
      <c r="P18" s="729">
        <v>39.928852512888888</v>
      </c>
      <c r="Q18" s="731">
        <v>2512</v>
      </c>
      <c r="R18" s="724"/>
      <c r="S18" s="729">
        <v>80.913950233764382</v>
      </c>
      <c r="T18" s="728">
        <v>79.140775381097285</v>
      </c>
      <c r="U18" s="728">
        <v>82.569591282511567</v>
      </c>
      <c r="V18" s="615">
        <v>2520</v>
      </c>
    </row>
    <row r="19" spans="2:23" ht="10.5">
      <c r="C19" s="125" t="s">
        <v>25</v>
      </c>
      <c r="D19" s="727">
        <v>77.005400529115178</v>
      </c>
      <c r="E19" s="728">
        <v>74.607511976522417</v>
      </c>
      <c r="F19" s="728">
        <v>79.239857993902802</v>
      </c>
      <c r="G19" s="615">
        <v>1695</v>
      </c>
      <c r="H19" s="728"/>
      <c r="I19" s="727">
        <v>81.886425380489726</v>
      </c>
      <c r="J19" s="728">
        <v>79.756963875002199</v>
      </c>
      <c r="K19" s="728">
        <v>83.837273875613604</v>
      </c>
      <c r="L19" s="615">
        <v>1677</v>
      </c>
      <c r="M19" s="724"/>
      <c r="N19" s="729">
        <v>43.102951532089349</v>
      </c>
      <c r="O19" s="729">
        <v>40.402910803614354</v>
      </c>
      <c r="P19" s="729">
        <v>45.844629631911758</v>
      </c>
      <c r="Q19" s="731">
        <v>1644</v>
      </c>
      <c r="R19" s="724"/>
      <c r="S19" s="729">
        <v>68.888469764107469</v>
      </c>
      <c r="T19" s="728">
        <v>66.316242899898498</v>
      </c>
      <c r="U19" s="728">
        <v>71.349133569942438</v>
      </c>
      <c r="V19" s="615">
        <v>1658</v>
      </c>
    </row>
    <row r="20" spans="2:23" ht="10.5">
      <c r="C20" s="125" t="s">
        <v>26</v>
      </c>
      <c r="D20" s="727">
        <v>82.202359302191113</v>
      </c>
      <c r="E20" s="728">
        <v>79.20060821888562</v>
      </c>
      <c r="F20" s="728">
        <v>84.853746880005446</v>
      </c>
      <c r="G20" s="615">
        <v>928</v>
      </c>
      <c r="H20" s="728"/>
      <c r="I20" s="727">
        <v>82.978469013097737</v>
      </c>
      <c r="J20" s="728">
        <v>79.99069681136794</v>
      </c>
      <c r="K20" s="728">
        <v>85.600420286758094</v>
      </c>
      <c r="L20" s="615">
        <v>917</v>
      </c>
      <c r="M20" s="724"/>
      <c r="N20" s="729">
        <v>28.967860405694179</v>
      </c>
      <c r="O20" s="729">
        <v>25.780524942195825</v>
      </c>
      <c r="P20" s="729">
        <v>32.377352674077272</v>
      </c>
      <c r="Q20" s="731">
        <v>875</v>
      </c>
      <c r="R20" s="724"/>
      <c r="S20" s="729">
        <v>40.425466224132869</v>
      </c>
      <c r="T20" s="728">
        <v>36.82544550920295</v>
      </c>
      <c r="U20" s="728">
        <v>44.131572131149696</v>
      </c>
      <c r="V20" s="615">
        <v>877</v>
      </c>
    </row>
    <row r="21" spans="2:23" ht="10.5">
      <c r="D21" s="727"/>
      <c r="E21" s="728"/>
      <c r="F21" s="728"/>
      <c r="G21" s="615"/>
      <c r="H21" s="732"/>
      <c r="I21" s="727"/>
      <c r="J21" s="728"/>
      <c r="K21" s="728"/>
      <c r="L21" s="615"/>
      <c r="M21" s="724"/>
      <c r="N21" s="729"/>
      <c r="O21" s="729"/>
      <c r="P21" s="729"/>
      <c r="Q21" s="731"/>
      <c r="R21" s="724"/>
      <c r="S21" s="729"/>
      <c r="T21" s="728"/>
      <c r="U21" s="728"/>
      <c r="V21" s="615"/>
    </row>
    <row r="22" spans="2:23" ht="10.5">
      <c r="B22" s="125" t="s">
        <v>27</v>
      </c>
      <c r="C22" s="125" t="s">
        <v>28</v>
      </c>
      <c r="D22" s="727">
        <v>74.543192477578472</v>
      </c>
      <c r="E22" s="728">
        <v>73.409636865857266</v>
      </c>
      <c r="F22" s="728">
        <v>75.644456934571181</v>
      </c>
      <c r="G22" s="615">
        <v>8532</v>
      </c>
      <c r="H22" s="733"/>
      <c r="I22" s="727">
        <v>79.574330460580242</v>
      </c>
      <c r="J22" s="728">
        <v>78.532935070244605</v>
      </c>
      <c r="K22" s="728">
        <v>80.577700569870331</v>
      </c>
      <c r="L22" s="615">
        <v>8511</v>
      </c>
      <c r="M22" s="724"/>
      <c r="N22" s="729">
        <v>35.911376722746908</v>
      </c>
      <c r="O22" s="729">
        <v>34.690879808636069</v>
      </c>
      <c r="P22" s="729">
        <v>37.150387511926198</v>
      </c>
      <c r="Q22" s="731">
        <v>8431</v>
      </c>
      <c r="R22" s="724"/>
      <c r="S22" s="729">
        <v>80.63186758622868</v>
      </c>
      <c r="T22" s="728">
        <v>79.632265494623596</v>
      </c>
      <c r="U22" s="728">
        <v>81.593750821280437</v>
      </c>
      <c r="V22" s="615">
        <v>8455</v>
      </c>
      <c r="W22" s="348"/>
    </row>
    <row r="23" spans="2:23" ht="10.5">
      <c r="C23" s="125" t="s">
        <v>191</v>
      </c>
      <c r="D23" s="727">
        <v>72.416616821611186</v>
      </c>
      <c r="E23" s="728">
        <v>68.901826202117945</v>
      </c>
      <c r="F23" s="728">
        <v>75.67440535477931</v>
      </c>
      <c r="G23" s="615">
        <v>909</v>
      </c>
      <c r="H23" s="733"/>
      <c r="I23" s="727">
        <v>84.791031138678989</v>
      </c>
      <c r="J23" s="728">
        <v>81.85031133071476</v>
      </c>
      <c r="K23" s="728">
        <v>87.329039235872315</v>
      </c>
      <c r="L23" s="615">
        <v>908</v>
      </c>
      <c r="M23" s="724"/>
      <c r="N23" s="729">
        <v>32.128721646903841</v>
      </c>
      <c r="O23" s="729">
        <v>28.526250096742118</v>
      </c>
      <c r="P23" s="729">
        <v>35.957261609281694</v>
      </c>
      <c r="Q23" s="731">
        <v>907</v>
      </c>
      <c r="R23" s="724"/>
      <c r="S23" s="729">
        <v>86.296958992917766</v>
      </c>
      <c r="T23" s="728">
        <v>83.428323977025201</v>
      </c>
      <c r="U23" s="728">
        <v>88.736063941733718</v>
      </c>
      <c r="V23" s="615">
        <v>905</v>
      </c>
    </row>
    <row r="24" spans="2:23" ht="10.5">
      <c r="C24" s="125" t="s">
        <v>190</v>
      </c>
      <c r="D24" s="727">
        <v>61.585174555608781</v>
      </c>
      <c r="E24" s="728">
        <v>55.404428948826713</v>
      </c>
      <c r="F24" s="728">
        <v>67.413131407806617</v>
      </c>
      <c r="G24" s="615">
        <v>345</v>
      </c>
      <c r="H24" s="733"/>
      <c r="I24" s="727">
        <v>81.022798818811836</v>
      </c>
      <c r="J24" s="728">
        <v>75.771217281838858</v>
      </c>
      <c r="K24" s="728">
        <v>85.356090816761792</v>
      </c>
      <c r="L24" s="615">
        <v>345</v>
      </c>
      <c r="M24" s="724"/>
      <c r="N24" s="729">
        <v>38.812357141450363</v>
      </c>
      <c r="O24" s="729">
        <v>32.523943752742355</v>
      </c>
      <c r="P24" s="729">
        <v>45.496813223655572</v>
      </c>
      <c r="Q24" s="731">
        <v>339</v>
      </c>
      <c r="R24" s="724"/>
      <c r="S24" s="729">
        <v>82.985834381923723</v>
      </c>
      <c r="T24" s="728">
        <v>78.176936275586201</v>
      </c>
      <c r="U24" s="728">
        <v>86.912451402954616</v>
      </c>
      <c r="V24" s="615">
        <v>340</v>
      </c>
    </row>
    <row r="25" spans="2:23" ht="10.5">
      <c r="C25" s="125" t="s">
        <v>192</v>
      </c>
      <c r="D25" s="727">
        <v>72.453807507131728</v>
      </c>
      <c r="E25" s="728">
        <v>67.325046955250883</v>
      </c>
      <c r="F25" s="728">
        <v>77.051939021551732</v>
      </c>
      <c r="G25" s="615">
        <v>497</v>
      </c>
      <c r="H25" s="733"/>
      <c r="I25" s="727">
        <v>82.370091100341099</v>
      </c>
      <c r="J25" s="728">
        <v>77.819527775773651</v>
      </c>
      <c r="K25" s="728">
        <v>86.153176914727709</v>
      </c>
      <c r="L25" s="615">
        <v>494</v>
      </c>
      <c r="M25" s="724"/>
      <c r="N25" s="729">
        <v>33.275930032504633</v>
      </c>
      <c r="O25" s="729">
        <v>28.148192072216855</v>
      </c>
      <c r="P25" s="729">
        <v>38.832933219672434</v>
      </c>
      <c r="Q25" s="731">
        <v>482</v>
      </c>
      <c r="R25" s="724"/>
      <c r="S25" s="729">
        <v>83.884921603138523</v>
      </c>
      <c r="T25" s="728">
        <v>79.586414819941268</v>
      </c>
      <c r="U25" s="728">
        <v>87.421345674376312</v>
      </c>
      <c r="V25" s="615">
        <v>486</v>
      </c>
    </row>
    <row r="26" spans="2:23" ht="10.5">
      <c r="C26" s="125" t="s">
        <v>193</v>
      </c>
      <c r="D26" s="727">
        <v>71.399826246403919</v>
      </c>
      <c r="E26" s="728">
        <v>61.591620487686882</v>
      </c>
      <c r="F26" s="728">
        <v>79.535554074717396</v>
      </c>
      <c r="G26" s="615">
        <v>125</v>
      </c>
      <c r="H26" s="733"/>
      <c r="I26" s="727">
        <v>83.98838514444941</v>
      </c>
      <c r="J26" s="728">
        <v>75.099023606519992</v>
      </c>
      <c r="K26" s="728">
        <v>90.121763835887805</v>
      </c>
      <c r="L26" s="615">
        <v>124</v>
      </c>
      <c r="M26" s="724"/>
      <c r="N26" s="729">
        <v>39.138694305981936</v>
      </c>
      <c r="O26" s="729">
        <v>29.9470737518037</v>
      </c>
      <c r="P26" s="729">
        <v>49.171261837148627</v>
      </c>
      <c r="Q26" s="731">
        <v>124</v>
      </c>
      <c r="R26" s="724"/>
      <c r="S26" s="729">
        <v>87.872975385190344</v>
      </c>
      <c r="T26" s="728">
        <v>80.733283827629791</v>
      </c>
      <c r="U26" s="728">
        <v>92.60911402802698</v>
      </c>
      <c r="V26" s="615">
        <v>124</v>
      </c>
    </row>
    <row r="27" spans="2:23" ht="10.5">
      <c r="D27" s="727"/>
      <c r="E27" s="728"/>
      <c r="F27" s="728"/>
      <c r="G27" s="615"/>
      <c r="H27" s="734"/>
      <c r="I27" s="727"/>
      <c r="J27" s="728"/>
      <c r="K27" s="728"/>
      <c r="L27" s="615"/>
      <c r="M27" s="724"/>
      <c r="N27" s="729"/>
      <c r="O27" s="729"/>
      <c r="P27" s="729"/>
      <c r="Q27" s="731"/>
      <c r="R27" s="724"/>
      <c r="S27" s="729"/>
      <c r="T27" s="728"/>
      <c r="U27" s="728"/>
      <c r="V27" s="615"/>
    </row>
    <row r="28" spans="2:23" ht="12.5">
      <c r="B28" s="125" t="s">
        <v>125</v>
      </c>
      <c r="C28" s="125" t="s">
        <v>529</v>
      </c>
      <c r="D28" s="727">
        <v>69.864448096784102</v>
      </c>
      <c r="E28" s="728">
        <v>67.43298158316054</v>
      </c>
      <c r="F28" s="728">
        <v>72.189248823335873</v>
      </c>
      <c r="G28" s="615">
        <v>1803</v>
      </c>
      <c r="H28" s="733"/>
      <c r="I28" s="727">
        <v>78.071916017698442</v>
      </c>
      <c r="J28" s="728">
        <v>75.886623689995631</v>
      </c>
      <c r="K28" s="728">
        <v>80.111069401883611</v>
      </c>
      <c r="L28" s="615">
        <v>1803</v>
      </c>
      <c r="M28" s="724" t="s">
        <v>197</v>
      </c>
      <c r="N28" s="729">
        <v>35.010656731318754</v>
      </c>
      <c r="O28" s="729">
        <v>32.49093584269243</v>
      </c>
      <c r="P28" s="729">
        <v>37.616901880344727</v>
      </c>
      <c r="Q28" s="731">
        <v>1803</v>
      </c>
      <c r="R28" s="735"/>
      <c r="S28" s="729">
        <v>72.203895239676285</v>
      </c>
      <c r="T28" s="728">
        <v>69.638676782332539</v>
      </c>
      <c r="U28" s="728">
        <v>74.631333396263784</v>
      </c>
      <c r="V28" s="615">
        <v>1803</v>
      </c>
      <c r="W28" s="348"/>
    </row>
    <row r="29" spans="2:23" ht="10.5">
      <c r="C29" s="125" t="s">
        <v>337</v>
      </c>
      <c r="D29" s="727">
        <v>73.070190150428331</v>
      </c>
      <c r="E29" s="728">
        <v>71.698711845403253</v>
      </c>
      <c r="F29" s="728">
        <v>74.398937843647957</v>
      </c>
      <c r="G29" s="615">
        <v>6030</v>
      </c>
      <c r="H29" s="733"/>
      <c r="I29" s="727">
        <v>80.70598725295315</v>
      </c>
      <c r="J29" s="728">
        <v>79.487700514372477</v>
      </c>
      <c r="K29" s="728">
        <v>81.868421486844397</v>
      </c>
      <c r="L29" s="615">
        <v>6030</v>
      </c>
      <c r="M29" s="724" t="s">
        <v>197</v>
      </c>
      <c r="N29" s="729">
        <v>39.570165695811006</v>
      </c>
      <c r="O29" s="729">
        <v>38.092345121419285</v>
      </c>
      <c r="P29" s="729">
        <v>41.067286689376559</v>
      </c>
      <c r="Q29" s="731">
        <v>6030</v>
      </c>
      <c r="R29" s="724"/>
      <c r="S29" s="729">
        <v>86.119006210056355</v>
      </c>
      <c r="T29" s="728">
        <v>85.052720167345385</v>
      </c>
      <c r="U29" s="728">
        <v>87.120745464744417</v>
      </c>
      <c r="V29" s="615">
        <v>6030</v>
      </c>
    </row>
    <row r="30" spans="2:23" ht="10.5">
      <c r="D30" s="727"/>
      <c r="E30" s="734"/>
      <c r="F30" s="734"/>
      <c r="G30" s="615"/>
      <c r="H30" s="734"/>
      <c r="I30" s="727"/>
      <c r="J30" s="728"/>
      <c r="K30" s="728"/>
      <c r="L30" s="615"/>
      <c r="M30" s="724"/>
      <c r="N30" s="729"/>
      <c r="O30" s="729"/>
      <c r="P30" s="729"/>
      <c r="Q30" s="731"/>
      <c r="R30" s="724"/>
      <c r="S30" s="729"/>
      <c r="T30" s="728"/>
      <c r="U30" s="728"/>
      <c r="V30" s="615"/>
    </row>
    <row r="31" spans="2:23" ht="10.5">
      <c r="B31" s="125" t="s">
        <v>29</v>
      </c>
      <c r="C31" s="125" t="s">
        <v>30</v>
      </c>
      <c r="D31" s="727">
        <v>82.795700290996109</v>
      </c>
      <c r="E31" s="728">
        <v>77.970973641431414</v>
      </c>
      <c r="F31" s="728">
        <v>86.743390070282786</v>
      </c>
      <c r="G31" s="615">
        <v>431</v>
      </c>
      <c r="H31" s="733"/>
      <c r="I31" s="727">
        <v>82.579196738927834</v>
      </c>
      <c r="J31" s="728">
        <v>77.578751198926994</v>
      </c>
      <c r="K31" s="728">
        <v>86.656249331612628</v>
      </c>
      <c r="L31" s="615">
        <v>431</v>
      </c>
      <c r="M31" s="724"/>
      <c r="N31" s="729">
        <v>27.76801503348748</v>
      </c>
      <c r="O31" s="729">
        <v>22.910078001809872</v>
      </c>
      <c r="P31" s="729">
        <v>33.212256396202363</v>
      </c>
      <c r="Q31" s="731">
        <v>426</v>
      </c>
      <c r="R31" s="724"/>
      <c r="S31" s="729">
        <v>80.719870332260683</v>
      </c>
      <c r="T31" s="728">
        <v>75.856600901904514</v>
      </c>
      <c r="U31" s="728">
        <v>84.799815429782569</v>
      </c>
      <c r="V31" s="615">
        <v>425</v>
      </c>
      <c r="W31" s="348"/>
    </row>
    <row r="32" spans="2:23" ht="10.5">
      <c r="C32" s="125" t="s">
        <v>31</v>
      </c>
      <c r="D32" s="727">
        <v>77.529856378274104</v>
      </c>
      <c r="E32" s="728">
        <v>74.506328454607484</v>
      </c>
      <c r="F32" s="728">
        <v>80.289659375723915</v>
      </c>
      <c r="G32" s="615">
        <v>1181</v>
      </c>
      <c r="H32" s="733"/>
      <c r="I32" s="727">
        <v>81.928354969664113</v>
      </c>
      <c r="J32" s="728">
        <v>79.226689890922074</v>
      </c>
      <c r="K32" s="728">
        <v>84.348071061469582</v>
      </c>
      <c r="L32" s="615">
        <v>1180</v>
      </c>
      <c r="M32" s="724"/>
      <c r="N32" s="729">
        <v>32.556560005943389</v>
      </c>
      <c r="O32" s="729">
        <v>29.177053877859315</v>
      </c>
      <c r="P32" s="729">
        <v>36.127826758989769</v>
      </c>
      <c r="Q32" s="731">
        <v>1168</v>
      </c>
      <c r="R32" s="724"/>
      <c r="S32" s="729">
        <v>80.162028357568531</v>
      </c>
      <c r="T32" s="728">
        <v>77.278906087061884</v>
      </c>
      <c r="U32" s="728">
        <v>82.760917088417656</v>
      </c>
      <c r="V32" s="615">
        <v>1174</v>
      </c>
    </row>
    <row r="33" spans="2:23" ht="10.5">
      <c r="C33" s="125" t="s">
        <v>242</v>
      </c>
      <c r="D33" s="727">
        <v>76.631392361049706</v>
      </c>
      <c r="E33" s="728">
        <v>73.285135322537343</v>
      </c>
      <c r="F33" s="728">
        <v>79.674751146868218</v>
      </c>
      <c r="G33" s="615">
        <v>964</v>
      </c>
      <c r="H33" s="733"/>
      <c r="I33" s="727">
        <v>81.294296558548979</v>
      </c>
      <c r="J33" s="728">
        <v>78.125898502814422</v>
      </c>
      <c r="K33" s="728">
        <v>84.097179183011605</v>
      </c>
      <c r="L33" s="615">
        <v>957</v>
      </c>
      <c r="M33" s="724"/>
      <c r="N33" s="729">
        <v>31.238096436128711</v>
      </c>
      <c r="O33" s="729">
        <v>27.912339360214077</v>
      </c>
      <c r="P33" s="729">
        <v>34.768993348374323</v>
      </c>
      <c r="Q33" s="731">
        <v>949</v>
      </c>
      <c r="R33" s="724"/>
      <c r="S33" s="729">
        <v>82.154732245862832</v>
      </c>
      <c r="T33" s="728">
        <v>79.221895966212969</v>
      </c>
      <c r="U33" s="728">
        <v>84.75326888831259</v>
      </c>
      <c r="V33" s="615">
        <v>953</v>
      </c>
    </row>
    <row r="34" spans="2:23" ht="10.5">
      <c r="C34" s="125" t="s">
        <v>33</v>
      </c>
      <c r="D34" s="727">
        <v>73.719496163333758</v>
      </c>
      <c r="E34" s="728">
        <v>69.81859725853603</v>
      </c>
      <c r="F34" s="728">
        <v>77.280277253267144</v>
      </c>
      <c r="G34" s="615">
        <v>829</v>
      </c>
      <c r="H34" s="733"/>
      <c r="I34" s="727">
        <v>78.813347226811629</v>
      </c>
      <c r="J34" s="728">
        <v>75.137466730027185</v>
      </c>
      <c r="K34" s="728">
        <v>82.075404759243213</v>
      </c>
      <c r="L34" s="615">
        <v>827</v>
      </c>
      <c r="M34" s="724"/>
      <c r="N34" s="729">
        <v>33.877070110328745</v>
      </c>
      <c r="O34" s="729">
        <v>29.97624532936662</v>
      </c>
      <c r="P34" s="729">
        <v>38.009969317968903</v>
      </c>
      <c r="Q34" s="731">
        <v>815</v>
      </c>
      <c r="R34" s="724"/>
      <c r="S34" s="729">
        <v>80.520733655732016</v>
      </c>
      <c r="T34" s="728">
        <v>77.198259158674688</v>
      </c>
      <c r="U34" s="728">
        <v>83.46279305999434</v>
      </c>
      <c r="V34" s="615">
        <v>818</v>
      </c>
    </row>
    <row r="35" spans="2:23" ht="10.5">
      <c r="C35" s="125" t="s">
        <v>34</v>
      </c>
      <c r="D35" s="727">
        <v>73.974390959048037</v>
      </c>
      <c r="E35" s="728">
        <v>70.63455585225627</v>
      </c>
      <c r="F35" s="728">
        <v>77.057751330102178</v>
      </c>
      <c r="G35" s="615">
        <v>1147</v>
      </c>
      <c r="H35" s="733"/>
      <c r="I35" s="727">
        <v>79.556667252603447</v>
      </c>
      <c r="J35" s="728">
        <v>76.41676470118496</v>
      </c>
      <c r="K35" s="728">
        <v>82.374939944448172</v>
      </c>
      <c r="L35" s="615">
        <v>1141</v>
      </c>
      <c r="M35" s="724"/>
      <c r="N35" s="729">
        <v>27.671321650387426</v>
      </c>
      <c r="O35" s="729">
        <v>24.53372326023354</v>
      </c>
      <c r="P35" s="729">
        <v>31.045113706045896</v>
      </c>
      <c r="Q35" s="731">
        <v>1123</v>
      </c>
      <c r="R35" s="724"/>
      <c r="S35" s="729">
        <v>77.364231132786486</v>
      </c>
      <c r="T35" s="728">
        <v>74.292020661311071</v>
      </c>
      <c r="U35" s="728">
        <v>80.167310359967644</v>
      </c>
      <c r="V35" s="615">
        <v>1130</v>
      </c>
    </row>
    <row r="36" spans="2:23" ht="10.5">
      <c r="C36" s="125" t="s">
        <v>35</v>
      </c>
      <c r="D36" s="727">
        <v>73.565859787789549</v>
      </c>
      <c r="E36" s="728">
        <v>70.441674885900625</v>
      </c>
      <c r="F36" s="728">
        <v>76.470134099763413</v>
      </c>
      <c r="G36" s="615">
        <v>1094</v>
      </c>
      <c r="H36" s="733"/>
      <c r="I36" s="727">
        <v>81.759458769031937</v>
      </c>
      <c r="J36" s="728">
        <v>78.990790683751683</v>
      </c>
      <c r="K36" s="728">
        <v>84.236076803753207</v>
      </c>
      <c r="L36" s="615">
        <v>1092</v>
      </c>
      <c r="M36" s="724"/>
      <c r="N36" s="729">
        <v>36.686388499890882</v>
      </c>
      <c r="O36" s="729">
        <v>33.39927724998801</v>
      </c>
      <c r="P36" s="729">
        <v>40.102216240742337</v>
      </c>
      <c r="Q36" s="731">
        <v>1082</v>
      </c>
      <c r="R36" s="724"/>
      <c r="S36" s="729">
        <v>82.682799751128115</v>
      </c>
      <c r="T36" s="728">
        <v>80.067864242912634</v>
      </c>
      <c r="U36" s="728">
        <v>85.018864915984665</v>
      </c>
      <c r="V36" s="615">
        <v>1083</v>
      </c>
    </row>
    <row r="37" spans="2:23" ht="10.5">
      <c r="C37" s="125" t="s">
        <v>36</v>
      </c>
      <c r="D37" s="727">
        <v>70.064340424059907</v>
      </c>
      <c r="E37" s="728">
        <v>67.918904538454044</v>
      </c>
      <c r="F37" s="728">
        <v>72.125184243144858</v>
      </c>
      <c r="G37" s="615">
        <v>2578</v>
      </c>
      <c r="H37" s="733"/>
      <c r="I37" s="727">
        <v>79.681102525718899</v>
      </c>
      <c r="J37" s="728">
        <v>77.675196228203163</v>
      </c>
      <c r="K37" s="728">
        <v>81.549587300560773</v>
      </c>
      <c r="L37" s="615">
        <v>2571</v>
      </c>
      <c r="M37" s="724"/>
      <c r="N37" s="729">
        <v>42.999243139638779</v>
      </c>
      <c r="O37" s="729">
        <v>40.676363856002084</v>
      </c>
      <c r="P37" s="729">
        <v>45.353360793061078</v>
      </c>
      <c r="Q37" s="731">
        <v>2539</v>
      </c>
      <c r="R37" s="724"/>
      <c r="S37" s="729">
        <v>83.279561000137733</v>
      </c>
      <c r="T37" s="728">
        <v>81.508187561147338</v>
      </c>
      <c r="U37" s="728">
        <v>84.912659349204887</v>
      </c>
      <c r="V37" s="615">
        <v>2551</v>
      </c>
    </row>
    <row r="38" spans="2:23" ht="10.5">
      <c r="C38" s="125" t="s">
        <v>37</v>
      </c>
      <c r="D38" s="727">
        <v>69.832573975569929</v>
      </c>
      <c r="E38" s="728">
        <v>67.004848192230995</v>
      </c>
      <c r="F38" s="728">
        <v>72.517357907226682</v>
      </c>
      <c r="G38" s="615">
        <v>1552</v>
      </c>
      <c r="H38" s="733"/>
      <c r="I38" s="727">
        <v>77.403796749092649</v>
      </c>
      <c r="J38" s="728">
        <v>74.99505659359248</v>
      </c>
      <c r="K38" s="728">
        <v>79.64348483587878</v>
      </c>
      <c r="L38" s="615">
        <v>1548</v>
      </c>
      <c r="M38" s="724"/>
      <c r="N38" s="729">
        <v>39.654822484055671</v>
      </c>
      <c r="O38" s="729">
        <v>36.816053094003713</v>
      </c>
      <c r="P38" s="729">
        <v>42.56502213925743</v>
      </c>
      <c r="Q38" s="731">
        <v>1542</v>
      </c>
      <c r="R38" s="724"/>
      <c r="S38" s="729">
        <v>82.190176282578776</v>
      </c>
      <c r="T38" s="728">
        <v>79.930586547997734</v>
      </c>
      <c r="U38" s="728">
        <v>84.245505337514373</v>
      </c>
      <c r="V38" s="615">
        <v>1540</v>
      </c>
    </row>
    <row r="39" spans="2:23" ht="10.5">
      <c r="C39" s="125" t="s">
        <v>38</v>
      </c>
      <c r="D39" s="727">
        <v>74.360677476277985</v>
      </c>
      <c r="E39" s="728">
        <v>70.663453059738686</v>
      </c>
      <c r="F39" s="728">
        <v>77.738738698517892</v>
      </c>
      <c r="G39" s="615">
        <v>813</v>
      </c>
      <c r="H39" s="733"/>
      <c r="I39" s="727">
        <v>79.536415256154228</v>
      </c>
      <c r="J39" s="728">
        <v>76.17119726791401</v>
      </c>
      <c r="K39" s="728">
        <v>82.535347581073253</v>
      </c>
      <c r="L39" s="615">
        <v>812</v>
      </c>
      <c r="M39" s="724"/>
      <c r="N39" s="729">
        <v>39.721334712326261</v>
      </c>
      <c r="O39" s="729">
        <v>35.931489974335143</v>
      </c>
      <c r="P39" s="729">
        <v>43.638643734090977</v>
      </c>
      <c r="Q39" s="731">
        <v>810</v>
      </c>
      <c r="R39" s="724"/>
      <c r="S39" s="729">
        <v>80.195062234027944</v>
      </c>
      <c r="T39" s="728">
        <v>76.855751409837012</v>
      </c>
      <c r="U39" s="728">
        <v>83.158149411842615</v>
      </c>
      <c r="V39" s="615">
        <v>809</v>
      </c>
    </row>
    <row r="40" spans="2:23" ht="10.5">
      <c r="D40" s="727"/>
      <c r="E40" s="728"/>
      <c r="F40" s="728"/>
      <c r="G40" s="615"/>
      <c r="H40" s="734"/>
      <c r="I40" s="727"/>
      <c r="J40" s="728"/>
      <c r="K40" s="728"/>
      <c r="L40" s="615"/>
      <c r="M40" s="724"/>
      <c r="N40" s="729"/>
      <c r="O40" s="729"/>
      <c r="P40" s="729"/>
      <c r="Q40" s="731"/>
      <c r="R40" s="724"/>
      <c r="S40" s="729"/>
      <c r="T40" s="728"/>
      <c r="U40" s="728"/>
      <c r="V40" s="615"/>
    </row>
    <row r="41" spans="2:23" ht="10.5">
      <c r="B41" s="125" t="s">
        <v>333</v>
      </c>
      <c r="C41" s="125" t="s">
        <v>120</v>
      </c>
      <c r="D41" s="727">
        <v>74.70680633266592</v>
      </c>
      <c r="E41" s="728">
        <v>73.617689562166007</v>
      </c>
      <c r="F41" s="728">
        <v>75.765762825921414</v>
      </c>
      <c r="G41" s="615">
        <v>9291</v>
      </c>
      <c r="H41" s="733"/>
      <c r="I41" s="727">
        <v>80.245548235809082</v>
      </c>
      <c r="J41" s="728">
        <v>79.240654132773585</v>
      </c>
      <c r="K41" s="728">
        <v>81.213331239871067</v>
      </c>
      <c r="L41" s="615">
        <v>9265</v>
      </c>
      <c r="M41" s="724"/>
      <c r="N41" s="729">
        <v>35.17171365914804</v>
      </c>
      <c r="O41" s="729">
        <v>33.990824201748396</v>
      </c>
      <c r="P41" s="729">
        <v>36.371023709571539</v>
      </c>
      <c r="Q41" s="731">
        <v>9164</v>
      </c>
      <c r="R41" s="724"/>
      <c r="S41" s="729">
        <v>81.854423430543306</v>
      </c>
      <c r="T41" s="728">
        <v>80.895538107202142</v>
      </c>
      <c r="U41" s="728">
        <v>82.775428279728885</v>
      </c>
      <c r="V41" s="615">
        <v>9191</v>
      </c>
      <c r="W41" s="348"/>
    </row>
    <row r="42" spans="2:23" ht="10.5">
      <c r="C42" s="125" t="s">
        <v>121</v>
      </c>
      <c r="D42" s="727">
        <v>69.349397886159764</v>
      </c>
      <c r="E42" s="728">
        <v>66.298241364508542</v>
      </c>
      <c r="F42" s="728">
        <v>72.23998377775024</v>
      </c>
      <c r="G42" s="615">
        <v>1298</v>
      </c>
      <c r="H42" s="733"/>
      <c r="I42" s="727">
        <v>78.964665566166005</v>
      </c>
      <c r="J42" s="728">
        <v>76.304514296600573</v>
      </c>
      <c r="K42" s="728">
        <v>81.398977849059293</v>
      </c>
      <c r="L42" s="615">
        <v>1294</v>
      </c>
      <c r="M42" s="724"/>
      <c r="N42" s="729">
        <v>38.889432182873314</v>
      </c>
      <c r="O42" s="729">
        <v>35.774506698718447</v>
      </c>
      <c r="P42" s="729">
        <v>42.097801433693434</v>
      </c>
      <c r="Q42" s="731">
        <v>1290</v>
      </c>
      <c r="R42" s="724"/>
      <c r="S42" s="729">
        <v>78.208987045440253</v>
      </c>
      <c r="T42" s="728">
        <v>75.644412694169034</v>
      </c>
      <c r="U42" s="728">
        <v>80.572871739857632</v>
      </c>
      <c r="V42" s="615">
        <v>1292</v>
      </c>
    </row>
    <row r="43" spans="2:23" ht="10.5">
      <c r="D43" s="727"/>
      <c r="E43" s="728"/>
      <c r="F43" s="728"/>
      <c r="G43" s="615"/>
      <c r="H43" s="734"/>
      <c r="I43" s="727"/>
      <c r="J43" s="728"/>
      <c r="K43" s="728"/>
      <c r="L43" s="615"/>
      <c r="M43" s="724"/>
      <c r="N43" s="729"/>
      <c r="O43" s="729"/>
      <c r="P43" s="729"/>
      <c r="Q43" s="731"/>
      <c r="R43" s="724"/>
      <c r="S43" s="729"/>
      <c r="T43" s="728"/>
      <c r="U43" s="728"/>
      <c r="V43" s="615"/>
    </row>
    <row r="44" spans="2:23" ht="10.5">
      <c r="B44" s="125" t="s">
        <v>122</v>
      </c>
      <c r="C44" s="164" t="s">
        <v>225</v>
      </c>
      <c r="D44" s="727">
        <v>73.597195381244887</v>
      </c>
      <c r="E44" s="728">
        <v>71.437540114886616</v>
      </c>
      <c r="F44" s="728">
        <v>75.649217620800101</v>
      </c>
      <c r="G44" s="615">
        <v>2599</v>
      </c>
      <c r="H44" s="733"/>
      <c r="I44" s="727">
        <v>80.777100869924851</v>
      </c>
      <c r="J44" s="728">
        <v>78.895477495542949</v>
      </c>
      <c r="K44" s="728">
        <v>82.528115283242215</v>
      </c>
      <c r="L44" s="615">
        <v>2591</v>
      </c>
      <c r="M44" s="724"/>
      <c r="N44" s="729">
        <v>30.019209243092032</v>
      </c>
      <c r="O44" s="729">
        <v>27.859403431443692</v>
      </c>
      <c r="P44" s="729">
        <v>32.271551689301425</v>
      </c>
      <c r="Q44" s="731">
        <v>2544</v>
      </c>
      <c r="R44" s="724"/>
      <c r="S44" s="729">
        <v>79.013857338996232</v>
      </c>
      <c r="T44" s="728">
        <v>76.969226746004765</v>
      </c>
      <c r="U44" s="728">
        <v>80.921961565984802</v>
      </c>
      <c r="V44" s="615">
        <v>2562</v>
      </c>
      <c r="W44" s="348"/>
    </row>
    <row r="45" spans="2:23" ht="10.5">
      <c r="C45" s="164">
        <v>2</v>
      </c>
      <c r="D45" s="727">
        <v>75.070096681876436</v>
      </c>
      <c r="E45" s="728">
        <v>72.762841814063776</v>
      </c>
      <c r="F45" s="728">
        <v>77.24303154046396</v>
      </c>
      <c r="G45" s="615">
        <v>2282</v>
      </c>
      <c r="H45" s="733"/>
      <c r="I45" s="727">
        <v>80.446375044169287</v>
      </c>
      <c r="J45" s="728">
        <v>78.34259691679469</v>
      </c>
      <c r="K45" s="728">
        <v>82.391725980560494</v>
      </c>
      <c r="L45" s="615">
        <v>2275</v>
      </c>
      <c r="M45" s="724"/>
      <c r="N45" s="729">
        <v>34.394894003382106</v>
      </c>
      <c r="O45" s="729">
        <v>32.064891103745417</v>
      </c>
      <c r="P45" s="729">
        <v>36.802486693520805</v>
      </c>
      <c r="Q45" s="731">
        <v>2245</v>
      </c>
      <c r="R45" s="724"/>
      <c r="S45" s="729">
        <v>82.3641643012635</v>
      </c>
      <c r="T45" s="728">
        <v>80.404614391083712</v>
      </c>
      <c r="U45" s="728">
        <v>84.166346683756785</v>
      </c>
      <c r="V45" s="615">
        <v>2260</v>
      </c>
    </row>
    <row r="46" spans="2:23" ht="10.5">
      <c r="C46" s="164">
        <v>3</v>
      </c>
      <c r="D46" s="727">
        <v>73.095312065155085</v>
      </c>
      <c r="E46" s="728">
        <v>70.64992702633613</v>
      </c>
      <c r="F46" s="728">
        <v>75.407873032446076</v>
      </c>
      <c r="G46" s="615">
        <v>2032</v>
      </c>
      <c r="H46" s="733"/>
      <c r="I46" s="727">
        <v>79.751195064257033</v>
      </c>
      <c r="J46" s="728">
        <v>77.457569158861375</v>
      </c>
      <c r="K46" s="728">
        <v>81.866086438367404</v>
      </c>
      <c r="L46" s="615">
        <v>2026</v>
      </c>
      <c r="M46" s="724"/>
      <c r="N46" s="729">
        <v>35.681344912151175</v>
      </c>
      <c r="O46" s="729">
        <v>33.174556727437377</v>
      </c>
      <c r="P46" s="729">
        <v>38.269078320062256</v>
      </c>
      <c r="Q46" s="731">
        <v>2014</v>
      </c>
      <c r="R46" s="724"/>
      <c r="S46" s="729">
        <v>81.487956381884658</v>
      </c>
      <c r="T46" s="728">
        <v>79.453026204365813</v>
      </c>
      <c r="U46" s="728">
        <v>83.363550168025611</v>
      </c>
      <c r="V46" s="615">
        <v>2014</v>
      </c>
    </row>
    <row r="47" spans="2:23" ht="10.5">
      <c r="C47" s="164">
        <v>4</v>
      </c>
      <c r="D47" s="727">
        <v>73.851578264604612</v>
      </c>
      <c r="E47" s="728">
        <v>71.422922152479245</v>
      </c>
      <c r="F47" s="728">
        <v>76.142776226700221</v>
      </c>
      <c r="G47" s="615">
        <v>1853</v>
      </c>
      <c r="H47" s="733"/>
      <c r="I47" s="727">
        <v>79.659060411883019</v>
      </c>
      <c r="J47" s="728">
        <v>77.318238133069343</v>
      </c>
      <c r="K47" s="728">
        <v>81.815121521075795</v>
      </c>
      <c r="L47" s="615">
        <v>1846</v>
      </c>
      <c r="M47" s="724"/>
      <c r="N47" s="729">
        <v>38.39059370124113</v>
      </c>
      <c r="O47" s="729">
        <v>35.73634730692774</v>
      </c>
      <c r="P47" s="729">
        <v>41.11584963302117</v>
      </c>
      <c r="Q47" s="731">
        <v>1834</v>
      </c>
      <c r="R47" s="724"/>
      <c r="S47" s="729">
        <v>81.228888062315164</v>
      </c>
      <c r="T47" s="728">
        <v>79.034546667866138</v>
      </c>
      <c r="U47" s="728">
        <v>83.242256584564885</v>
      </c>
      <c r="V47" s="615">
        <v>1834</v>
      </c>
    </row>
    <row r="48" spans="2:23" ht="10.5">
      <c r="C48" s="164" t="s">
        <v>224</v>
      </c>
      <c r="D48" s="727">
        <v>73.353079526282812</v>
      </c>
      <c r="E48" s="728">
        <v>70.869737329045662</v>
      </c>
      <c r="F48" s="728">
        <v>75.69731546650064</v>
      </c>
      <c r="G48" s="615">
        <v>1823</v>
      </c>
      <c r="H48" s="733"/>
      <c r="I48" s="727">
        <v>79.476949931282022</v>
      </c>
      <c r="J48" s="728">
        <v>77.344114178677785</v>
      </c>
      <c r="K48" s="728">
        <v>81.457136996453457</v>
      </c>
      <c r="L48" s="615">
        <v>1821</v>
      </c>
      <c r="M48" s="724"/>
      <c r="N48" s="729">
        <v>40.632620014420354</v>
      </c>
      <c r="O48" s="729">
        <v>37.913135347944568</v>
      </c>
      <c r="P48" s="729">
        <v>43.410781908792387</v>
      </c>
      <c r="Q48" s="731">
        <v>1817</v>
      </c>
      <c r="R48" s="724"/>
      <c r="S48" s="729">
        <v>82.107179426028154</v>
      </c>
      <c r="T48" s="728">
        <v>80.025733938513369</v>
      </c>
      <c r="U48" s="728">
        <v>84.015050291662092</v>
      </c>
      <c r="V48" s="615">
        <v>1813</v>
      </c>
    </row>
    <row r="49" spans="2:22">
      <c r="B49" s="190"/>
      <c r="C49" s="190"/>
      <c r="D49" s="508"/>
      <c r="E49" s="508"/>
      <c r="F49" s="508"/>
      <c r="G49" s="508"/>
      <c r="H49" s="508"/>
      <c r="I49" s="192"/>
      <c r="J49" s="513"/>
      <c r="K49" s="192"/>
      <c r="L49" s="513"/>
      <c r="M49" s="192"/>
      <c r="N49" s="192"/>
      <c r="O49" s="192"/>
      <c r="P49" s="192"/>
      <c r="Q49" s="513"/>
      <c r="R49" s="192"/>
      <c r="S49" s="192"/>
      <c r="T49" s="192"/>
      <c r="U49" s="192"/>
      <c r="V49" s="183"/>
    </row>
    <row r="50" spans="2:22" ht="18.75" customHeight="1"/>
    <row r="51" spans="2:22" ht="13.5" customHeight="1">
      <c r="B51" s="514" t="s">
        <v>218</v>
      </c>
    </row>
    <row r="52" spans="2:22" ht="13.5" customHeight="1">
      <c r="B52" s="189" t="s">
        <v>531</v>
      </c>
    </row>
    <row r="53" spans="2:22" ht="13.5" customHeight="1">
      <c r="B53" s="125" t="s">
        <v>481</v>
      </c>
    </row>
    <row r="54" spans="2:22" ht="9" customHeight="1">
      <c r="B54" s="125" t="s">
        <v>270</v>
      </c>
    </row>
    <row r="56" spans="2:22">
      <c r="B56" s="189"/>
    </row>
    <row r="57" spans="2:22">
      <c r="B57" s="189" t="s">
        <v>252</v>
      </c>
    </row>
    <row r="58" spans="2:22">
      <c r="B58" s="189" t="s">
        <v>253</v>
      </c>
    </row>
    <row r="59" spans="2:22">
      <c r="B59" s="189" t="s">
        <v>254</v>
      </c>
    </row>
    <row r="60" spans="2:22">
      <c r="B60" s="189"/>
    </row>
  </sheetData>
  <mergeCells count="7">
    <mergeCell ref="I4:U4"/>
    <mergeCell ref="I6:U6"/>
    <mergeCell ref="B7:B8"/>
    <mergeCell ref="D7:H7"/>
    <mergeCell ref="N7:Q7"/>
    <mergeCell ref="S7:V7"/>
    <mergeCell ref="I7:L7"/>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workbookViewId="0"/>
  </sheetViews>
  <sheetFormatPr defaultColWidth="9.1796875" defaultRowHeight="12"/>
  <cols>
    <col min="1" max="1" width="2.7265625" style="524" customWidth="1"/>
    <col min="2" max="2" width="86.81640625" style="524" customWidth="1"/>
    <col min="3" max="3" width="2.81640625" style="524" customWidth="1"/>
    <col min="4" max="8" width="9.7265625" style="524" customWidth="1"/>
    <col min="9" max="9" width="9.7265625" style="177" customWidth="1"/>
    <col min="10" max="10" width="2.1796875" style="177" customWidth="1"/>
    <col min="11" max="11" width="9.7265625" style="492" customWidth="1"/>
    <col min="12" max="14" width="9.7265625" style="522" customWidth="1"/>
    <col min="15" max="15" width="16.1796875" style="524" customWidth="1"/>
    <col min="16" max="16" width="17.7265625" style="524" customWidth="1"/>
    <col min="17" max="16384" width="9.1796875" style="524"/>
  </cols>
  <sheetData>
    <row r="1" spans="1:19" ht="12" customHeight="1">
      <c r="A1" s="1120"/>
    </row>
    <row r="2" spans="1:19" ht="16">
      <c r="B2" s="364" t="s">
        <v>467</v>
      </c>
      <c r="C2" s="167"/>
      <c r="D2" s="167"/>
      <c r="E2" s="167"/>
      <c r="F2" s="167"/>
      <c r="G2" s="168"/>
      <c r="H2" s="168"/>
      <c r="I2" s="178"/>
      <c r="J2" s="178"/>
      <c r="K2" s="493"/>
      <c r="L2" s="494"/>
      <c r="M2" s="494"/>
      <c r="N2" s="494"/>
      <c r="O2" s="168"/>
      <c r="P2" s="168"/>
      <c r="Q2" s="168"/>
      <c r="R2" s="168"/>
      <c r="S2" s="168"/>
    </row>
    <row r="3" spans="1:19" ht="13">
      <c r="B3" s="365" t="s">
        <v>243</v>
      </c>
      <c r="C3" s="167"/>
      <c r="D3" s="167"/>
      <c r="E3" s="167"/>
      <c r="F3" s="167"/>
      <c r="G3" s="168"/>
      <c r="H3" s="168"/>
      <c r="I3" s="178"/>
      <c r="J3" s="178"/>
      <c r="K3" s="493"/>
      <c r="L3" s="494"/>
      <c r="M3" s="494"/>
      <c r="N3" s="494"/>
      <c r="O3" s="168"/>
      <c r="P3" s="168"/>
      <c r="Q3" s="168"/>
      <c r="R3" s="168"/>
      <c r="S3" s="168"/>
    </row>
    <row r="4" spans="1:19" ht="13">
      <c r="B4" s="378" t="s">
        <v>423</v>
      </c>
      <c r="C4" s="167"/>
      <c r="D4" s="167"/>
      <c r="E4" s="167"/>
      <c r="F4" s="167"/>
      <c r="G4" s="168"/>
      <c r="H4" s="168"/>
      <c r="I4" s="178"/>
      <c r="J4" s="178"/>
      <c r="K4" s="493"/>
      <c r="L4" s="494"/>
      <c r="M4" s="494"/>
      <c r="N4" s="494"/>
      <c r="O4" s="168"/>
      <c r="P4" s="168"/>
      <c r="Q4" s="168"/>
      <c r="R4" s="168"/>
      <c r="S4" s="168"/>
    </row>
    <row r="5" spans="1:19" ht="3.75" customHeight="1">
      <c r="B5" s="167"/>
      <c r="C5" s="167"/>
      <c r="D5" s="167"/>
      <c r="E5" s="167"/>
      <c r="F5" s="167"/>
      <c r="G5" s="161"/>
      <c r="H5" s="161"/>
      <c r="I5" s="179"/>
      <c r="J5" s="179"/>
      <c r="K5" s="495"/>
      <c r="L5" s="496"/>
      <c r="M5" s="496"/>
      <c r="N5" s="496"/>
      <c r="O5" s="169"/>
      <c r="P5" s="161"/>
      <c r="Q5" s="168"/>
      <c r="R5" s="168"/>
      <c r="S5" s="168"/>
    </row>
    <row r="6" spans="1:19" ht="11.5">
      <c r="B6" s="168"/>
      <c r="C6" s="168"/>
      <c r="D6" s="170"/>
      <c r="E6" s="170"/>
      <c r="F6" s="170"/>
      <c r="G6" s="1141"/>
      <c r="H6" s="1141"/>
      <c r="I6" s="1141"/>
      <c r="J6" s="1141"/>
      <c r="K6" s="1141"/>
      <c r="L6" s="1141"/>
      <c r="M6" s="1141"/>
      <c r="N6" s="1141"/>
      <c r="O6" s="1141"/>
      <c r="P6" s="161"/>
      <c r="Q6" s="168"/>
      <c r="R6" s="168"/>
      <c r="S6" s="168"/>
    </row>
    <row r="7" spans="1:19" ht="45" customHeight="1">
      <c r="B7" s="648" t="s">
        <v>9</v>
      </c>
      <c r="C7" s="742"/>
      <c r="D7" s="663" t="s">
        <v>11</v>
      </c>
      <c r="E7" s="663" t="s">
        <v>12</v>
      </c>
      <c r="F7" s="663" t="s">
        <v>13</v>
      </c>
      <c r="G7" s="663" t="s">
        <v>14</v>
      </c>
      <c r="H7" s="663" t="s">
        <v>93</v>
      </c>
      <c r="I7" s="663" t="s">
        <v>403</v>
      </c>
      <c r="J7" s="579"/>
      <c r="K7" s="468" t="s">
        <v>198</v>
      </c>
      <c r="L7" s="468" t="s">
        <v>199</v>
      </c>
      <c r="M7" s="490" t="s">
        <v>406</v>
      </c>
      <c r="N7" s="490" t="s">
        <v>407</v>
      </c>
      <c r="O7" s="161"/>
      <c r="P7" s="170"/>
      <c r="Q7" s="168"/>
      <c r="R7" s="168"/>
      <c r="S7" s="168"/>
    </row>
    <row r="8" spans="1:19" ht="12" customHeight="1">
      <c r="B8" s="555"/>
      <c r="C8" s="168"/>
      <c r="D8" s="555"/>
      <c r="E8" s="555"/>
      <c r="F8" s="555"/>
      <c r="G8" s="555"/>
      <c r="H8" s="555"/>
      <c r="I8" s="170"/>
      <c r="J8" s="170"/>
      <c r="K8" s="469"/>
      <c r="L8" s="469"/>
      <c r="M8" s="499"/>
      <c r="N8" s="499"/>
      <c r="O8" s="170"/>
      <c r="P8" s="170"/>
      <c r="Q8" s="168"/>
      <c r="R8" s="168"/>
      <c r="S8" s="168"/>
    </row>
    <row r="9" spans="1:19" ht="12" customHeight="1">
      <c r="B9" s="166" t="s">
        <v>320</v>
      </c>
      <c r="C9" s="166"/>
      <c r="D9" s="402">
        <v>95.880008949154373</v>
      </c>
      <c r="E9" s="402">
        <v>95.766062663132033</v>
      </c>
      <c r="F9" s="402">
        <v>95.698780601583266</v>
      </c>
      <c r="G9" s="402">
        <v>95.336444675983174</v>
      </c>
      <c r="H9" s="635">
        <v>94.953876873430687</v>
      </c>
      <c r="I9" s="635">
        <v>95.161894868741371</v>
      </c>
      <c r="J9" s="635"/>
      <c r="K9" s="639">
        <v>94.403044766499448</v>
      </c>
      <c r="L9" s="639">
        <v>95.453109125086101</v>
      </c>
      <c r="M9" s="638">
        <v>94.679499013343417</v>
      </c>
      <c r="N9" s="638">
        <v>95.602584561766193</v>
      </c>
      <c r="O9" s="172"/>
      <c r="P9" s="161"/>
      <c r="Q9" s="161"/>
      <c r="R9" s="168"/>
      <c r="S9" s="168"/>
    </row>
    <row r="10" spans="1:19" ht="12" customHeight="1">
      <c r="B10" s="535" t="s">
        <v>17</v>
      </c>
      <c r="C10" s="166"/>
      <c r="D10" s="207">
        <v>10173</v>
      </c>
      <c r="E10" s="207">
        <v>2311</v>
      </c>
      <c r="F10" s="207">
        <v>3245</v>
      </c>
      <c r="G10" s="207">
        <v>10216</v>
      </c>
      <c r="H10" s="207">
        <v>10172</v>
      </c>
      <c r="I10" s="207">
        <v>10585</v>
      </c>
      <c r="J10" s="635"/>
      <c r="K10" s="639" t="s">
        <v>143</v>
      </c>
      <c r="L10" s="639" t="s">
        <v>143</v>
      </c>
      <c r="M10" s="638" t="s">
        <v>143</v>
      </c>
      <c r="N10" s="638" t="s">
        <v>143</v>
      </c>
      <c r="O10" s="172"/>
      <c r="P10" s="161"/>
      <c r="Q10" s="161"/>
      <c r="R10" s="168"/>
      <c r="S10" s="168"/>
    </row>
    <row r="11" spans="1:19" ht="12" customHeight="1">
      <c r="B11" s="166"/>
      <c r="C11" s="166"/>
      <c r="D11" s="402"/>
      <c r="E11" s="402"/>
      <c r="F11" s="402"/>
      <c r="G11" s="402"/>
      <c r="H11" s="635"/>
      <c r="I11" s="635"/>
      <c r="J11" s="635"/>
      <c r="K11" s="639"/>
      <c r="L11" s="639"/>
      <c r="M11" s="638"/>
      <c r="N11" s="638"/>
      <c r="O11" s="172"/>
      <c r="P11" s="161"/>
      <c r="Q11" s="161"/>
      <c r="R11" s="168"/>
      <c r="S11" s="168"/>
    </row>
    <row r="12" spans="1:19" ht="12" customHeight="1">
      <c r="B12" s="526" t="s">
        <v>395</v>
      </c>
      <c r="C12" s="166"/>
      <c r="D12" s="402">
        <v>93.090169827871961</v>
      </c>
      <c r="E12" s="402">
        <v>93.050447342118034</v>
      </c>
      <c r="F12" s="402">
        <v>93.166865951929182</v>
      </c>
      <c r="G12" s="402">
        <v>92.794181029075489</v>
      </c>
      <c r="H12" s="635">
        <v>92.204937422068625</v>
      </c>
      <c r="I12" s="635">
        <v>91.411457560072122</v>
      </c>
      <c r="J12" s="635"/>
      <c r="K12" s="639">
        <v>91.524619254176585</v>
      </c>
      <c r="L12" s="639">
        <v>92.834921618678578</v>
      </c>
      <c r="M12" s="638">
        <v>90.771254566049166</v>
      </c>
      <c r="N12" s="638">
        <v>92.011157993885945</v>
      </c>
      <c r="O12" s="172"/>
      <c r="P12" s="161"/>
      <c r="Q12" s="161"/>
      <c r="R12" s="168"/>
      <c r="S12" s="168"/>
    </row>
    <row r="13" spans="1:19" ht="12" customHeight="1">
      <c r="B13" s="536" t="s">
        <v>17</v>
      </c>
      <c r="C13" s="166"/>
      <c r="D13" s="207">
        <v>10148</v>
      </c>
      <c r="E13" s="207">
        <v>2305</v>
      </c>
      <c r="F13" s="207">
        <v>3207</v>
      </c>
      <c r="G13" s="207">
        <v>10162</v>
      </c>
      <c r="H13" s="207">
        <v>10118</v>
      </c>
      <c r="I13" s="207">
        <v>10539</v>
      </c>
      <c r="J13" s="635"/>
      <c r="K13" s="639" t="s">
        <v>143</v>
      </c>
      <c r="L13" s="639" t="s">
        <v>143</v>
      </c>
      <c r="M13" s="638" t="s">
        <v>143</v>
      </c>
      <c r="N13" s="638" t="s">
        <v>143</v>
      </c>
      <c r="O13" s="172"/>
      <c r="P13" s="161"/>
      <c r="Q13" s="161"/>
      <c r="R13" s="168"/>
      <c r="S13" s="168"/>
    </row>
    <row r="14" spans="1:19" ht="12" customHeight="1">
      <c r="B14" s="526"/>
      <c r="C14" s="166"/>
      <c r="D14" s="402"/>
      <c r="E14" s="402"/>
      <c r="F14" s="402"/>
      <c r="G14" s="402"/>
      <c r="H14" s="635"/>
      <c r="I14" s="635"/>
      <c r="J14" s="635"/>
      <c r="K14" s="639"/>
      <c r="L14" s="639"/>
      <c r="M14" s="638"/>
      <c r="N14" s="638"/>
      <c r="O14" s="172"/>
      <c r="P14" s="161"/>
      <c r="Q14" s="161"/>
      <c r="R14" s="168"/>
      <c r="S14" s="168"/>
    </row>
    <row r="15" spans="1:19" ht="12" customHeight="1">
      <c r="B15" s="166" t="s">
        <v>450</v>
      </c>
      <c r="C15" s="166"/>
      <c r="D15" s="402">
        <v>96.29253954101587</v>
      </c>
      <c r="E15" s="402">
        <v>95.839908723380191</v>
      </c>
      <c r="F15" s="402">
        <v>95.758783671443567</v>
      </c>
      <c r="G15" s="402">
        <v>96.484574895476442</v>
      </c>
      <c r="H15" s="635">
        <v>95.723233267683369</v>
      </c>
      <c r="I15" s="635">
        <v>95.965422850565645</v>
      </c>
      <c r="J15" s="635"/>
      <c r="K15" s="639">
        <v>95.085125477160588</v>
      </c>
      <c r="L15" s="639">
        <v>96.281733963913936</v>
      </c>
      <c r="M15" s="638">
        <v>95.426930699899941</v>
      </c>
      <c r="N15" s="638">
        <v>96.442869623039371</v>
      </c>
      <c r="O15" s="172"/>
      <c r="P15" s="161"/>
      <c r="Q15" s="161"/>
      <c r="R15" s="168"/>
      <c r="S15" s="168"/>
    </row>
    <row r="16" spans="1:19" ht="12" customHeight="1">
      <c r="B16" s="535" t="s">
        <v>17</v>
      </c>
      <c r="C16" s="166"/>
      <c r="D16" s="207">
        <v>7036</v>
      </c>
      <c r="E16" s="207">
        <v>2206</v>
      </c>
      <c r="F16" s="207">
        <v>2218</v>
      </c>
      <c r="G16" s="207">
        <v>7336</v>
      </c>
      <c r="H16" s="207">
        <v>7527</v>
      </c>
      <c r="I16" s="207">
        <v>7854</v>
      </c>
      <c r="J16" s="635"/>
      <c r="K16" s="639" t="s">
        <v>143</v>
      </c>
      <c r="L16" s="639" t="s">
        <v>143</v>
      </c>
      <c r="M16" s="638" t="s">
        <v>143</v>
      </c>
      <c r="N16" s="638" t="s">
        <v>143</v>
      </c>
      <c r="O16" s="172"/>
      <c r="P16" s="161"/>
      <c r="Q16" s="161"/>
      <c r="R16" s="168"/>
      <c r="S16" s="168"/>
    </row>
    <row r="17" spans="2:20" ht="12" customHeight="1">
      <c r="B17" s="525"/>
      <c r="C17" s="525"/>
      <c r="D17" s="640"/>
      <c r="E17" s="640"/>
      <c r="F17" s="640"/>
      <c r="G17" s="640"/>
      <c r="H17" s="640"/>
      <c r="I17" s="641"/>
      <c r="J17" s="641"/>
      <c r="K17" s="642"/>
      <c r="L17" s="643"/>
      <c r="M17" s="644"/>
      <c r="N17" s="641"/>
      <c r="O17" s="503"/>
      <c r="P17" s="175"/>
      <c r="Q17" s="161"/>
      <c r="R17" s="161"/>
      <c r="S17" s="168"/>
      <c r="T17" s="168"/>
    </row>
    <row r="18" spans="2:20">
      <c r="B18" s="526"/>
      <c r="C18" s="526"/>
      <c r="D18" s="168"/>
      <c r="E18" s="168"/>
      <c r="F18" s="168"/>
      <c r="G18" s="168"/>
      <c r="H18" s="168"/>
      <c r="I18" s="471"/>
      <c r="J18" s="471"/>
      <c r="K18" s="500"/>
      <c r="L18" s="501"/>
      <c r="M18" s="496"/>
      <c r="N18" s="496"/>
      <c r="O18" s="161"/>
      <c r="P18" s="168"/>
      <c r="Q18" s="168"/>
      <c r="R18" s="168"/>
      <c r="S18" s="168"/>
    </row>
    <row r="19" spans="2:20" ht="12.75" customHeight="1">
      <c r="B19" s="37" t="s">
        <v>204</v>
      </c>
      <c r="C19" s="168"/>
      <c r="D19" s="168"/>
      <c r="E19" s="168"/>
      <c r="F19" s="168"/>
      <c r="G19" s="168"/>
      <c r="H19" s="168"/>
      <c r="I19" s="178"/>
      <c r="J19" s="178"/>
      <c r="K19" s="493"/>
      <c r="L19" s="494"/>
      <c r="M19" s="494"/>
      <c r="N19" s="494"/>
      <c r="O19" s="168"/>
      <c r="P19" s="168"/>
      <c r="Q19" s="168"/>
      <c r="R19" s="168"/>
      <c r="S19" s="168"/>
    </row>
    <row r="20" spans="2:20" ht="12.75" customHeight="1">
      <c r="B20" s="52" t="s">
        <v>451</v>
      </c>
      <c r="C20" s="168"/>
      <c r="D20" s="168"/>
      <c r="E20" s="168"/>
      <c r="F20" s="168"/>
      <c r="G20" s="168"/>
      <c r="H20" s="168"/>
      <c r="I20" s="178"/>
      <c r="J20" s="178"/>
      <c r="K20" s="493"/>
      <c r="L20" s="494"/>
      <c r="M20" s="494"/>
      <c r="N20" s="494"/>
      <c r="O20" s="168"/>
      <c r="P20" s="168"/>
      <c r="Q20" s="168"/>
      <c r="R20" s="168"/>
      <c r="S20" s="168"/>
    </row>
    <row r="21" spans="2:20" ht="12.75" customHeight="1">
      <c r="B21" s="52"/>
      <c r="C21" s="168"/>
      <c r="D21" s="168"/>
      <c r="E21" s="168"/>
      <c r="F21" s="168"/>
      <c r="G21" s="168"/>
      <c r="H21" s="168"/>
      <c r="I21" s="178"/>
      <c r="J21" s="178"/>
      <c r="K21" s="493"/>
      <c r="L21" s="494"/>
      <c r="M21" s="494"/>
      <c r="N21" s="494"/>
      <c r="O21" s="168"/>
      <c r="P21" s="168"/>
      <c r="Q21" s="168"/>
      <c r="R21" s="168"/>
      <c r="S21" s="168"/>
    </row>
    <row r="22" spans="2:20" ht="12.75" customHeight="1">
      <c r="B22" s="160" t="s">
        <v>252</v>
      </c>
      <c r="Q22" s="168"/>
      <c r="R22" s="168"/>
      <c r="S22" s="168"/>
    </row>
    <row r="23" spans="2:20" ht="12.75" customHeight="1">
      <c r="B23" s="160" t="s">
        <v>253</v>
      </c>
      <c r="Q23" s="168"/>
      <c r="R23" s="168"/>
      <c r="S23" s="168"/>
    </row>
    <row r="24" spans="2:20" ht="12.75" customHeight="1">
      <c r="B24" s="160" t="s">
        <v>254</v>
      </c>
      <c r="Q24" s="168"/>
      <c r="R24" s="168"/>
      <c r="S24" s="168"/>
    </row>
    <row r="25" spans="2:20" ht="12.75" customHeight="1">
      <c r="B25" s="160"/>
      <c r="Q25" s="168"/>
      <c r="R25" s="168"/>
      <c r="S25" s="168"/>
    </row>
    <row r="26" spans="2:20" ht="12.75" customHeight="1">
      <c r="Q26" s="168"/>
      <c r="R26" s="168"/>
      <c r="S26" s="168"/>
    </row>
    <row r="27" spans="2:20">
      <c r="Q27" s="168"/>
      <c r="R27" s="168"/>
      <c r="S27" s="168"/>
    </row>
    <row r="28" spans="2:20">
      <c r="Q28" s="168"/>
      <c r="R28" s="168"/>
      <c r="S28" s="168"/>
    </row>
    <row r="29" spans="2:20">
      <c r="Q29" s="168"/>
      <c r="R29" s="168"/>
      <c r="S29" s="168"/>
    </row>
    <row r="30" spans="2:20">
      <c r="Q30" s="168"/>
      <c r="R30" s="168"/>
      <c r="S30" s="168"/>
    </row>
    <row r="31" spans="2:20">
      <c r="Q31" s="168"/>
      <c r="R31" s="168"/>
      <c r="S31" s="168"/>
    </row>
    <row r="32" spans="2:20">
      <c r="Q32" s="168"/>
      <c r="R32" s="168"/>
      <c r="S32" s="168"/>
    </row>
    <row r="38" ht="21.65" customHeight="1"/>
    <row r="40" ht="25.9" customHeight="1"/>
    <row r="49" ht="19.149999999999999" customHeight="1"/>
  </sheetData>
  <mergeCells count="1">
    <mergeCell ref="G6:O6"/>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workbookViewId="0"/>
  </sheetViews>
  <sheetFormatPr defaultColWidth="9.1796875" defaultRowHeight="10"/>
  <cols>
    <col min="1" max="1" width="2.7265625" style="125" customWidth="1"/>
    <col min="2" max="2" width="26" style="125" customWidth="1"/>
    <col min="3" max="3" width="21" style="125" customWidth="1"/>
    <col min="4" max="6" width="9.7265625" style="125" customWidth="1"/>
    <col min="7" max="7" width="10.54296875" style="125" customWidth="1"/>
    <col min="8" max="8" width="2.453125" style="125" customWidth="1"/>
    <col min="9" max="9" width="9.1796875" style="125" customWidth="1"/>
    <col min="10" max="10" width="10" style="125" customWidth="1"/>
    <col min="11" max="11" width="8.7265625" style="125" customWidth="1"/>
    <col min="12" max="12" width="10.453125" style="125" customWidth="1"/>
    <col min="13" max="13" width="2.81640625" style="125" customWidth="1"/>
    <col min="14" max="14" width="9.26953125" style="256" customWidth="1"/>
    <col min="15" max="15" width="7.81640625" style="125" customWidth="1"/>
    <col min="16" max="16" width="8.453125" style="125" customWidth="1"/>
    <col min="17" max="17" width="11" style="125" customWidth="1"/>
    <col min="18" max="18" width="4.453125" style="125" customWidth="1"/>
    <col min="19" max="16384" width="9.1796875" style="125"/>
  </cols>
  <sheetData>
    <row r="1" spans="1:18" ht="15.75" customHeight="1">
      <c r="A1" s="1120"/>
    </row>
    <row r="2" spans="1:18" ht="16">
      <c r="B2" s="364" t="s">
        <v>495</v>
      </c>
      <c r="C2" s="160"/>
      <c r="D2" s="160"/>
      <c r="E2" s="160"/>
      <c r="F2" s="160"/>
      <c r="G2" s="189"/>
      <c r="H2" s="160"/>
      <c r="J2" s="160"/>
      <c r="K2" s="160"/>
      <c r="L2" s="160"/>
      <c r="M2" s="160"/>
      <c r="N2" s="131"/>
      <c r="O2" s="160"/>
      <c r="P2" s="160"/>
      <c r="Q2" s="160"/>
      <c r="R2" s="160"/>
    </row>
    <row r="3" spans="1:18" ht="12.5">
      <c r="B3" s="365" t="s">
        <v>243</v>
      </c>
      <c r="C3" s="160"/>
      <c r="D3" s="160"/>
      <c r="E3" s="160"/>
      <c r="F3" s="160"/>
      <c r="G3" s="189"/>
      <c r="H3" s="160"/>
      <c r="J3" s="160"/>
      <c r="K3" s="160"/>
      <c r="L3" s="160"/>
      <c r="M3" s="160"/>
      <c r="N3" s="131"/>
      <c r="O3" s="160"/>
      <c r="P3" s="160"/>
      <c r="Q3" s="160"/>
      <c r="R3" s="160"/>
    </row>
    <row r="4" spans="1:18" ht="11.15" customHeight="1">
      <c r="B4" s="292" t="s">
        <v>416</v>
      </c>
      <c r="C4" s="160"/>
      <c r="D4" s="160"/>
      <c r="E4" s="160"/>
      <c r="F4" s="160"/>
      <c r="G4" s="189"/>
      <c r="H4" s="160"/>
      <c r="I4" s="160"/>
      <c r="J4" s="160"/>
      <c r="K4" s="160"/>
      <c r="L4" s="160"/>
      <c r="M4" s="160"/>
      <c r="N4" s="131"/>
      <c r="O4" s="160"/>
      <c r="P4" s="160"/>
      <c r="Q4" s="160"/>
      <c r="R4" s="160"/>
    </row>
    <row r="5" spans="1:18" ht="10.5">
      <c r="C5" s="160"/>
      <c r="D5" s="23"/>
      <c r="E5" s="47"/>
      <c r="F5" s="47"/>
      <c r="G5" s="190"/>
      <c r="H5" s="47"/>
      <c r="I5" s="112"/>
      <c r="J5" s="112"/>
      <c r="K5" s="112"/>
      <c r="L5" s="112"/>
      <c r="M5" s="112"/>
      <c r="N5" s="590"/>
      <c r="O5" s="112"/>
      <c r="P5" s="112"/>
      <c r="Q5" s="112"/>
      <c r="R5" s="22"/>
    </row>
    <row r="6" spans="1:18" ht="21.65" customHeight="1">
      <c r="B6" s="1154" t="s">
        <v>9</v>
      </c>
      <c r="C6" s="1154"/>
      <c r="D6" s="1152" t="s">
        <v>320</v>
      </c>
      <c r="E6" s="1152"/>
      <c r="F6" s="1152"/>
      <c r="G6" s="1152"/>
      <c r="H6" s="1150" t="s">
        <v>395</v>
      </c>
      <c r="I6" s="1150"/>
      <c r="J6" s="1150"/>
      <c r="K6" s="1150"/>
      <c r="L6" s="1150"/>
      <c r="M6" s="23"/>
      <c r="N6" s="1152" t="s">
        <v>553</v>
      </c>
      <c r="O6" s="1152"/>
      <c r="P6" s="1152"/>
      <c r="Q6" s="1152"/>
      <c r="R6" s="23"/>
    </row>
    <row r="7" spans="1:18" ht="33.75" customHeight="1">
      <c r="B7" s="1155"/>
      <c r="C7" s="1155"/>
      <c r="D7" s="1153"/>
      <c r="E7" s="1153"/>
      <c r="F7" s="1153"/>
      <c r="G7" s="1153"/>
      <c r="H7" s="1151"/>
      <c r="I7" s="1151"/>
      <c r="J7" s="1151"/>
      <c r="K7" s="1151"/>
      <c r="L7" s="1151"/>
      <c r="M7" s="165"/>
      <c r="N7" s="1153"/>
      <c r="O7" s="1153"/>
      <c r="P7" s="1153"/>
      <c r="Q7" s="1153"/>
      <c r="R7" s="166"/>
    </row>
    <row r="8" spans="1:18" ht="39" customHeight="1">
      <c r="B8" s="1156"/>
      <c r="C8" s="1156"/>
      <c r="D8" s="736" t="s">
        <v>403</v>
      </c>
      <c r="E8" s="737" t="s">
        <v>424</v>
      </c>
      <c r="F8" s="737" t="s">
        <v>425</v>
      </c>
      <c r="G8" s="737" t="s">
        <v>17</v>
      </c>
      <c r="H8" s="460"/>
      <c r="I8" s="736" t="s">
        <v>403</v>
      </c>
      <c r="J8" s="737" t="s">
        <v>424</v>
      </c>
      <c r="K8" s="737" t="s">
        <v>425</v>
      </c>
      <c r="L8" s="737" t="s">
        <v>17</v>
      </c>
      <c r="M8" s="676"/>
      <c r="N8" s="736" t="s">
        <v>403</v>
      </c>
      <c r="O8" s="737" t="s">
        <v>424</v>
      </c>
      <c r="P8" s="737" t="s">
        <v>425</v>
      </c>
      <c r="Q8" s="737" t="s">
        <v>17</v>
      </c>
    </row>
    <row r="9" spans="1:18">
      <c r="B9" s="160"/>
      <c r="C9" s="160"/>
      <c r="D9" s="735"/>
      <c r="E9" s="743"/>
      <c r="F9" s="743"/>
      <c r="G9" s="734"/>
      <c r="H9" s="735"/>
      <c r="I9" s="735"/>
      <c r="J9" s="743"/>
      <c r="K9" s="743"/>
      <c r="L9" s="731"/>
      <c r="M9" s="735"/>
      <c r="N9" s="735"/>
      <c r="O9" s="744"/>
      <c r="P9" s="744"/>
      <c r="Q9" s="734"/>
    </row>
    <row r="10" spans="1:18" ht="10.5">
      <c r="B10" s="53" t="s">
        <v>182</v>
      </c>
      <c r="D10" s="745">
        <v>95.161894868741371</v>
      </c>
      <c r="E10" s="746">
        <v>94.679499013343417</v>
      </c>
      <c r="F10" s="746">
        <v>95.602584561766193</v>
      </c>
      <c r="G10" s="726">
        <v>10585</v>
      </c>
      <c r="H10" s="745"/>
      <c r="I10" s="745">
        <v>91.411457560072122</v>
      </c>
      <c r="J10" s="746">
        <v>90.771254566049166</v>
      </c>
      <c r="K10" s="746">
        <v>92.011157993885945</v>
      </c>
      <c r="L10" s="731">
        <v>10539</v>
      </c>
      <c r="M10" s="731"/>
      <c r="N10" s="747">
        <v>95.965422850565645</v>
      </c>
      <c r="O10" s="748">
        <v>95.426930699899941</v>
      </c>
      <c r="P10" s="748">
        <v>96.442869623039371</v>
      </c>
      <c r="Q10" s="726">
        <v>7854</v>
      </c>
    </row>
    <row r="11" spans="1:18" ht="10.5">
      <c r="B11" s="160"/>
      <c r="C11" s="160"/>
      <c r="D11" s="745"/>
      <c r="E11" s="746"/>
      <c r="F11" s="746"/>
      <c r="G11" s="726"/>
      <c r="H11" s="749"/>
      <c r="I11" s="745"/>
      <c r="J11" s="746"/>
      <c r="K11" s="746"/>
      <c r="L11" s="731"/>
      <c r="M11" s="731"/>
      <c r="N11" s="747"/>
      <c r="O11" s="748"/>
      <c r="P11" s="748"/>
      <c r="Q11" s="726"/>
    </row>
    <row r="12" spans="1:18" ht="12">
      <c r="B12" s="160" t="s">
        <v>530</v>
      </c>
      <c r="C12" s="135" t="s">
        <v>491</v>
      </c>
      <c r="D12" s="749">
        <v>94.562305624213877</v>
      </c>
      <c r="E12" s="638">
        <v>93.83159134869959</v>
      </c>
      <c r="F12" s="638">
        <v>95.210876976333736</v>
      </c>
      <c r="G12" s="731">
        <v>4758</v>
      </c>
      <c r="H12" s="749"/>
      <c r="I12" s="749">
        <v>90.429431279109224</v>
      </c>
      <c r="J12" s="638">
        <v>89.417585847133083</v>
      </c>
      <c r="K12" s="638">
        <v>91.353883310474117</v>
      </c>
      <c r="L12" s="731">
        <v>4258</v>
      </c>
      <c r="M12" s="750"/>
      <c r="N12" s="654">
        <v>94.863758905186131</v>
      </c>
      <c r="O12" s="733">
        <v>93.969582470567914</v>
      </c>
      <c r="P12" s="733">
        <v>95.631512634864578</v>
      </c>
      <c r="Q12" s="731">
        <v>3603</v>
      </c>
      <c r="R12" s="348"/>
    </row>
    <row r="13" spans="1:18">
      <c r="B13" s="160"/>
      <c r="C13" s="135" t="s">
        <v>492</v>
      </c>
      <c r="D13" s="749">
        <v>95.861814921208094</v>
      </c>
      <c r="E13" s="638">
        <v>95.256380370648358</v>
      </c>
      <c r="F13" s="638">
        <v>96.392903140148988</v>
      </c>
      <c r="G13" s="731">
        <v>5703</v>
      </c>
      <c r="H13" s="749"/>
      <c r="I13" s="749">
        <v>92.451598107704939</v>
      </c>
      <c r="J13" s="638">
        <v>91.667316639098686</v>
      </c>
      <c r="K13" s="638">
        <v>93.167564121664583</v>
      </c>
      <c r="L13" s="731">
        <v>5226</v>
      </c>
      <c r="M13" s="735"/>
      <c r="N13" s="654">
        <v>97.059052526806042</v>
      </c>
      <c r="O13" s="733">
        <v>96.440029629082957</v>
      </c>
      <c r="P13" s="733">
        <v>97.573145724629526</v>
      </c>
      <c r="Q13" s="731">
        <v>4228</v>
      </c>
    </row>
    <row r="14" spans="1:18">
      <c r="D14" s="749"/>
      <c r="E14" s="638"/>
      <c r="F14" s="638"/>
      <c r="G14" s="731"/>
      <c r="H14" s="749"/>
      <c r="I14" s="749"/>
      <c r="J14" s="638"/>
      <c r="K14" s="638"/>
      <c r="L14" s="731"/>
      <c r="M14" s="735"/>
      <c r="N14" s="654"/>
      <c r="O14" s="733"/>
      <c r="P14" s="733"/>
      <c r="Q14" s="731"/>
    </row>
    <row r="15" spans="1:18">
      <c r="B15" s="125" t="s">
        <v>20</v>
      </c>
      <c r="C15" s="125" t="s">
        <v>21</v>
      </c>
      <c r="D15" s="749">
        <v>96.227974510780797</v>
      </c>
      <c r="E15" s="638">
        <v>94.685230007782025</v>
      </c>
      <c r="F15" s="638">
        <v>97.335500881444545</v>
      </c>
      <c r="G15" s="731">
        <v>995</v>
      </c>
      <c r="H15" s="749"/>
      <c r="I15" s="749">
        <v>92.427993454481637</v>
      </c>
      <c r="J15" s="638">
        <v>90.324166583008449</v>
      </c>
      <c r="K15" s="638">
        <v>94.104241441056473</v>
      </c>
      <c r="L15" s="731">
        <v>996</v>
      </c>
      <c r="M15" s="750"/>
      <c r="N15" s="654">
        <v>96.131599559908793</v>
      </c>
      <c r="O15" s="733">
        <v>94.25525099127097</v>
      </c>
      <c r="P15" s="733">
        <v>97.411923408990589</v>
      </c>
      <c r="Q15" s="731">
        <v>868</v>
      </c>
      <c r="R15" s="348"/>
    </row>
    <row r="16" spans="1:18">
      <c r="C16" s="125" t="s">
        <v>22</v>
      </c>
      <c r="D16" s="749">
        <v>96.99415314239738</v>
      </c>
      <c r="E16" s="638">
        <v>95.985485832881096</v>
      </c>
      <c r="F16" s="638">
        <v>97.755314307205069</v>
      </c>
      <c r="G16" s="731">
        <v>1682</v>
      </c>
      <c r="H16" s="749"/>
      <c r="I16" s="749">
        <v>92.747109860345134</v>
      </c>
      <c r="J16" s="638">
        <v>91.231375194953344</v>
      </c>
      <c r="K16" s="638">
        <v>94.018016041559676</v>
      </c>
      <c r="L16" s="731">
        <v>1680</v>
      </c>
      <c r="M16" s="735"/>
      <c r="N16" s="654">
        <v>96.444809255178527</v>
      </c>
      <c r="O16" s="733">
        <v>95.139574365511109</v>
      </c>
      <c r="P16" s="733">
        <v>97.409077466894615</v>
      </c>
      <c r="Q16" s="731">
        <v>1402</v>
      </c>
    </row>
    <row r="17" spans="2:18">
      <c r="C17" s="125" t="s">
        <v>23</v>
      </c>
      <c r="D17" s="749">
        <v>94.158662507151163</v>
      </c>
      <c r="E17" s="638">
        <v>93.098528871669501</v>
      </c>
      <c r="F17" s="638">
        <v>95.064582199873001</v>
      </c>
      <c r="G17" s="731">
        <v>2690</v>
      </c>
      <c r="H17" s="749"/>
      <c r="I17" s="749">
        <v>91.089923793340319</v>
      </c>
      <c r="J17" s="638">
        <v>89.815204382939484</v>
      </c>
      <c r="K17" s="638">
        <v>92.218922393721655</v>
      </c>
      <c r="L17" s="731">
        <v>2680</v>
      </c>
      <c r="M17" s="735"/>
      <c r="N17" s="654">
        <v>96.492423333478129</v>
      </c>
      <c r="O17" s="733">
        <v>95.556938638254081</v>
      </c>
      <c r="P17" s="733">
        <v>97.236638076504775</v>
      </c>
      <c r="Q17" s="731">
        <v>2131</v>
      </c>
    </row>
    <row r="18" spans="2:18">
      <c r="C18" s="125" t="s">
        <v>24</v>
      </c>
      <c r="D18" s="749">
        <v>93.893963364793919</v>
      </c>
      <c r="E18" s="638">
        <v>92.803621694058776</v>
      </c>
      <c r="F18" s="638">
        <v>94.828310746655433</v>
      </c>
      <c r="G18" s="731">
        <v>2535</v>
      </c>
      <c r="H18" s="749"/>
      <c r="I18" s="749">
        <v>90.524189423650895</v>
      </c>
      <c r="J18" s="638">
        <v>89.152931575234746</v>
      </c>
      <c r="K18" s="638">
        <v>91.738160954229869</v>
      </c>
      <c r="L18" s="731">
        <v>2530</v>
      </c>
      <c r="M18" s="735"/>
      <c r="N18" s="654">
        <v>94.855840467850825</v>
      </c>
      <c r="O18" s="733">
        <v>93.583406254017959</v>
      </c>
      <c r="P18" s="733">
        <v>95.887036043463652</v>
      </c>
      <c r="Q18" s="731">
        <v>1892</v>
      </c>
    </row>
    <row r="19" spans="2:18">
      <c r="C19" s="125" t="s">
        <v>25</v>
      </c>
      <c r="D19" s="749">
        <v>94.987410527930365</v>
      </c>
      <c r="E19" s="638">
        <v>93.625643881039949</v>
      </c>
      <c r="F19" s="638">
        <v>96.070470176379047</v>
      </c>
      <c r="G19" s="731">
        <v>1688</v>
      </c>
      <c r="H19" s="749"/>
      <c r="I19" s="749">
        <v>91.223704179485622</v>
      </c>
      <c r="J19" s="638">
        <v>89.534084721858903</v>
      </c>
      <c r="K19" s="638">
        <v>92.662904162719727</v>
      </c>
      <c r="L19" s="731">
        <v>1681</v>
      </c>
      <c r="M19" s="735"/>
      <c r="N19" s="654">
        <v>95.794348217841545</v>
      </c>
      <c r="O19" s="733">
        <v>94.067009865029689</v>
      </c>
      <c r="P19" s="733">
        <v>97.034640425133858</v>
      </c>
      <c r="Q19" s="731">
        <v>1091</v>
      </c>
    </row>
    <row r="20" spans="2:18">
      <c r="C20" s="125" t="s">
        <v>26</v>
      </c>
      <c r="D20" s="749">
        <v>96.516613097669691</v>
      </c>
      <c r="E20" s="638">
        <v>94.998818882782018</v>
      </c>
      <c r="F20" s="638">
        <v>97.585483794430431</v>
      </c>
      <c r="G20" s="731">
        <v>928</v>
      </c>
      <c r="H20" s="749"/>
      <c r="I20" s="749">
        <v>91.063685195295903</v>
      </c>
      <c r="J20" s="638">
        <v>88.694020637591407</v>
      </c>
      <c r="K20" s="638">
        <v>92.976015256222283</v>
      </c>
      <c r="L20" s="731">
        <v>905</v>
      </c>
      <c r="M20" s="735"/>
      <c r="N20" s="654">
        <v>96.737493311691551</v>
      </c>
      <c r="O20" s="733">
        <v>94.446273454396504</v>
      </c>
      <c r="P20" s="733">
        <v>98.102449477433098</v>
      </c>
      <c r="Q20" s="731">
        <v>421</v>
      </c>
    </row>
    <row r="21" spans="2:18">
      <c r="D21" s="749"/>
      <c r="E21" s="638"/>
      <c r="F21" s="638"/>
      <c r="G21" s="731"/>
      <c r="H21" s="749"/>
      <c r="I21" s="749"/>
      <c r="J21" s="638"/>
      <c r="K21" s="638"/>
      <c r="L21" s="731"/>
      <c r="M21" s="735"/>
      <c r="N21" s="654"/>
      <c r="O21" s="733"/>
      <c r="P21" s="733"/>
      <c r="Q21" s="731"/>
    </row>
    <row r="22" spans="2:18">
      <c r="B22" s="125" t="s">
        <v>27</v>
      </c>
      <c r="C22" s="125" t="s">
        <v>28</v>
      </c>
      <c r="D22" s="749">
        <v>95.517591165824626</v>
      </c>
      <c r="E22" s="638">
        <v>94.99692496281736</v>
      </c>
      <c r="F22" s="638">
        <v>95.986361375189958</v>
      </c>
      <c r="G22" s="731">
        <v>8530</v>
      </c>
      <c r="H22" s="749"/>
      <c r="I22" s="749">
        <v>91.578017696099252</v>
      </c>
      <c r="J22" s="638">
        <v>90.877335188483059</v>
      </c>
      <c r="K22" s="638">
        <v>92.229484702367202</v>
      </c>
      <c r="L22" s="731">
        <v>8503</v>
      </c>
      <c r="M22" s="750"/>
      <c r="N22" s="654">
        <v>96.125184359928539</v>
      </c>
      <c r="O22" s="733">
        <v>95.539764775909674</v>
      </c>
      <c r="P22" s="733">
        <v>96.636470951490423</v>
      </c>
      <c r="Q22" s="731">
        <v>6434</v>
      </c>
      <c r="R22" s="348"/>
    </row>
    <row r="23" spans="2:18">
      <c r="C23" s="125" t="s">
        <v>191</v>
      </c>
      <c r="D23" s="749">
        <v>94.121404165770855</v>
      </c>
      <c r="E23" s="638">
        <v>92.254371215645975</v>
      </c>
      <c r="F23" s="638">
        <v>95.560060036334576</v>
      </c>
      <c r="G23" s="731">
        <v>909</v>
      </c>
      <c r="H23" s="749"/>
      <c r="I23" s="749">
        <v>91.190520073102945</v>
      </c>
      <c r="J23" s="638">
        <v>88.68411721687086</v>
      </c>
      <c r="K23" s="638">
        <v>93.184433902872186</v>
      </c>
      <c r="L23" s="731">
        <v>904</v>
      </c>
      <c r="M23" s="735"/>
      <c r="N23" s="654">
        <v>95.465280502727282</v>
      </c>
      <c r="O23" s="733">
        <v>93.607592340545125</v>
      </c>
      <c r="P23" s="733">
        <v>96.801554935871607</v>
      </c>
      <c r="Q23" s="731">
        <v>835</v>
      </c>
    </row>
    <row r="24" spans="2:18">
      <c r="C24" s="125" t="s">
        <v>190</v>
      </c>
      <c r="D24" s="749">
        <v>92.654890370438608</v>
      </c>
      <c r="E24" s="638">
        <v>88.744934077249582</v>
      </c>
      <c r="F24" s="638">
        <v>95.278807460038109</v>
      </c>
      <c r="G24" s="731">
        <v>346</v>
      </c>
      <c r="H24" s="749"/>
      <c r="I24" s="749">
        <v>90.534008983140453</v>
      </c>
      <c r="J24" s="638">
        <v>86.648014949163596</v>
      </c>
      <c r="K24" s="638">
        <v>93.375481652030047</v>
      </c>
      <c r="L24" s="731">
        <v>339</v>
      </c>
      <c r="M24" s="735"/>
      <c r="N24" s="654">
        <v>95.710529040813029</v>
      </c>
      <c r="O24" s="733">
        <v>91.830410583875519</v>
      </c>
      <c r="P24" s="733">
        <v>97.792106469928768</v>
      </c>
      <c r="Q24" s="731">
        <v>211</v>
      </c>
    </row>
    <row r="25" spans="2:18">
      <c r="C25" s="125" t="s">
        <v>192</v>
      </c>
      <c r="D25" s="749">
        <v>92.985657817363318</v>
      </c>
      <c r="E25" s="638">
        <v>89.84025714003478</v>
      </c>
      <c r="F25" s="638">
        <v>95.209188380385356</v>
      </c>
      <c r="G25" s="731">
        <v>496</v>
      </c>
      <c r="H25" s="749"/>
      <c r="I25" s="749">
        <v>89.881434817966777</v>
      </c>
      <c r="J25" s="638">
        <v>86.337339402424476</v>
      </c>
      <c r="K25" s="638">
        <v>92.585146521476872</v>
      </c>
      <c r="L25" s="731">
        <v>492</v>
      </c>
      <c r="M25" s="735"/>
      <c r="N25" s="654">
        <v>94.49662725196896</v>
      </c>
      <c r="O25" s="733">
        <v>87.389099302946889</v>
      </c>
      <c r="P25" s="733">
        <v>97.703602960589436</v>
      </c>
      <c r="Q25" s="731">
        <v>201</v>
      </c>
    </row>
    <row r="26" spans="2:18">
      <c r="C26" s="125" t="s">
        <v>193</v>
      </c>
      <c r="D26" s="749">
        <v>88.469646207419871</v>
      </c>
      <c r="E26" s="638">
        <v>78.950941424718778</v>
      </c>
      <c r="F26" s="638">
        <v>94.010407751887769</v>
      </c>
      <c r="G26" s="731">
        <v>124</v>
      </c>
      <c r="H26" s="749"/>
      <c r="I26" s="749">
        <v>87.598258904706654</v>
      </c>
      <c r="J26" s="638">
        <v>77.997533947763358</v>
      </c>
      <c r="K26" s="638">
        <v>93.366040350726891</v>
      </c>
      <c r="L26" s="731">
        <v>120</v>
      </c>
      <c r="M26" s="735"/>
      <c r="N26" s="654">
        <v>88.484454322377985</v>
      </c>
      <c r="O26" s="733">
        <v>78.285334636351109</v>
      </c>
      <c r="P26" s="733">
        <v>94.245307804200678</v>
      </c>
      <c r="Q26" s="731">
        <v>96</v>
      </c>
    </row>
    <row r="27" spans="2:18">
      <c r="D27" s="749"/>
      <c r="E27" s="638"/>
      <c r="F27" s="638"/>
      <c r="G27" s="731"/>
      <c r="H27" s="749"/>
      <c r="I27" s="749"/>
      <c r="J27" s="638"/>
      <c r="K27" s="638"/>
      <c r="L27" s="731"/>
      <c r="M27" s="735"/>
      <c r="N27" s="654"/>
      <c r="O27" s="733"/>
      <c r="P27" s="733"/>
      <c r="Q27" s="731"/>
    </row>
    <row r="28" spans="2:18" ht="12">
      <c r="B28" s="125" t="s">
        <v>125</v>
      </c>
      <c r="C28" s="125" t="s">
        <v>529</v>
      </c>
      <c r="D28" s="749">
        <v>91.950478453391099</v>
      </c>
      <c r="E28" s="638">
        <v>90.480147307718099</v>
      </c>
      <c r="F28" s="638">
        <v>93.210758453389843</v>
      </c>
      <c r="G28" s="731">
        <v>1803</v>
      </c>
      <c r="H28" s="749"/>
      <c r="I28" s="749">
        <v>86.124770062324103</v>
      </c>
      <c r="J28" s="638">
        <v>84.268497940848903</v>
      </c>
      <c r="K28" s="638">
        <v>87.793734517708032</v>
      </c>
      <c r="L28" s="731">
        <v>1803</v>
      </c>
      <c r="M28" s="750"/>
      <c r="N28" s="654">
        <v>93.70301045438417</v>
      </c>
      <c r="O28" s="733">
        <v>92.318392136469967</v>
      </c>
      <c r="P28" s="733">
        <v>94.851967283421232</v>
      </c>
      <c r="Q28" s="731">
        <v>1784</v>
      </c>
      <c r="R28" s="348"/>
    </row>
    <row r="29" spans="2:18">
      <c r="C29" s="125" t="s">
        <v>337</v>
      </c>
      <c r="D29" s="749">
        <v>96.233677593666812</v>
      </c>
      <c r="E29" s="638">
        <v>95.67464317911201</v>
      </c>
      <c r="F29" s="638">
        <v>96.722933949975271</v>
      </c>
      <c r="G29" s="731">
        <v>6030</v>
      </c>
      <c r="H29" s="749"/>
      <c r="I29" s="749">
        <v>93.440680436587797</v>
      </c>
      <c r="J29" s="638">
        <v>92.706935857302113</v>
      </c>
      <c r="K29" s="638">
        <v>94.105297892854324</v>
      </c>
      <c r="L29" s="731">
        <v>6030</v>
      </c>
      <c r="M29" s="735"/>
      <c r="N29" s="654">
        <v>96.76818193838929</v>
      </c>
      <c r="O29" s="733">
        <v>96.211576852419299</v>
      </c>
      <c r="P29" s="733">
        <v>97.245350538179181</v>
      </c>
      <c r="Q29" s="731">
        <v>6003</v>
      </c>
    </row>
    <row r="30" spans="2:18">
      <c r="D30" s="749"/>
      <c r="E30" s="638"/>
      <c r="F30" s="638"/>
      <c r="G30" s="731"/>
      <c r="H30" s="749"/>
      <c r="I30" s="749"/>
      <c r="J30" s="638"/>
      <c r="K30" s="638"/>
      <c r="L30" s="731"/>
      <c r="M30" s="750"/>
      <c r="N30" s="654"/>
      <c r="O30" s="733"/>
      <c r="P30" s="733"/>
      <c r="Q30" s="731"/>
      <c r="R30" s="348"/>
    </row>
    <row r="31" spans="2:18">
      <c r="B31" s="125" t="s">
        <v>29</v>
      </c>
      <c r="C31" s="125" t="s">
        <v>30</v>
      </c>
      <c r="D31" s="749">
        <v>94.578154852336638</v>
      </c>
      <c r="E31" s="638">
        <v>90.953228160983628</v>
      </c>
      <c r="F31" s="638">
        <v>96.801694212351066</v>
      </c>
      <c r="G31" s="731">
        <v>429</v>
      </c>
      <c r="H31" s="749"/>
      <c r="I31" s="749">
        <v>93.225602623266852</v>
      </c>
      <c r="J31" s="638">
        <v>89.937159033447628</v>
      </c>
      <c r="K31" s="638">
        <v>95.493262881180883</v>
      </c>
      <c r="L31" s="731">
        <v>427</v>
      </c>
      <c r="M31" s="750"/>
      <c r="N31" s="654">
        <v>95.057509562384396</v>
      </c>
      <c r="O31" s="733">
        <v>89.883250777306628</v>
      </c>
      <c r="P31" s="733">
        <v>97.654429213739306</v>
      </c>
      <c r="Q31" s="731">
        <v>293</v>
      </c>
      <c r="R31" s="348"/>
    </row>
    <row r="32" spans="2:18">
      <c r="C32" s="125" t="s">
        <v>31</v>
      </c>
      <c r="D32" s="749">
        <v>96.765025027972456</v>
      </c>
      <c r="E32" s="638">
        <v>95.31870875249038</v>
      </c>
      <c r="F32" s="638">
        <v>97.774923248907868</v>
      </c>
      <c r="G32" s="731">
        <v>1182</v>
      </c>
      <c r="H32" s="749"/>
      <c r="I32" s="749">
        <v>93.043716720916748</v>
      </c>
      <c r="J32" s="638">
        <v>91.044255182611565</v>
      </c>
      <c r="K32" s="638">
        <v>94.623141383011827</v>
      </c>
      <c r="L32" s="731">
        <v>1181</v>
      </c>
      <c r="M32" s="735"/>
      <c r="N32" s="654">
        <v>95.999032260424215</v>
      </c>
      <c r="O32" s="733">
        <v>94.127096763476445</v>
      </c>
      <c r="P32" s="733">
        <v>97.291474111433942</v>
      </c>
      <c r="Q32" s="731">
        <v>863</v>
      </c>
    </row>
    <row r="33" spans="2:18">
      <c r="C33" s="125" t="s">
        <v>242</v>
      </c>
      <c r="D33" s="749">
        <v>93.957618429749189</v>
      </c>
      <c r="E33" s="638">
        <v>91.985295325256089</v>
      </c>
      <c r="F33" s="638">
        <v>95.468487134451337</v>
      </c>
      <c r="G33" s="731">
        <v>964</v>
      </c>
      <c r="H33" s="749"/>
      <c r="I33" s="749">
        <v>90.857423996500955</v>
      </c>
      <c r="J33" s="638">
        <v>88.62444307367042</v>
      </c>
      <c r="K33" s="638">
        <v>92.688241893169405</v>
      </c>
      <c r="L33" s="731">
        <v>959</v>
      </c>
      <c r="M33" s="735"/>
      <c r="N33" s="654">
        <v>94.924131885802595</v>
      </c>
      <c r="O33" s="733">
        <v>92.618617735070885</v>
      </c>
      <c r="P33" s="733">
        <v>96.536466542062769</v>
      </c>
      <c r="Q33" s="731">
        <v>713</v>
      </c>
    </row>
    <row r="34" spans="2:18">
      <c r="C34" s="125" t="s">
        <v>33</v>
      </c>
      <c r="D34" s="749">
        <v>96.303575662115819</v>
      </c>
      <c r="E34" s="638">
        <v>94.670363170037831</v>
      </c>
      <c r="F34" s="638">
        <v>97.449788814539247</v>
      </c>
      <c r="G34" s="731">
        <v>828</v>
      </c>
      <c r="H34" s="749"/>
      <c r="I34" s="749">
        <v>90.245786591639657</v>
      </c>
      <c r="J34" s="638">
        <v>87.429489014013186</v>
      </c>
      <c r="K34" s="638">
        <v>92.485352692748236</v>
      </c>
      <c r="L34" s="731">
        <v>823</v>
      </c>
      <c r="M34" s="735"/>
      <c r="N34" s="654">
        <v>97.379320018780348</v>
      </c>
      <c r="O34" s="733">
        <v>95.506499774644908</v>
      </c>
      <c r="P34" s="733">
        <v>98.48396855601608</v>
      </c>
      <c r="Q34" s="731">
        <v>596</v>
      </c>
    </row>
    <row r="35" spans="2:18">
      <c r="C35" s="125" t="s">
        <v>34</v>
      </c>
      <c r="D35" s="749">
        <v>95.253289430006959</v>
      </c>
      <c r="E35" s="638">
        <v>93.761629270835513</v>
      </c>
      <c r="F35" s="638">
        <v>96.401964949498591</v>
      </c>
      <c r="G35" s="731">
        <v>1147</v>
      </c>
      <c r="H35" s="749"/>
      <c r="I35" s="749">
        <v>91.873552320772248</v>
      </c>
      <c r="J35" s="638">
        <v>89.880884207811164</v>
      </c>
      <c r="K35" s="638">
        <v>93.502189790990386</v>
      </c>
      <c r="L35" s="731">
        <v>1138</v>
      </c>
      <c r="M35" s="735"/>
      <c r="N35" s="654">
        <v>97.068923569878848</v>
      </c>
      <c r="O35" s="733">
        <v>95.496462580368885</v>
      </c>
      <c r="P35" s="733">
        <v>98.10324712770867</v>
      </c>
      <c r="Q35" s="731">
        <v>802</v>
      </c>
    </row>
    <row r="36" spans="2:18">
      <c r="C36" s="125" t="s">
        <v>35</v>
      </c>
      <c r="D36" s="749">
        <v>95.643330008714273</v>
      </c>
      <c r="E36" s="638">
        <v>94.078106352517821</v>
      </c>
      <c r="F36" s="638">
        <v>96.808880177982331</v>
      </c>
      <c r="G36" s="731">
        <v>1095</v>
      </c>
      <c r="H36" s="749"/>
      <c r="I36" s="749">
        <v>91.908772569848679</v>
      </c>
      <c r="J36" s="638">
        <v>89.977142342413259</v>
      </c>
      <c r="K36" s="638">
        <v>93.495047569327326</v>
      </c>
      <c r="L36" s="731">
        <v>1089</v>
      </c>
      <c r="M36" s="735"/>
      <c r="N36" s="654">
        <v>95.602704926866821</v>
      </c>
      <c r="O36" s="733">
        <v>93.673602509793611</v>
      </c>
      <c r="P36" s="733">
        <v>96.962641575005009</v>
      </c>
      <c r="Q36" s="731">
        <v>858</v>
      </c>
    </row>
    <row r="37" spans="2:18">
      <c r="C37" s="125" t="s">
        <v>36</v>
      </c>
      <c r="D37" s="749">
        <v>92.913936742495565</v>
      </c>
      <c r="E37" s="638">
        <v>91.720143252574715</v>
      </c>
      <c r="F37" s="638">
        <v>93.946967645583541</v>
      </c>
      <c r="G37" s="731">
        <v>2572</v>
      </c>
      <c r="H37" s="749"/>
      <c r="I37" s="749">
        <v>89.405729739690727</v>
      </c>
      <c r="J37" s="638">
        <v>87.935913187994004</v>
      </c>
      <c r="K37" s="638">
        <v>90.715379895572511</v>
      </c>
      <c r="L37" s="731">
        <v>2557</v>
      </c>
      <c r="M37" s="735"/>
      <c r="N37" s="654">
        <v>95.104312428749964</v>
      </c>
      <c r="O37" s="733">
        <v>93.748823769903339</v>
      </c>
      <c r="P37" s="733">
        <v>96.177863615025927</v>
      </c>
      <c r="Q37" s="731">
        <v>1735</v>
      </c>
    </row>
    <row r="38" spans="2:18">
      <c r="C38" s="125" t="s">
        <v>37</v>
      </c>
      <c r="D38" s="749">
        <v>95.819428856584139</v>
      </c>
      <c r="E38" s="638">
        <v>94.687594243134384</v>
      </c>
      <c r="F38" s="638">
        <v>96.718477572344483</v>
      </c>
      <c r="G38" s="731">
        <v>1554</v>
      </c>
      <c r="H38" s="749"/>
      <c r="I38" s="749">
        <v>91.645610138999473</v>
      </c>
      <c r="J38" s="638">
        <v>90.00857080344359</v>
      </c>
      <c r="K38" s="638">
        <v>93.035184505584297</v>
      </c>
      <c r="L38" s="731">
        <v>1554</v>
      </c>
      <c r="M38" s="735"/>
      <c r="N38" s="654">
        <v>96.448394912637198</v>
      </c>
      <c r="O38" s="733">
        <v>95.289217714957601</v>
      </c>
      <c r="P38" s="733">
        <v>97.330325974878235</v>
      </c>
      <c r="Q38" s="731">
        <v>1307</v>
      </c>
    </row>
    <row r="39" spans="2:18">
      <c r="C39" s="125" t="s">
        <v>38</v>
      </c>
      <c r="D39" s="749">
        <v>95.404092987821443</v>
      </c>
      <c r="E39" s="638">
        <v>93.443335871097176</v>
      </c>
      <c r="F39" s="638">
        <v>96.798578702289845</v>
      </c>
      <c r="G39" s="731">
        <v>814</v>
      </c>
      <c r="H39" s="749"/>
      <c r="I39" s="749">
        <v>91.697865838125324</v>
      </c>
      <c r="J39" s="638">
        <v>89.332421083275065</v>
      </c>
      <c r="K39" s="638">
        <v>93.576509033086737</v>
      </c>
      <c r="L39" s="731">
        <v>811</v>
      </c>
      <c r="M39" s="735"/>
      <c r="N39" s="654">
        <v>95.983994787830568</v>
      </c>
      <c r="O39" s="733">
        <v>94.255640965352754</v>
      </c>
      <c r="P39" s="733">
        <v>97.207729628074674</v>
      </c>
      <c r="Q39" s="731">
        <v>687</v>
      </c>
    </row>
    <row r="40" spans="2:18">
      <c r="D40" s="749"/>
      <c r="E40" s="638"/>
      <c r="F40" s="638"/>
      <c r="G40" s="731"/>
      <c r="H40" s="749"/>
      <c r="I40" s="749"/>
      <c r="J40" s="638"/>
      <c r="K40" s="638"/>
      <c r="L40" s="731"/>
      <c r="M40" s="750"/>
      <c r="N40" s="654"/>
      <c r="O40" s="733"/>
      <c r="P40" s="733"/>
      <c r="Q40" s="731"/>
      <c r="R40" s="348"/>
    </row>
    <row r="41" spans="2:18">
      <c r="B41" s="125" t="s">
        <v>333</v>
      </c>
      <c r="C41" s="125" t="s">
        <v>120</v>
      </c>
      <c r="D41" s="749">
        <v>94.961843548948679</v>
      </c>
      <c r="E41" s="638">
        <v>94.43310471889184</v>
      </c>
      <c r="F41" s="638">
        <v>95.442786736703297</v>
      </c>
      <c r="G41" s="731">
        <v>9288</v>
      </c>
      <c r="H41" s="749"/>
      <c r="I41" s="749">
        <v>91.198400255127765</v>
      </c>
      <c r="J41" s="638">
        <v>90.503359649264908</v>
      </c>
      <c r="K41" s="638">
        <v>91.847154612895196</v>
      </c>
      <c r="L41" s="731">
        <v>9244</v>
      </c>
      <c r="M41" s="750"/>
      <c r="N41" s="654">
        <v>95.922230605445861</v>
      </c>
      <c r="O41" s="733">
        <v>95.326600731418736</v>
      </c>
      <c r="P41" s="733">
        <v>96.444778011129713</v>
      </c>
      <c r="Q41" s="731">
        <v>6732</v>
      </c>
      <c r="R41" s="348"/>
    </row>
    <row r="42" spans="2:18">
      <c r="C42" s="125" t="s">
        <v>121</v>
      </c>
      <c r="D42" s="749">
        <v>96.138211276716675</v>
      </c>
      <c r="E42" s="638">
        <v>94.818791848560636</v>
      </c>
      <c r="F42" s="638">
        <v>97.131797897057638</v>
      </c>
      <c r="G42" s="731">
        <v>1297</v>
      </c>
      <c r="H42" s="749"/>
      <c r="I42" s="749">
        <v>92.4467844635316</v>
      </c>
      <c r="J42" s="638">
        <v>90.68336018918157</v>
      </c>
      <c r="K42" s="638">
        <v>93.898889504764796</v>
      </c>
      <c r="L42" s="731">
        <v>1295</v>
      </c>
      <c r="M42" s="735"/>
      <c r="N42" s="654">
        <v>96.167327573934699</v>
      </c>
      <c r="O42" s="733">
        <v>94.74696870485127</v>
      </c>
      <c r="P42" s="733">
        <v>97.214926894278065</v>
      </c>
      <c r="Q42" s="731">
        <v>1122</v>
      </c>
    </row>
    <row r="43" spans="2:18">
      <c r="B43" s="160"/>
      <c r="C43" s="160"/>
      <c r="D43" s="749"/>
      <c r="E43" s="638"/>
      <c r="F43" s="638"/>
      <c r="G43" s="731"/>
      <c r="H43" s="749"/>
      <c r="I43" s="749"/>
      <c r="J43" s="638"/>
      <c r="K43" s="638"/>
      <c r="L43" s="731"/>
      <c r="M43" s="750"/>
      <c r="N43" s="654"/>
      <c r="O43" s="733"/>
      <c r="P43" s="733"/>
      <c r="Q43" s="731"/>
      <c r="R43" s="348"/>
    </row>
    <row r="44" spans="2:18">
      <c r="B44" s="125" t="s">
        <v>122</v>
      </c>
      <c r="C44" s="164" t="s">
        <v>225</v>
      </c>
      <c r="D44" s="749">
        <v>94.048710839445732</v>
      </c>
      <c r="E44" s="638">
        <v>92.943623237619647</v>
      </c>
      <c r="F44" s="638">
        <v>94.990061254594977</v>
      </c>
      <c r="G44" s="731">
        <v>2604</v>
      </c>
      <c r="H44" s="749"/>
      <c r="I44" s="749">
        <v>90.426866007361639</v>
      </c>
      <c r="J44" s="638">
        <v>88.942873488777408</v>
      </c>
      <c r="K44" s="638">
        <v>91.730208247364232</v>
      </c>
      <c r="L44" s="731">
        <v>2581</v>
      </c>
      <c r="M44" s="750"/>
      <c r="N44" s="654">
        <v>95.208150449295488</v>
      </c>
      <c r="O44" s="733">
        <v>93.840757021196964</v>
      </c>
      <c r="P44" s="733">
        <v>96.28399443383276</v>
      </c>
      <c r="Q44" s="731">
        <v>1595</v>
      </c>
      <c r="R44" s="348"/>
    </row>
    <row r="45" spans="2:18">
      <c r="C45" s="164">
        <v>2</v>
      </c>
      <c r="D45" s="749">
        <v>95.050356348724165</v>
      </c>
      <c r="E45" s="638">
        <v>93.980286323181815</v>
      </c>
      <c r="F45" s="638">
        <v>95.938430350722101</v>
      </c>
      <c r="G45" s="731">
        <v>2276</v>
      </c>
      <c r="H45" s="749"/>
      <c r="I45" s="749">
        <v>90.61581055318581</v>
      </c>
      <c r="J45" s="638">
        <v>89.091543518126443</v>
      </c>
      <c r="K45" s="638">
        <v>91.946341544714599</v>
      </c>
      <c r="L45" s="731">
        <v>2262</v>
      </c>
      <c r="M45" s="735"/>
      <c r="N45" s="654">
        <v>95.990277798066018</v>
      </c>
      <c r="O45" s="733">
        <v>94.615824734566246</v>
      </c>
      <c r="P45" s="733">
        <v>97.024898005864642</v>
      </c>
      <c r="Q45" s="731">
        <v>1578</v>
      </c>
    </row>
    <row r="46" spans="2:18">
      <c r="C46" s="164">
        <v>3</v>
      </c>
      <c r="D46" s="749">
        <v>95.383664687784801</v>
      </c>
      <c r="E46" s="638">
        <v>94.235581572222145</v>
      </c>
      <c r="F46" s="638">
        <v>96.31203605743201</v>
      </c>
      <c r="G46" s="731">
        <v>2030</v>
      </c>
      <c r="H46" s="749"/>
      <c r="I46" s="749">
        <v>91.541883554701229</v>
      </c>
      <c r="J46" s="638">
        <v>90.069661564092968</v>
      </c>
      <c r="K46" s="638">
        <v>92.813256831556174</v>
      </c>
      <c r="L46" s="731">
        <v>2025</v>
      </c>
      <c r="M46" s="735"/>
      <c r="N46" s="654">
        <v>96.111630333357326</v>
      </c>
      <c r="O46" s="733">
        <v>94.721516288007052</v>
      </c>
      <c r="P46" s="733">
        <v>97.146679087456121</v>
      </c>
      <c r="Q46" s="731">
        <v>1503</v>
      </c>
    </row>
    <row r="47" spans="2:18">
      <c r="C47" s="164">
        <v>4</v>
      </c>
      <c r="D47" s="749">
        <v>95.537064530119693</v>
      </c>
      <c r="E47" s="638">
        <v>94.314237417445128</v>
      </c>
      <c r="F47" s="638">
        <v>96.506641417640566</v>
      </c>
      <c r="G47" s="731">
        <v>1853</v>
      </c>
      <c r="H47" s="749"/>
      <c r="I47" s="749">
        <v>91.799046900544994</v>
      </c>
      <c r="J47" s="638">
        <v>90.289453200526523</v>
      </c>
      <c r="K47" s="638">
        <v>93.091915874544299</v>
      </c>
      <c r="L47" s="731">
        <v>1850</v>
      </c>
      <c r="M47" s="735"/>
      <c r="N47" s="654">
        <v>96.171219158858221</v>
      </c>
      <c r="O47" s="733">
        <v>95.010136245337435</v>
      </c>
      <c r="P47" s="733">
        <v>97.070462084496995</v>
      </c>
      <c r="Q47" s="731">
        <v>1533</v>
      </c>
    </row>
    <row r="48" spans="2:18">
      <c r="C48" s="164" t="s">
        <v>226</v>
      </c>
      <c r="D48" s="749">
        <v>95.829351856326809</v>
      </c>
      <c r="E48" s="638">
        <v>94.65108368189523</v>
      </c>
      <c r="F48" s="638">
        <v>96.756962172206471</v>
      </c>
      <c r="G48" s="731">
        <v>1822</v>
      </c>
      <c r="H48" s="749"/>
      <c r="I48" s="749">
        <v>92.693251882797895</v>
      </c>
      <c r="J48" s="638">
        <v>91.222265785988327</v>
      </c>
      <c r="K48" s="638">
        <v>93.934119723711916</v>
      </c>
      <c r="L48" s="731">
        <v>1821</v>
      </c>
      <c r="M48" s="735"/>
      <c r="N48" s="654">
        <v>96.357248763902462</v>
      </c>
      <c r="O48" s="733">
        <v>95.166994428632762</v>
      </c>
      <c r="P48" s="733">
        <v>97.262802818726385</v>
      </c>
      <c r="Q48" s="731">
        <v>1645</v>
      </c>
    </row>
    <row r="49" spans="2:18">
      <c r="B49" s="47"/>
      <c r="C49" s="47"/>
      <c r="D49" s="751"/>
      <c r="E49" s="751"/>
      <c r="F49" s="751"/>
      <c r="G49" s="752"/>
      <c r="H49" s="751"/>
      <c r="I49" s="751"/>
      <c r="J49" s="753"/>
      <c r="K49" s="753"/>
      <c r="L49" s="754"/>
      <c r="M49" s="751"/>
      <c r="N49" s="751"/>
      <c r="O49" s="751"/>
      <c r="P49" s="751"/>
      <c r="Q49" s="751"/>
      <c r="R49" s="49"/>
    </row>
    <row r="50" spans="2:18">
      <c r="B50" s="23"/>
      <c r="C50" s="23"/>
      <c r="D50" s="23"/>
      <c r="E50" s="23"/>
      <c r="F50" s="23"/>
      <c r="G50" s="191"/>
      <c r="H50" s="23"/>
      <c r="I50" s="49"/>
      <c r="J50" s="49"/>
      <c r="K50" s="49"/>
      <c r="L50" s="49"/>
      <c r="M50" s="49"/>
      <c r="N50" s="49"/>
      <c r="O50" s="49"/>
      <c r="P50" s="49"/>
      <c r="Q50" s="49"/>
      <c r="R50" s="49"/>
    </row>
    <row r="51" spans="2:18">
      <c r="B51" s="37" t="s">
        <v>218</v>
      </c>
      <c r="C51" s="23"/>
      <c r="D51" s="23"/>
      <c r="E51" s="23"/>
      <c r="F51" s="23"/>
      <c r="G51" s="191"/>
      <c r="H51" s="23"/>
      <c r="I51" s="49"/>
      <c r="J51" s="49"/>
      <c r="K51" s="49"/>
      <c r="L51" s="49"/>
      <c r="M51" s="49"/>
      <c r="N51" s="49"/>
      <c r="O51" s="49"/>
      <c r="P51" s="49"/>
      <c r="Q51" s="49"/>
      <c r="R51" s="49"/>
    </row>
    <row r="52" spans="2:18">
      <c r="B52" s="125" t="s">
        <v>531</v>
      </c>
      <c r="C52" s="23"/>
      <c r="D52" s="23"/>
      <c r="E52" s="23"/>
      <c r="F52" s="23"/>
      <c r="G52" s="191"/>
      <c r="H52" s="23"/>
      <c r="I52" s="49"/>
      <c r="J52" s="49"/>
      <c r="K52" s="49"/>
      <c r="L52" s="49"/>
      <c r="M52" s="49"/>
      <c r="N52" s="49"/>
      <c r="O52" s="49"/>
      <c r="P52" s="49"/>
      <c r="Q52" s="49"/>
      <c r="R52" s="49"/>
    </row>
    <row r="53" spans="2:18">
      <c r="B53" s="125" t="s">
        <v>481</v>
      </c>
    </row>
    <row r="54" spans="2:18">
      <c r="B54" s="125" t="s">
        <v>270</v>
      </c>
    </row>
    <row r="55" spans="2:18">
      <c r="B55" s="52" t="s">
        <v>532</v>
      </c>
    </row>
    <row r="58" spans="2:18">
      <c r="B58" s="160" t="s">
        <v>252</v>
      </c>
    </row>
    <row r="59" spans="2:18">
      <c r="B59" s="160" t="s">
        <v>253</v>
      </c>
    </row>
    <row r="60" spans="2:18">
      <c r="B60" s="160" t="s">
        <v>254</v>
      </c>
    </row>
  </sheetData>
  <mergeCells count="4">
    <mergeCell ref="H6:L7"/>
    <mergeCell ref="D6:G7"/>
    <mergeCell ref="N6:Q7"/>
    <mergeCell ref="B6:C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Cover page</vt:lpstr>
      <vt:lpstr>Contents</vt:lpstr>
      <vt:lpstr>Ready Reckoner</vt:lpstr>
      <vt:lpstr>Ready Reckoner info</vt:lpstr>
      <vt:lpstr>A1</vt:lpstr>
      <vt:lpstr>A2</vt:lpstr>
      <vt:lpstr>A3</vt:lpstr>
      <vt:lpstr>A4</vt:lpstr>
      <vt:lpstr>A5</vt:lpstr>
      <vt:lpstr>A6</vt:lpstr>
      <vt:lpstr>A7</vt:lpstr>
      <vt:lpstr>A8</vt:lpstr>
      <vt:lpstr>B1</vt:lpstr>
      <vt:lpstr>B2</vt:lpstr>
      <vt:lpstr>B3</vt:lpstr>
      <vt:lpstr>B4</vt:lpstr>
      <vt:lpstr>B5</vt:lpstr>
      <vt:lpstr>B6</vt:lpstr>
      <vt:lpstr>B7</vt:lpstr>
      <vt:lpstr>B8</vt:lpstr>
      <vt:lpstr>B9</vt:lpstr>
      <vt:lpstr>B10</vt:lpstr>
      <vt:lpstr>B11</vt:lpstr>
      <vt:lpstr>C1</vt:lpstr>
      <vt:lpstr>C2</vt:lpstr>
      <vt:lpstr>C3</vt:lpstr>
      <vt:lpstr>C4</vt:lpstr>
      <vt:lpstr>C5</vt:lpstr>
      <vt:lpstr>C6</vt:lpstr>
      <vt:lpstr>C7</vt:lpstr>
      <vt:lpstr>C8</vt:lpstr>
      <vt:lpstr>C9</vt:lpstr>
      <vt:lpstr>C10</vt:lpstr>
      <vt:lpstr>D1 </vt:lpstr>
      <vt:lpstr>D2</vt:lpstr>
      <vt:lpstr>D3</vt:lpstr>
      <vt:lpstr>D4</vt:lpstr>
      <vt:lpstr>D5</vt:lpstr>
      <vt:lpstr>D6</vt:lpstr>
      <vt:lpstr>D7</vt:lpstr>
      <vt:lpstr>D8</vt:lpstr>
      <vt:lpstr>D9</vt:lpstr>
      <vt:lpstr>D10</vt:lpstr>
      <vt:lpstr>X1</vt:lpstr>
      <vt:lpstr>X2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2018-09-05T09:03:36Z</dcterms:created>
  <dcterms:modified xsi:type="dcterms:W3CDTF">2020-07-09T12:15:56Z</dcterms:modified>
</cp:coreProperties>
</file>