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ual Report 2020\Dataset for publishing\"/>
    </mc:Choice>
  </mc:AlternateContent>
  <bookViews>
    <workbookView xWindow="0" yWindow="0" windowWidth="20490" windowHeight="7770" firstSheet="2" activeTab="2"/>
  </bookViews>
  <sheets>
    <sheet name="SourceTable" sheetId="1" state="hidden" r:id="rId1"/>
    <sheet name="Sheet2" sheetId="2" state="hidden" r:id="rId2"/>
    <sheet name="GMPP" sheetId="3" r:id="rId3"/>
  </sheets>
  <externalReferences>
    <externalReference r:id="rId4"/>
    <externalReference r:id="rId5"/>
    <externalReference r:id="rId6"/>
  </externalReferences>
  <definedNames>
    <definedName name="_1112_Q1">#REF!</definedName>
    <definedName name="_xlnm._FilterDatabase" localSheetId="1" hidden="1">Sheet2!$A$1:$K$1</definedName>
    <definedName name="_xlnm._FilterDatabase" localSheetId="0" hidden="1">SourceTable!$A$1:$W$1256</definedName>
    <definedName name="beep">#REF!</definedName>
    <definedName name="BIS">#REF!</definedName>
    <definedName name="CO">#REF!</definedName>
    <definedName name="CPS">#REF!</definedName>
    <definedName name="DCMS">#REF!</definedName>
    <definedName name="DECC">#REF!</definedName>
    <definedName name="DEFRA">#REF!</definedName>
    <definedName name="Departments">#REF!</definedName>
    <definedName name="Depts">#REF!</definedName>
    <definedName name="DfE">#REF!</definedName>
    <definedName name="DfID">#REF!</definedName>
    <definedName name="dfsdfsd">#REF!</definedName>
    <definedName name="DfT">#REF!</definedName>
    <definedName name="DoH">#REF!</definedName>
    <definedName name="DWP">#REF!</definedName>
    <definedName name="FCO">#REF!</definedName>
    <definedName name="HMRC">#REF!</definedName>
    <definedName name="HO">#REF!</definedName>
    <definedName name="IDNumber">#REF!</definedName>
    <definedName name="jkbn">#REF!</definedName>
    <definedName name="MoD">#REF!</definedName>
    <definedName name="MoJ">#REF!</definedName>
    <definedName name="NCA">#REF!</definedName>
    <definedName name="ONS">#REF!</definedName>
    <definedName name="PrimaryCats">[1]Sheet2!$A$1:$A$12</definedName>
    <definedName name="PrimaryClassification">'[2]Drop down list'!$A$1:$A$14</definedName>
    <definedName name="Project">#REF!</definedName>
    <definedName name="Quarters">#REF!</definedName>
    <definedName name="rqeff">#REF!</definedName>
    <definedName name="Secondarycats">[1]Sheet2!$C$1:$C$42</definedName>
    <definedName name="SecondaryClassification">'[2]Drop down list'!$A$16:$A$56</definedName>
    <definedName name="Sourcedata">[3]!Table143[[#Headers],[#Data]]</definedName>
    <definedName name="Table1">[3]!Table143[[#Headers],[#Data]]</definedName>
    <definedName name="ygyuguh">#REF!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56" i="1" l="1"/>
  <c r="Q1256" i="1"/>
  <c r="K1256" i="1"/>
  <c r="U1255" i="1"/>
  <c r="Q1255" i="1"/>
  <c r="K1255" i="1"/>
  <c r="U1254" i="1"/>
  <c r="Q1254" i="1"/>
  <c r="K1254" i="1"/>
  <c r="U1253" i="1"/>
  <c r="Q1253" i="1"/>
  <c r="K1253" i="1"/>
  <c r="U1252" i="1"/>
  <c r="Q1252" i="1"/>
  <c r="K1252" i="1"/>
  <c r="U1251" i="1"/>
  <c r="Q1251" i="1"/>
  <c r="K1251" i="1"/>
  <c r="U1250" i="1"/>
  <c r="Q1250" i="1"/>
  <c r="K1250" i="1"/>
  <c r="U1249" i="1"/>
  <c r="Q1249" i="1"/>
  <c r="K1249" i="1"/>
  <c r="U1248" i="1"/>
  <c r="Q1248" i="1"/>
  <c r="K1248" i="1"/>
  <c r="U1247" i="1"/>
  <c r="Q1247" i="1"/>
  <c r="K1247" i="1"/>
  <c r="U1246" i="1"/>
  <c r="Q1246" i="1"/>
  <c r="K1246" i="1"/>
  <c r="U1245" i="1"/>
  <c r="Q1245" i="1"/>
  <c r="K1245" i="1"/>
  <c r="U1244" i="1"/>
  <c r="Q1244" i="1"/>
  <c r="K1244" i="1"/>
  <c r="U1243" i="1"/>
  <c r="Q1243" i="1"/>
  <c r="K1243" i="1"/>
  <c r="U1242" i="1"/>
  <c r="Q1242" i="1"/>
  <c r="K1242" i="1"/>
  <c r="U1241" i="1"/>
  <c r="Q1241" i="1"/>
  <c r="K1241" i="1"/>
  <c r="U1240" i="1"/>
  <c r="Q1240" i="1"/>
  <c r="K1240" i="1"/>
  <c r="U1239" i="1"/>
  <c r="Q1239" i="1"/>
  <c r="K1239" i="1"/>
  <c r="U1238" i="1"/>
  <c r="Q1238" i="1"/>
  <c r="K1238" i="1"/>
  <c r="U1237" i="1"/>
  <c r="Q1237" i="1"/>
  <c r="K1237" i="1"/>
  <c r="U1236" i="1"/>
  <c r="Q1236" i="1"/>
  <c r="K1236" i="1"/>
  <c r="U1235" i="1"/>
  <c r="Q1235" i="1"/>
  <c r="K1235" i="1"/>
  <c r="U1234" i="1"/>
  <c r="Q1234" i="1"/>
  <c r="K1234" i="1"/>
  <c r="U1233" i="1"/>
  <c r="Q1233" i="1"/>
  <c r="K1233" i="1"/>
  <c r="U1232" i="1"/>
  <c r="Q1232" i="1"/>
  <c r="K1232" i="1"/>
  <c r="U1231" i="1"/>
  <c r="Q1231" i="1"/>
  <c r="K1231" i="1"/>
  <c r="U1230" i="1"/>
  <c r="Q1230" i="1"/>
  <c r="K1230" i="1"/>
  <c r="U1229" i="1"/>
  <c r="Q1229" i="1"/>
  <c r="K1229" i="1"/>
  <c r="U1228" i="1"/>
  <c r="Q1228" i="1"/>
  <c r="K1228" i="1"/>
  <c r="U1227" i="1"/>
  <c r="Q1227" i="1"/>
  <c r="K1227" i="1"/>
  <c r="U1226" i="1"/>
  <c r="Q1226" i="1"/>
  <c r="K1226" i="1"/>
  <c r="U1225" i="1"/>
  <c r="Q1225" i="1"/>
  <c r="K1225" i="1"/>
  <c r="U1224" i="1"/>
  <c r="Q1224" i="1"/>
  <c r="K1224" i="1"/>
  <c r="U1223" i="1"/>
  <c r="Q1223" i="1"/>
  <c r="K1223" i="1"/>
  <c r="U1222" i="1"/>
  <c r="Q1222" i="1"/>
  <c r="K1222" i="1"/>
  <c r="U1221" i="1"/>
  <c r="Q1221" i="1"/>
  <c r="K1221" i="1"/>
  <c r="U1220" i="1"/>
  <c r="Q1220" i="1"/>
  <c r="K1220" i="1"/>
  <c r="U1219" i="1"/>
  <c r="Q1219" i="1"/>
  <c r="K1219" i="1"/>
  <c r="U1218" i="1"/>
  <c r="Q1218" i="1"/>
  <c r="K1218" i="1"/>
  <c r="U1217" i="1"/>
  <c r="Q1217" i="1"/>
  <c r="K1217" i="1"/>
  <c r="U1216" i="1"/>
  <c r="Q1216" i="1"/>
  <c r="K1216" i="1"/>
  <c r="U1215" i="1"/>
  <c r="Q1215" i="1"/>
  <c r="K1215" i="1"/>
  <c r="U1214" i="1"/>
  <c r="Q1214" i="1"/>
  <c r="K1214" i="1"/>
  <c r="U1213" i="1"/>
  <c r="Q1213" i="1"/>
  <c r="K1213" i="1"/>
  <c r="U1212" i="1"/>
  <c r="Q1212" i="1"/>
  <c r="K1212" i="1"/>
  <c r="U1211" i="1"/>
  <c r="Q1211" i="1"/>
  <c r="K1211" i="1"/>
  <c r="U1210" i="1"/>
  <c r="Q1210" i="1"/>
  <c r="K1210" i="1"/>
  <c r="U1209" i="1"/>
  <c r="Q1209" i="1"/>
  <c r="K1209" i="1"/>
  <c r="U1208" i="1"/>
  <c r="Q1208" i="1"/>
  <c r="K1208" i="1"/>
  <c r="U1207" i="1"/>
  <c r="Q1207" i="1"/>
  <c r="K1207" i="1"/>
  <c r="U1206" i="1"/>
  <c r="Q1206" i="1"/>
  <c r="K1206" i="1"/>
  <c r="U1205" i="1"/>
  <c r="Q1205" i="1"/>
  <c r="K1205" i="1"/>
  <c r="U1204" i="1"/>
  <c r="Q1204" i="1"/>
  <c r="K1204" i="1"/>
  <c r="U1203" i="1"/>
  <c r="Q1203" i="1"/>
  <c r="K1203" i="1"/>
  <c r="U1202" i="1"/>
  <c r="Q1202" i="1"/>
  <c r="K1202" i="1"/>
  <c r="U1201" i="1"/>
  <c r="Q1201" i="1"/>
  <c r="K1201" i="1"/>
  <c r="U1200" i="1"/>
  <c r="Q1200" i="1"/>
  <c r="K1200" i="1"/>
  <c r="U1199" i="1"/>
  <c r="Q1199" i="1"/>
  <c r="K1199" i="1"/>
  <c r="U1198" i="1"/>
  <c r="Q1198" i="1"/>
  <c r="K1198" i="1"/>
  <c r="U1197" i="1"/>
  <c r="Q1197" i="1"/>
  <c r="K1197" i="1"/>
  <c r="U1196" i="1"/>
  <c r="K1196" i="1"/>
  <c r="U1195" i="1"/>
  <c r="Q1195" i="1"/>
  <c r="K1195" i="1"/>
  <c r="U1194" i="1"/>
  <c r="Q1194" i="1"/>
  <c r="K1194" i="1"/>
  <c r="U1193" i="1"/>
  <c r="Q1193" i="1"/>
  <c r="K1193" i="1"/>
  <c r="U1192" i="1"/>
  <c r="Q1192" i="1"/>
  <c r="K1192" i="1"/>
  <c r="U1191" i="1"/>
  <c r="Q1191" i="1"/>
  <c r="K1191" i="1"/>
  <c r="U1190" i="1"/>
  <c r="Q1190" i="1"/>
  <c r="K1190" i="1"/>
  <c r="U1189" i="1"/>
  <c r="Q1189" i="1"/>
  <c r="K1189" i="1"/>
  <c r="U1188" i="1"/>
  <c r="Q1188" i="1"/>
  <c r="K1188" i="1"/>
  <c r="U1187" i="1"/>
  <c r="Q1187" i="1"/>
  <c r="K1187" i="1"/>
  <c r="U1186" i="1"/>
  <c r="Q1186" i="1"/>
  <c r="K1186" i="1"/>
  <c r="U1185" i="1"/>
  <c r="Q1185" i="1"/>
  <c r="K1185" i="1"/>
  <c r="U1184" i="1"/>
  <c r="Q1184" i="1"/>
  <c r="K1184" i="1"/>
  <c r="U1183" i="1"/>
  <c r="Q1183" i="1"/>
  <c r="K1183" i="1"/>
  <c r="U1182" i="1"/>
  <c r="Q1182" i="1"/>
  <c r="K1182" i="1"/>
  <c r="U1181" i="1"/>
  <c r="Q1181" i="1"/>
  <c r="K1181" i="1"/>
  <c r="U1180" i="1"/>
  <c r="Q1180" i="1"/>
  <c r="K1180" i="1"/>
  <c r="U1179" i="1"/>
  <c r="Q1179" i="1"/>
  <c r="K1179" i="1"/>
  <c r="U1178" i="1"/>
  <c r="Q1178" i="1"/>
  <c r="K1178" i="1"/>
  <c r="U1177" i="1"/>
  <c r="Q1177" i="1"/>
  <c r="K1177" i="1"/>
  <c r="U1176" i="1"/>
  <c r="Q1176" i="1"/>
  <c r="K1176" i="1"/>
  <c r="U1175" i="1"/>
  <c r="Q1175" i="1"/>
  <c r="K1175" i="1"/>
  <c r="U1174" i="1"/>
  <c r="Q1174" i="1"/>
  <c r="K1174" i="1"/>
  <c r="U1173" i="1"/>
  <c r="Q1173" i="1"/>
  <c r="K1173" i="1"/>
  <c r="U1172" i="1"/>
  <c r="Q1172" i="1"/>
  <c r="K1172" i="1"/>
  <c r="U1171" i="1"/>
  <c r="Q1171" i="1"/>
  <c r="K1171" i="1"/>
  <c r="U1170" i="1"/>
  <c r="Q1170" i="1"/>
  <c r="K1170" i="1"/>
  <c r="U1169" i="1"/>
  <c r="Q1169" i="1"/>
  <c r="K1169" i="1"/>
  <c r="U1168" i="1"/>
  <c r="Q1168" i="1"/>
  <c r="K1168" i="1"/>
  <c r="U1167" i="1"/>
  <c r="Q1167" i="1"/>
  <c r="K1167" i="1"/>
  <c r="U1166" i="1"/>
  <c r="Q1166" i="1"/>
  <c r="K1166" i="1"/>
  <c r="U1165" i="1"/>
  <c r="Q1165" i="1"/>
  <c r="K1165" i="1"/>
  <c r="U1164" i="1"/>
  <c r="Q1164" i="1"/>
  <c r="K1164" i="1"/>
  <c r="U1163" i="1"/>
  <c r="Q1163" i="1"/>
  <c r="K1163" i="1"/>
  <c r="U1162" i="1"/>
  <c r="Q1162" i="1"/>
  <c r="U1161" i="1"/>
  <c r="Q1161" i="1"/>
  <c r="K1161" i="1"/>
  <c r="U1160" i="1"/>
  <c r="Q1160" i="1"/>
  <c r="K1160" i="1"/>
  <c r="U1159" i="1"/>
  <c r="Q1159" i="1"/>
  <c r="K1159" i="1"/>
  <c r="U1158" i="1"/>
  <c r="Q1158" i="1"/>
  <c r="K1158" i="1"/>
  <c r="U1157" i="1"/>
  <c r="Q1157" i="1"/>
  <c r="K1157" i="1"/>
  <c r="U1156" i="1"/>
  <c r="Q1156" i="1"/>
  <c r="K1156" i="1"/>
  <c r="U1155" i="1"/>
  <c r="Q1155" i="1"/>
  <c r="K1155" i="1"/>
  <c r="U1154" i="1"/>
  <c r="Q1154" i="1"/>
  <c r="K1154" i="1"/>
  <c r="U1153" i="1"/>
  <c r="Q1153" i="1"/>
  <c r="K1153" i="1"/>
  <c r="U1152" i="1"/>
  <c r="Q1152" i="1"/>
  <c r="U1151" i="1"/>
  <c r="Q1151" i="1"/>
  <c r="K1151" i="1"/>
  <c r="U1150" i="1"/>
  <c r="K1150" i="1"/>
  <c r="U1149" i="1"/>
  <c r="Q1149" i="1"/>
  <c r="K1149" i="1"/>
  <c r="U1148" i="1"/>
  <c r="Q1148" i="1"/>
  <c r="K1148" i="1"/>
  <c r="U1147" i="1"/>
  <c r="Q1147" i="1"/>
  <c r="K1147" i="1"/>
  <c r="U1146" i="1"/>
  <c r="Q1146" i="1"/>
  <c r="K1146" i="1"/>
  <c r="U1145" i="1"/>
  <c r="Q1145" i="1"/>
  <c r="K1145" i="1"/>
  <c r="U1144" i="1"/>
  <c r="Q1144" i="1"/>
  <c r="K1144" i="1"/>
  <c r="U1143" i="1"/>
  <c r="Q1143" i="1"/>
  <c r="K1143" i="1"/>
  <c r="U1142" i="1"/>
  <c r="K1142" i="1"/>
  <c r="U1141" i="1"/>
  <c r="Q1141" i="1"/>
  <c r="K1141" i="1"/>
  <c r="U1140" i="1"/>
  <c r="Q1140" i="1"/>
  <c r="U1139" i="1"/>
  <c r="Q1139" i="1"/>
  <c r="K1139" i="1"/>
  <c r="U1138" i="1"/>
  <c r="U1137" i="1"/>
  <c r="Q1137" i="1"/>
  <c r="K1137" i="1"/>
  <c r="U1136" i="1"/>
  <c r="Q1136" i="1"/>
  <c r="K1136" i="1"/>
  <c r="U1135" i="1"/>
  <c r="Q1135" i="1"/>
  <c r="K1135" i="1"/>
  <c r="U1134" i="1"/>
  <c r="Q1134" i="1"/>
  <c r="K1134" i="1"/>
  <c r="U1133" i="1"/>
  <c r="Q1133" i="1"/>
  <c r="U1132" i="1"/>
  <c r="Q1132" i="1"/>
  <c r="U1131" i="1"/>
  <c r="Q1131" i="1"/>
  <c r="L1131" i="1"/>
  <c r="K1131" i="1"/>
  <c r="U1130" i="1"/>
  <c r="Q1130" i="1"/>
  <c r="L1130" i="1"/>
  <c r="K1130" i="1"/>
  <c r="U1129" i="1"/>
  <c r="Q1129" i="1"/>
  <c r="L1129" i="1"/>
  <c r="K1129" i="1"/>
  <c r="U1128" i="1"/>
  <c r="Q1128" i="1"/>
  <c r="L1128" i="1"/>
  <c r="K1128" i="1"/>
  <c r="U1127" i="1"/>
  <c r="Q1127" i="1"/>
  <c r="L1127" i="1"/>
  <c r="K1127" i="1"/>
  <c r="U1126" i="1"/>
  <c r="Q1126" i="1"/>
  <c r="L1126" i="1"/>
  <c r="K1126" i="1"/>
  <c r="U1125" i="1"/>
  <c r="Q1125" i="1"/>
  <c r="L1125" i="1"/>
  <c r="K1125" i="1"/>
  <c r="U1124" i="1"/>
  <c r="Q1124" i="1"/>
  <c r="L1124" i="1"/>
  <c r="K1124" i="1"/>
  <c r="U1123" i="1"/>
  <c r="Q1123" i="1"/>
  <c r="L1123" i="1"/>
  <c r="K1123" i="1"/>
  <c r="U1122" i="1"/>
  <c r="Q1122" i="1"/>
  <c r="L1122" i="1"/>
  <c r="K1122" i="1"/>
  <c r="U1121" i="1"/>
  <c r="Q1121" i="1"/>
  <c r="L1121" i="1"/>
  <c r="K1121" i="1"/>
  <c r="U1120" i="1"/>
  <c r="Q1120" i="1"/>
  <c r="L1120" i="1"/>
  <c r="K1120" i="1"/>
  <c r="U1119" i="1"/>
  <c r="Q1119" i="1"/>
  <c r="L1119" i="1"/>
  <c r="K1119" i="1"/>
  <c r="U1118" i="1"/>
  <c r="Q1118" i="1"/>
  <c r="L1118" i="1"/>
  <c r="K1118" i="1"/>
  <c r="U1117" i="1"/>
  <c r="Q1117" i="1"/>
  <c r="L1117" i="1"/>
  <c r="K1117" i="1"/>
  <c r="U1116" i="1"/>
  <c r="Q1116" i="1"/>
  <c r="L1116" i="1"/>
  <c r="K1116" i="1"/>
  <c r="U1115" i="1"/>
  <c r="Q1115" i="1"/>
  <c r="L1115" i="1"/>
  <c r="K1115" i="1"/>
  <c r="U1114" i="1"/>
  <c r="K1114" i="1"/>
  <c r="L1114" i="1" s="1"/>
  <c r="U1113" i="1"/>
  <c r="Q1113" i="1"/>
  <c r="K1113" i="1"/>
  <c r="L1113" i="1" s="1"/>
  <c r="U1112" i="1"/>
  <c r="Q1112" i="1"/>
  <c r="K1112" i="1"/>
  <c r="L1112" i="1" s="1"/>
  <c r="U1111" i="1"/>
  <c r="K1111" i="1"/>
  <c r="L1111" i="1" s="1"/>
  <c r="U1110" i="1"/>
  <c r="K1110" i="1"/>
  <c r="L1110" i="1" s="1"/>
  <c r="U1109" i="1"/>
  <c r="Q1109" i="1"/>
  <c r="L1109" i="1"/>
  <c r="U1108" i="1"/>
  <c r="Q1108" i="1"/>
  <c r="L1108" i="1"/>
  <c r="K1108" i="1"/>
  <c r="U1107" i="1"/>
  <c r="Q1107" i="1"/>
  <c r="L1107" i="1"/>
  <c r="K1107" i="1"/>
  <c r="U1106" i="1"/>
  <c r="Q1106" i="1"/>
  <c r="L1106" i="1"/>
  <c r="K1106" i="1"/>
  <c r="U1105" i="1"/>
  <c r="Q1105" i="1"/>
  <c r="L1105" i="1"/>
  <c r="K1105" i="1"/>
  <c r="U1104" i="1"/>
  <c r="Q1104" i="1"/>
  <c r="L1104" i="1"/>
  <c r="K1104" i="1"/>
  <c r="U1103" i="1"/>
  <c r="Q1103" i="1"/>
  <c r="L1103" i="1"/>
  <c r="K1103" i="1"/>
  <c r="U1102" i="1"/>
  <c r="Q1102" i="1"/>
  <c r="L1102" i="1"/>
  <c r="K1102" i="1"/>
  <c r="U1101" i="1"/>
  <c r="Q1101" i="1"/>
  <c r="L1101" i="1"/>
  <c r="K1101" i="1"/>
  <c r="U1100" i="1"/>
  <c r="Q1100" i="1"/>
  <c r="L1100" i="1"/>
  <c r="K1100" i="1"/>
  <c r="U1099" i="1"/>
  <c r="Q1099" i="1"/>
  <c r="L1099" i="1"/>
  <c r="K1099" i="1"/>
  <c r="U1098" i="1"/>
  <c r="Q1098" i="1"/>
  <c r="L1098" i="1"/>
  <c r="K1098" i="1"/>
  <c r="U1097" i="1"/>
  <c r="K1097" i="1"/>
  <c r="L1097" i="1" s="1"/>
  <c r="U1096" i="1"/>
  <c r="Q1096" i="1"/>
  <c r="K1096" i="1"/>
  <c r="L1096" i="1" s="1"/>
  <c r="U1095" i="1"/>
  <c r="Q1095" i="1"/>
  <c r="K1095" i="1"/>
  <c r="L1095" i="1" s="1"/>
  <c r="U1094" i="1"/>
  <c r="Q1094" i="1"/>
  <c r="K1094" i="1"/>
  <c r="L1094" i="1" s="1"/>
  <c r="U1093" i="1"/>
  <c r="Q1093" i="1"/>
  <c r="K1093" i="1"/>
  <c r="L1093" i="1" s="1"/>
  <c r="U1092" i="1"/>
  <c r="Q1092" i="1"/>
  <c r="K1092" i="1"/>
  <c r="L1092" i="1" s="1"/>
  <c r="U1091" i="1"/>
  <c r="Q1091" i="1"/>
  <c r="K1091" i="1"/>
  <c r="L1091" i="1" s="1"/>
  <c r="U1090" i="1"/>
  <c r="Q1090" i="1"/>
  <c r="K1090" i="1"/>
  <c r="L1090" i="1" s="1"/>
  <c r="U1089" i="1"/>
  <c r="Q1089" i="1"/>
  <c r="K1089" i="1"/>
  <c r="L1089" i="1" s="1"/>
  <c r="U1088" i="1"/>
  <c r="Q1088" i="1"/>
  <c r="K1088" i="1"/>
  <c r="L1088" i="1" s="1"/>
  <c r="U1087" i="1"/>
  <c r="Q1087" i="1"/>
  <c r="K1087" i="1"/>
  <c r="L1087" i="1" s="1"/>
  <c r="U1086" i="1"/>
  <c r="Q1086" i="1"/>
  <c r="K1086" i="1"/>
  <c r="L1086" i="1" s="1"/>
  <c r="U1085" i="1"/>
  <c r="Q1085" i="1"/>
  <c r="K1085" i="1"/>
  <c r="L1085" i="1" s="1"/>
  <c r="U1084" i="1"/>
  <c r="Q1084" i="1"/>
  <c r="K1084" i="1"/>
  <c r="L1084" i="1" s="1"/>
  <c r="U1083" i="1"/>
  <c r="Q1083" i="1"/>
  <c r="K1083" i="1"/>
  <c r="L1083" i="1" s="1"/>
  <c r="U1082" i="1"/>
  <c r="Q1082" i="1"/>
  <c r="K1082" i="1"/>
  <c r="L1082" i="1" s="1"/>
  <c r="U1081" i="1"/>
  <c r="Q1081" i="1"/>
  <c r="K1081" i="1"/>
  <c r="L1081" i="1" s="1"/>
  <c r="U1080" i="1"/>
  <c r="Q1080" i="1"/>
  <c r="K1080" i="1"/>
  <c r="L1080" i="1" s="1"/>
  <c r="U1079" i="1"/>
  <c r="Q1079" i="1"/>
  <c r="K1079" i="1"/>
  <c r="L1079" i="1" s="1"/>
  <c r="U1078" i="1"/>
  <c r="Q1078" i="1"/>
  <c r="K1078" i="1"/>
  <c r="L1078" i="1" s="1"/>
  <c r="U1077" i="1"/>
  <c r="Q1077" i="1"/>
  <c r="K1077" i="1"/>
  <c r="L1077" i="1" s="1"/>
  <c r="U1076" i="1"/>
  <c r="Q1076" i="1"/>
  <c r="K1076" i="1"/>
  <c r="L1076" i="1" s="1"/>
  <c r="U1075" i="1"/>
  <c r="Q1075" i="1"/>
  <c r="K1075" i="1"/>
  <c r="L1075" i="1" s="1"/>
  <c r="U1074" i="1"/>
  <c r="Q1074" i="1"/>
  <c r="K1074" i="1"/>
  <c r="L1074" i="1" s="1"/>
  <c r="U1073" i="1"/>
  <c r="Q1073" i="1"/>
  <c r="K1073" i="1"/>
  <c r="L1073" i="1" s="1"/>
  <c r="U1072" i="1"/>
  <c r="Q1072" i="1"/>
  <c r="K1072" i="1"/>
  <c r="L1072" i="1" s="1"/>
  <c r="U1071" i="1"/>
  <c r="Q1071" i="1"/>
  <c r="K1071" i="1"/>
  <c r="L1071" i="1" s="1"/>
  <c r="U1070" i="1"/>
  <c r="Q1070" i="1"/>
  <c r="K1070" i="1"/>
  <c r="L1070" i="1" s="1"/>
  <c r="U1069" i="1"/>
  <c r="Q1069" i="1"/>
  <c r="K1069" i="1"/>
  <c r="L1069" i="1" s="1"/>
  <c r="U1068" i="1"/>
  <c r="Q1068" i="1"/>
  <c r="K1068" i="1"/>
  <c r="L1068" i="1" s="1"/>
  <c r="U1067" i="1"/>
  <c r="Q1067" i="1"/>
  <c r="K1067" i="1"/>
  <c r="L1067" i="1" s="1"/>
  <c r="U1066" i="1"/>
  <c r="Q1066" i="1"/>
  <c r="K1066" i="1"/>
  <c r="L1066" i="1" s="1"/>
  <c r="U1065" i="1"/>
  <c r="Q1065" i="1"/>
  <c r="K1065" i="1"/>
  <c r="L1065" i="1" s="1"/>
  <c r="U1064" i="1"/>
  <c r="Q1064" i="1"/>
  <c r="K1064" i="1"/>
  <c r="L1064" i="1" s="1"/>
  <c r="U1063" i="1"/>
  <c r="Q1063" i="1"/>
  <c r="K1063" i="1"/>
  <c r="L1063" i="1" s="1"/>
  <c r="U1062" i="1"/>
  <c r="Q1062" i="1"/>
  <c r="K1062" i="1"/>
  <c r="L1062" i="1" s="1"/>
  <c r="U1061" i="1"/>
  <c r="Q1061" i="1"/>
  <c r="K1061" i="1"/>
  <c r="L1061" i="1" s="1"/>
  <c r="U1060" i="1"/>
  <c r="Q1060" i="1"/>
  <c r="K1060" i="1"/>
  <c r="L1060" i="1" s="1"/>
  <c r="U1059" i="1"/>
  <c r="Q1059" i="1"/>
  <c r="K1059" i="1"/>
  <c r="L1059" i="1" s="1"/>
  <c r="U1058" i="1"/>
  <c r="Q1058" i="1"/>
  <c r="K1058" i="1"/>
  <c r="L1058" i="1" s="1"/>
  <c r="U1057" i="1"/>
  <c r="Q1057" i="1"/>
  <c r="K1057" i="1"/>
  <c r="L1057" i="1" s="1"/>
  <c r="U1056" i="1"/>
  <c r="Q1056" i="1"/>
  <c r="K1056" i="1"/>
  <c r="L1056" i="1" s="1"/>
  <c r="U1055" i="1"/>
  <c r="Q1055" i="1"/>
  <c r="K1055" i="1"/>
  <c r="L1055" i="1" s="1"/>
  <c r="U1054" i="1"/>
  <c r="Q1054" i="1"/>
  <c r="K1054" i="1"/>
  <c r="L1054" i="1" s="1"/>
  <c r="U1053" i="1"/>
  <c r="Q1053" i="1"/>
  <c r="K1053" i="1"/>
  <c r="L1053" i="1" s="1"/>
  <c r="U1052" i="1"/>
  <c r="Q1052" i="1"/>
  <c r="K1052" i="1"/>
  <c r="L1052" i="1" s="1"/>
  <c r="U1051" i="1"/>
  <c r="Q1051" i="1"/>
  <c r="K1051" i="1"/>
  <c r="L1051" i="1" s="1"/>
  <c r="U1050" i="1"/>
  <c r="Q1050" i="1"/>
  <c r="K1050" i="1"/>
  <c r="L1050" i="1" s="1"/>
  <c r="U1049" i="1"/>
  <c r="Q1049" i="1"/>
  <c r="K1049" i="1"/>
  <c r="L1049" i="1" s="1"/>
  <c r="U1048" i="1"/>
  <c r="Q1048" i="1"/>
  <c r="K1048" i="1"/>
  <c r="L1048" i="1" s="1"/>
  <c r="U1047" i="1"/>
  <c r="Q1047" i="1"/>
  <c r="K1047" i="1"/>
  <c r="L1047" i="1" s="1"/>
  <c r="U1046" i="1"/>
  <c r="Q1046" i="1"/>
  <c r="K1046" i="1"/>
  <c r="L1046" i="1" s="1"/>
  <c r="U1045" i="1"/>
  <c r="Q1045" i="1"/>
  <c r="K1045" i="1"/>
  <c r="L1045" i="1" s="1"/>
  <c r="U1044" i="1"/>
  <c r="Q1044" i="1"/>
  <c r="K1044" i="1"/>
  <c r="L1044" i="1" s="1"/>
  <c r="U1043" i="1"/>
  <c r="Q1043" i="1"/>
  <c r="K1043" i="1"/>
  <c r="L1043" i="1" s="1"/>
  <c r="U1042" i="1"/>
  <c r="Q1042" i="1"/>
  <c r="K1042" i="1"/>
  <c r="L1042" i="1" s="1"/>
  <c r="U1041" i="1"/>
  <c r="Q1041" i="1"/>
  <c r="K1041" i="1"/>
  <c r="L1041" i="1" s="1"/>
  <c r="U1040" i="1"/>
  <c r="Q1040" i="1"/>
  <c r="K1040" i="1"/>
  <c r="L1040" i="1" s="1"/>
  <c r="U1039" i="1"/>
  <c r="Q1039" i="1"/>
  <c r="K1039" i="1"/>
  <c r="L1039" i="1" s="1"/>
  <c r="U1038" i="1"/>
  <c r="Q1038" i="1"/>
  <c r="K1038" i="1"/>
  <c r="L1038" i="1" s="1"/>
  <c r="U1037" i="1"/>
  <c r="Q1037" i="1"/>
  <c r="K1037" i="1"/>
  <c r="L1037" i="1" s="1"/>
  <c r="U1036" i="1"/>
  <c r="Q1036" i="1"/>
  <c r="K1036" i="1"/>
  <c r="L1036" i="1" s="1"/>
  <c r="U1035" i="1"/>
  <c r="Q1035" i="1"/>
  <c r="K1035" i="1"/>
  <c r="L1035" i="1" s="1"/>
  <c r="U1034" i="1"/>
  <c r="Q1034" i="1"/>
  <c r="K1034" i="1"/>
  <c r="L1034" i="1" s="1"/>
  <c r="U1033" i="1"/>
  <c r="Q1033" i="1"/>
  <c r="K1033" i="1"/>
  <c r="L1033" i="1" s="1"/>
  <c r="U1032" i="1"/>
  <c r="Q1032" i="1"/>
  <c r="K1032" i="1"/>
  <c r="L1032" i="1" s="1"/>
  <c r="U1031" i="1"/>
  <c r="Q1031" i="1"/>
  <c r="K1031" i="1"/>
  <c r="L1031" i="1" s="1"/>
  <c r="U1030" i="1"/>
  <c r="Q1030" i="1"/>
  <c r="K1030" i="1"/>
  <c r="L1030" i="1" s="1"/>
  <c r="U1029" i="1"/>
  <c r="Q1029" i="1"/>
  <c r="K1029" i="1"/>
  <c r="L1029" i="1" s="1"/>
  <c r="U1028" i="1"/>
  <c r="Q1028" i="1"/>
  <c r="K1028" i="1"/>
  <c r="L1028" i="1" s="1"/>
  <c r="U1027" i="1"/>
  <c r="L1027" i="1"/>
  <c r="K1027" i="1"/>
  <c r="U1026" i="1"/>
  <c r="Q1026" i="1"/>
  <c r="L1026" i="1"/>
  <c r="K1026" i="1"/>
  <c r="U1025" i="1"/>
  <c r="K1025" i="1"/>
  <c r="L1025" i="1" s="1"/>
  <c r="U1024" i="1"/>
  <c r="Q1024" i="1"/>
  <c r="K1024" i="1"/>
  <c r="L1024" i="1" s="1"/>
  <c r="U1023" i="1"/>
  <c r="Q1023" i="1"/>
  <c r="K1023" i="1"/>
  <c r="L1023" i="1" s="1"/>
  <c r="U1022" i="1"/>
  <c r="Q1022" i="1"/>
  <c r="K1022" i="1"/>
  <c r="L1022" i="1" s="1"/>
  <c r="U1021" i="1"/>
  <c r="Q1021" i="1"/>
  <c r="K1021" i="1"/>
  <c r="L1021" i="1" s="1"/>
  <c r="U1020" i="1"/>
  <c r="Q1020" i="1"/>
  <c r="K1020" i="1"/>
  <c r="L1020" i="1" s="1"/>
  <c r="U1019" i="1"/>
  <c r="Q1019" i="1"/>
  <c r="K1019" i="1"/>
  <c r="L1019" i="1" s="1"/>
  <c r="U1018" i="1"/>
  <c r="Q1018" i="1"/>
  <c r="K1018" i="1"/>
  <c r="L1018" i="1" s="1"/>
  <c r="U1017" i="1"/>
  <c r="Q1017" i="1"/>
  <c r="K1017" i="1"/>
  <c r="L1017" i="1" s="1"/>
  <c r="U1016" i="1"/>
  <c r="Q1016" i="1"/>
  <c r="K1016" i="1"/>
  <c r="L1016" i="1" s="1"/>
  <c r="U1015" i="1"/>
  <c r="Q1015" i="1"/>
  <c r="K1015" i="1"/>
  <c r="L1015" i="1" s="1"/>
  <c r="U1014" i="1"/>
  <c r="Q1014" i="1"/>
  <c r="K1014" i="1"/>
  <c r="L1014" i="1" s="1"/>
  <c r="U1013" i="1"/>
  <c r="Q1013" i="1"/>
  <c r="K1013" i="1"/>
  <c r="L1013" i="1" s="1"/>
  <c r="U1012" i="1"/>
  <c r="Q1012" i="1"/>
  <c r="K1012" i="1"/>
  <c r="L1012" i="1" s="1"/>
  <c r="U1011" i="1"/>
  <c r="Q1011" i="1"/>
  <c r="K1011" i="1"/>
  <c r="L1011" i="1" s="1"/>
  <c r="U1010" i="1"/>
  <c r="Q1010" i="1"/>
  <c r="K1010" i="1"/>
  <c r="L1010" i="1" s="1"/>
  <c r="U1009" i="1"/>
  <c r="Q1009" i="1"/>
  <c r="K1009" i="1"/>
  <c r="L1009" i="1" s="1"/>
  <c r="U1008" i="1"/>
  <c r="Q1008" i="1"/>
  <c r="K1008" i="1"/>
  <c r="L1008" i="1" s="1"/>
  <c r="U1007" i="1"/>
  <c r="Q1007" i="1"/>
  <c r="K1007" i="1"/>
  <c r="L1007" i="1" s="1"/>
  <c r="U1006" i="1"/>
  <c r="Q1006" i="1"/>
  <c r="K1006" i="1"/>
  <c r="L1006" i="1" s="1"/>
  <c r="U1005" i="1"/>
  <c r="Q1005" i="1"/>
  <c r="K1005" i="1"/>
  <c r="L1005" i="1" s="1"/>
  <c r="U1004" i="1"/>
  <c r="Q1004" i="1"/>
  <c r="K1004" i="1"/>
  <c r="L1004" i="1" s="1"/>
  <c r="U1003" i="1"/>
  <c r="Q1003" i="1"/>
  <c r="K1003" i="1"/>
  <c r="L1003" i="1" s="1"/>
  <c r="U1002" i="1"/>
  <c r="Q1002" i="1"/>
  <c r="K1002" i="1"/>
  <c r="L1002" i="1" s="1"/>
  <c r="U1001" i="1"/>
  <c r="Q1001" i="1"/>
  <c r="K1001" i="1"/>
  <c r="L1001" i="1" s="1"/>
  <c r="U1000" i="1"/>
  <c r="Q1000" i="1"/>
  <c r="K1000" i="1"/>
  <c r="L1000" i="1" s="1"/>
  <c r="U999" i="1"/>
  <c r="Q999" i="1"/>
  <c r="K999" i="1"/>
  <c r="L999" i="1" s="1"/>
  <c r="U998" i="1"/>
  <c r="Q998" i="1"/>
  <c r="K998" i="1"/>
  <c r="L998" i="1" s="1"/>
  <c r="U997" i="1"/>
  <c r="Q997" i="1"/>
  <c r="K997" i="1"/>
  <c r="L997" i="1" s="1"/>
  <c r="U996" i="1"/>
  <c r="Q996" i="1"/>
  <c r="K996" i="1"/>
  <c r="L996" i="1" s="1"/>
  <c r="U995" i="1"/>
  <c r="Q995" i="1"/>
  <c r="K995" i="1"/>
  <c r="L995" i="1" s="1"/>
  <c r="U994" i="1"/>
  <c r="Q994" i="1"/>
  <c r="K994" i="1"/>
  <c r="L994" i="1" s="1"/>
  <c r="U993" i="1"/>
  <c r="Q993" i="1"/>
  <c r="K993" i="1"/>
  <c r="L993" i="1" s="1"/>
  <c r="U992" i="1"/>
  <c r="Q992" i="1"/>
  <c r="K992" i="1"/>
  <c r="L992" i="1" s="1"/>
  <c r="U991" i="1"/>
  <c r="Q991" i="1"/>
  <c r="K991" i="1"/>
  <c r="L991" i="1" s="1"/>
  <c r="U990" i="1"/>
  <c r="Q990" i="1"/>
  <c r="K990" i="1"/>
  <c r="L990" i="1" s="1"/>
  <c r="U989" i="1"/>
  <c r="Q989" i="1"/>
  <c r="K989" i="1"/>
  <c r="L989" i="1" s="1"/>
  <c r="U988" i="1"/>
  <c r="Q988" i="1"/>
  <c r="K988" i="1"/>
  <c r="L988" i="1" s="1"/>
  <c r="U987" i="1"/>
  <c r="Q987" i="1"/>
  <c r="K987" i="1"/>
  <c r="L987" i="1" s="1"/>
  <c r="U986" i="1"/>
  <c r="Q986" i="1"/>
  <c r="K986" i="1"/>
  <c r="L986" i="1" s="1"/>
  <c r="U985" i="1"/>
  <c r="Q985" i="1"/>
  <c r="K985" i="1"/>
  <c r="L985" i="1" s="1"/>
  <c r="U984" i="1"/>
  <c r="Q984" i="1"/>
  <c r="K984" i="1"/>
  <c r="L984" i="1" s="1"/>
  <c r="U983" i="1"/>
  <c r="Q983" i="1"/>
  <c r="K983" i="1"/>
  <c r="L983" i="1" s="1"/>
  <c r="U982" i="1"/>
  <c r="K982" i="1"/>
  <c r="L982" i="1" s="1"/>
  <c r="U981" i="1"/>
  <c r="Q981" i="1"/>
  <c r="K981" i="1"/>
  <c r="L981" i="1" s="1"/>
  <c r="U980" i="1"/>
  <c r="Q980" i="1"/>
  <c r="K980" i="1"/>
  <c r="L980" i="1" s="1"/>
  <c r="U979" i="1"/>
  <c r="L979" i="1"/>
  <c r="K979" i="1"/>
  <c r="U978" i="1"/>
  <c r="K978" i="1"/>
  <c r="L978" i="1" s="1"/>
  <c r="U977" i="1"/>
  <c r="K977" i="1"/>
  <c r="L977" i="1" s="1"/>
  <c r="U976" i="1"/>
  <c r="Q976" i="1"/>
  <c r="K976" i="1"/>
  <c r="L976" i="1" s="1"/>
  <c r="U975" i="1"/>
  <c r="Q975" i="1"/>
  <c r="K975" i="1"/>
  <c r="L975" i="1" s="1"/>
  <c r="U974" i="1"/>
  <c r="Q974" i="1"/>
  <c r="K974" i="1"/>
  <c r="L974" i="1" s="1"/>
  <c r="U973" i="1"/>
  <c r="Q973" i="1"/>
  <c r="K973" i="1"/>
  <c r="L973" i="1" s="1"/>
  <c r="U972" i="1"/>
  <c r="Q972" i="1"/>
  <c r="K972" i="1"/>
  <c r="L972" i="1" s="1"/>
  <c r="U971" i="1"/>
  <c r="Q971" i="1"/>
  <c r="K971" i="1"/>
  <c r="L971" i="1" s="1"/>
  <c r="U970" i="1"/>
  <c r="Q970" i="1"/>
  <c r="K970" i="1"/>
  <c r="L970" i="1" s="1"/>
  <c r="U969" i="1"/>
  <c r="Q969" i="1"/>
  <c r="K969" i="1"/>
  <c r="L969" i="1" s="1"/>
  <c r="U968" i="1"/>
  <c r="Q968" i="1"/>
  <c r="K968" i="1"/>
  <c r="L968" i="1" s="1"/>
  <c r="U967" i="1"/>
  <c r="Q967" i="1"/>
  <c r="K967" i="1"/>
  <c r="L967" i="1" s="1"/>
  <c r="U966" i="1"/>
  <c r="Q966" i="1"/>
  <c r="K966" i="1"/>
  <c r="L966" i="1" s="1"/>
  <c r="U965" i="1"/>
  <c r="Q965" i="1"/>
  <c r="K965" i="1"/>
  <c r="L965" i="1" s="1"/>
  <c r="U964" i="1"/>
  <c r="K964" i="1"/>
  <c r="L964" i="1" s="1"/>
  <c r="U963" i="1"/>
  <c r="Q963" i="1"/>
  <c r="K963" i="1"/>
  <c r="L963" i="1" s="1"/>
  <c r="U962" i="1"/>
  <c r="Q962" i="1"/>
  <c r="K962" i="1"/>
  <c r="L962" i="1" s="1"/>
  <c r="U961" i="1"/>
  <c r="Q961" i="1"/>
  <c r="K961" i="1"/>
  <c r="L961" i="1" s="1"/>
  <c r="U960" i="1"/>
  <c r="Q960" i="1"/>
  <c r="K960" i="1"/>
  <c r="L960" i="1" s="1"/>
  <c r="U959" i="1"/>
  <c r="Q959" i="1"/>
  <c r="K959" i="1"/>
  <c r="L959" i="1" s="1"/>
  <c r="U958" i="1"/>
  <c r="Q958" i="1"/>
  <c r="K958" i="1"/>
  <c r="L958" i="1" s="1"/>
  <c r="U957" i="1"/>
  <c r="Q957" i="1"/>
  <c r="K957" i="1"/>
  <c r="L957" i="1" s="1"/>
  <c r="U956" i="1"/>
  <c r="Q956" i="1"/>
  <c r="K956" i="1"/>
  <c r="L956" i="1" s="1"/>
  <c r="U955" i="1"/>
  <c r="Q955" i="1"/>
  <c r="K955" i="1"/>
  <c r="L955" i="1" s="1"/>
  <c r="U954" i="1"/>
  <c r="Q954" i="1"/>
  <c r="K954" i="1"/>
  <c r="L954" i="1" s="1"/>
  <c r="U953" i="1"/>
  <c r="Q953" i="1"/>
  <c r="K953" i="1"/>
  <c r="L953" i="1" s="1"/>
  <c r="U952" i="1"/>
  <c r="Q952" i="1"/>
  <c r="K952" i="1"/>
  <c r="L952" i="1" s="1"/>
  <c r="U951" i="1"/>
  <c r="Q951" i="1"/>
  <c r="K951" i="1"/>
  <c r="L951" i="1" s="1"/>
  <c r="U950" i="1"/>
  <c r="Q950" i="1"/>
  <c r="K950" i="1"/>
  <c r="L950" i="1" s="1"/>
  <c r="U949" i="1"/>
  <c r="Q949" i="1"/>
  <c r="K949" i="1"/>
  <c r="L949" i="1" s="1"/>
  <c r="U948" i="1"/>
  <c r="Q948" i="1"/>
  <c r="K948" i="1"/>
  <c r="L948" i="1" s="1"/>
  <c r="U947" i="1"/>
  <c r="Q947" i="1"/>
  <c r="K947" i="1"/>
  <c r="L947" i="1" s="1"/>
  <c r="U946" i="1"/>
  <c r="Q946" i="1"/>
  <c r="K946" i="1"/>
  <c r="L946" i="1" s="1"/>
  <c r="U945" i="1"/>
  <c r="Q945" i="1"/>
  <c r="K945" i="1"/>
  <c r="L945" i="1" s="1"/>
  <c r="U944" i="1"/>
  <c r="Q944" i="1"/>
  <c r="K944" i="1"/>
  <c r="L944" i="1" s="1"/>
  <c r="U943" i="1"/>
  <c r="Q943" i="1"/>
  <c r="K943" i="1"/>
  <c r="L943" i="1" s="1"/>
  <c r="U942" i="1"/>
  <c r="Q942" i="1"/>
  <c r="K942" i="1"/>
  <c r="L942" i="1" s="1"/>
  <c r="U941" i="1"/>
  <c r="Q941" i="1"/>
  <c r="K941" i="1"/>
  <c r="L941" i="1" s="1"/>
  <c r="U940" i="1"/>
  <c r="Q940" i="1"/>
  <c r="K940" i="1"/>
  <c r="L940" i="1" s="1"/>
  <c r="U939" i="1"/>
  <c r="Q939" i="1"/>
  <c r="K939" i="1"/>
  <c r="L939" i="1" s="1"/>
  <c r="U938" i="1"/>
  <c r="Q938" i="1"/>
  <c r="K938" i="1"/>
  <c r="L938" i="1" s="1"/>
  <c r="U937" i="1"/>
  <c r="Q937" i="1"/>
  <c r="K937" i="1"/>
  <c r="L937" i="1" s="1"/>
  <c r="U936" i="1"/>
  <c r="Q936" i="1"/>
  <c r="K936" i="1"/>
  <c r="L936" i="1" s="1"/>
  <c r="U935" i="1"/>
  <c r="Q935" i="1"/>
  <c r="K935" i="1"/>
  <c r="L935" i="1" s="1"/>
  <c r="U934" i="1"/>
  <c r="Q934" i="1"/>
  <c r="K934" i="1"/>
  <c r="L934" i="1" s="1"/>
  <c r="U933" i="1"/>
  <c r="Q933" i="1"/>
  <c r="K933" i="1"/>
  <c r="L933" i="1" s="1"/>
  <c r="U932" i="1"/>
  <c r="Q932" i="1"/>
  <c r="K932" i="1"/>
  <c r="L932" i="1" s="1"/>
  <c r="U931" i="1"/>
  <c r="Q931" i="1"/>
  <c r="K931" i="1"/>
  <c r="L931" i="1" s="1"/>
  <c r="U930" i="1"/>
  <c r="Q930" i="1"/>
  <c r="K930" i="1"/>
  <c r="L930" i="1" s="1"/>
  <c r="U929" i="1"/>
  <c r="Q929" i="1"/>
  <c r="K929" i="1"/>
  <c r="L929" i="1" s="1"/>
  <c r="U928" i="1"/>
  <c r="Q928" i="1"/>
  <c r="K928" i="1"/>
  <c r="L928" i="1" s="1"/>
  <c r="U927" i="1"/>
  <c r="Q927" i="1"/>
  <c r="K927" i="1"/>
  <c r="L927" i="1" s="1"/>
  <c r="U926" i="1"/>
  <c r="Q926" i="1"/>
  <c r="K926" i="1"/>
  <c r="L926" i="1" s="1"/>
  <c r="U925" i="1"/>
  <c r="Q925" i="1"/>
  <c r="K925" i="1"/>
  <c r="L925" i="1" s="1"/>
  <c r="U924" i="1"/>
  <c r="Q924" i="1"/>
  <c r="K924" i="1"/>
  <c r="L924" i="1" s="1"/>
  <c r="U923" i="1"/>
  <c r="Q923" i="1"/>
  <c r="K923" i="1"/>
  <c r="L923" i="1" s="1"/>
  <c r="U922" i="1"/>
  <c r="Q922" i="1"/>
  <c r="K922" i="1"/>
  <c r="L922" i="1" s="1"/>
  <c r="U921" i="1"/>
  <c r="Q921" i="1"/>
  <c r="K921" i="1"/>
  <c r="L921" i="1" s="1"/>
  <c r="U920" i="1"/>
  <c r="Q920" i="1"/>
  <c r="K920" i="1"/>
  <c r="L920" i="1" s="1"/>
  <c r="U919" i="1"/>
  <c r="Q919" i="1"/>
  <c r="K919" i="1"/>
  <c r="L919" i="1" s="1"/>
  <c r="U918" i="1"/>
  <c r="Q918" i="1"/>
  <c r="K918" i="1"/>
  <c r="L918" i="1" s="1"/>
  <c r="U917" i="1"/>
  <c r="Q917" i="1"/>
  <c r="K917" i="1"/>
  <c r="L917" i="1" s="1"/>
  <c r="U916" i="1"/>
  <c r="Q916" i="1"/>
  <c r="K916" i="1"/>
  <c r="L916" i="1" s="1"/>
  <c r="U915" i="1"/>
  <c r="Q915" i="1"/>
  <c r="K915" i="1"/>
  <c r="L915" i="1" s="1"/>
  <c r="U914" i="1"/>
  <c r="Q914" i="1"/>
  <c r="K914" i="1"/>
  <c r="L914" i="1" s="1"/>
  <c r="U913" i="1"/>
  <c r="Q913" i="1"/>
  <c r="K913" i="1"/>
  <c r="L913" i="1" s="1"/>
  <c r="U912" i="1"/>
  <c r="Q912" i="1"/>
  <c r="K912" i="1"/>
  <c r="L912" i="1" s="1"/>
  <c r="U911" i="1"/>
  <c r="Q911" i="1"/>
  <c r="K911" i="1"/>
  <c r="L911" i="1" s="1"/>
  <c r="U910" i="1"/>
  <c r="Q910" i="1"/>
  <c r="K910" i="1"/>
  <c r="L910" i="1" s="1"/>
  <c r="U909" i="1"/>
  <c r="Q909" i="1"/>
  <c r="K909" i="1"/>
  <c r="L909" i="1" s="1"/>
  <c r="U908" i="1"/>
  <c r="Q908" i="1"/>
  <c r="K908" i="1"/>
  <c r="L908" i="1" s="1"/>
  <c r="U907" i="1"/>
  <c r="Q907" i="1"/>
  <c r="K907" i="1"/>
  <c r="L907" i="1" s="1"/>
  <c r="U906" i="1"/>
  <c r="Q906" i="1"/>
  <c r="K906" i="1"/>
  <c r="L906" i="1" s="1"/>
  <c r="U905" i="1"/>
  <c r="Q905" i="1"/>
  <c r="K905" i="1"/>
  <c r="L905" i="1" s="1"/>
  <c r="U904" i="1"/>
  <c r="Q904" i="1"/>
  <c r="K904" i="1"/>
  <c r="L904" i="1" s="1"/>
  <c r="U903" i="1"/>
  <c r="Q903" i="1"/>
  <c r="K903" i="1"/>
  <c r="L903" i="1" s="1"/>
  <c r="U902" i="1"/>
  <c r="Q902" i="1"/>
  <c r="K902" i="1"/>
  <c r="L902" i="1" s="1"/>
  <c r="U901" i="1"/>
  <c r="Q901" i="1"/>
  <c r="K901" i="1"/>
  <c r="L901" i="1" s="1"/>
  <c r="U900" i="1"/>
  <c r="Q900" i="1"/>
  <c r="K900" i="1"/>
  <c r="L900" i="1" s="1"/>
  <c r="U899" i="1"/>
  <c r="Q899" i="1"/>
  <c r="K899" i="1"/>
  <c r="L899" i="1" s="1"/>
  <c r="U898" i="1"/>
  <c r="Q898" i="1"/>
  <c r="K898" i="1"/>
  <c r="L898" i="1" s="1"/>
  <c r="U897" i="1"/>
  <c r="Q897" i="1"/>
  <c r="K897" i="1"/>
  <c r="L897" i="1" s="1"/>
  <c r="U896" i="1"/>
  <c r="Q896" i="1"/>
  <c r="K896" i="1"/>
  <c r="L896" i="1" s="1"/>
  <c r="U895" i="1"/>
  <c r="Q895" i="1"/>
  <c r="K895" i="1"/>
  <c r="L895" i="1" s="1"/>
  <c r="U894" i="1"/>
  <c r="Q894" i="1"/>
  <c r="K894" i="1"/>
  <c r="L894" i="1" s="1"/>
  <c r="U893" i="1"/>
  <c r="Q893" i="1"/>
  <c r="K893" i="1"/>
  <c r="L893" i="1" s="1"/>
  <c r="U892" i="1"/>
  <c r="Q892" i="1"/>
  <c r="K892" i="1"/>
  <c r="L892" i="1" s="1"/>
  <c r="U891" i="1"/>
  <c r="L891" i="1"/>
  <c r="K891" i="1"/>
  <c r="U890" i="1"/>
  <c r="Q890" i="1"/>
  <c r="L890" i="1"/>
  <c r="K890" i="1"/>
  <c r="U889" i="1"/>
  <c r="Q889" i="1"/>
  <c r="L889" i="1"/>
  <c r="K889" i="1"/>
  <c r="Q888" i="1"/>
  <c r="K888" i="1"/>
  <c r="L888" i="1" s="1"/>
  <c r="U887" i="1"/>
  <c r="Q887" i="1"/>
  <c r="K887" i="1"/>
  <c r="L887" i="1" s="1"/>
  <c r="Q886" i="1"/>
  <c r="K886" i="1"/>
  <c r="L886" i="1" s="1"/>
  <c r="U885" i="1"/>
  <c r="Q885" i="1"/>
  <c r="K885" i="1"/>
  <c r="L885" i="1" s="1"/>
  <c r="U884" i="1"/>
  <c r="Q884" i="1"/>
  <c r="K884" i="1"/>
  <c r="L884" i="1" s="1"/>
  <c r="U883" i="1"/>
  <c r="Q883" i="1"/>
  <c r="K883" i="1"/>
  <c r="L883" i="1" s="1"/>
  <c r="U882" i="1"/>
  <c r="Q882" i="1"/>
  <c r="K882" i="1"/>
  <c r="L882" i="1" s="1"/>
  <c r="U881" i="1"/>
  <c r="Q881" i="1"/>
  <c r="K881" i="1"/>
  <c r="L881" i="1" s="1"/>
  <c r="U880" i="1"/>
  <c r="K880" i="1"/>
  <c r="L880" i="1" s="1"/>
  <c r="U879" i="1"/>
  <c r="L879" i="1"/>
  <c r="K879" i="1"/>
  <c r="U878" i="1"/>
  <c r="Q878" i="1"/>
  <c r="L878" i="1"/>
  <c r="K878" i="1"/>
  <c r="U877" i="1"/>
  <c r="L877" i="1"/>
  <c r="K877" i="1"/>
  <c r="U876" i="1"/>
  <c r="K876" i="1"/>
  <c r="L876" i="1" s="1"/>
  <c r="U875" i="1"/>
  <c r="K875" i="1"/>
  <c r="L875" i="1" s="1"/>
  <c r="U874" i="1"/>
  <c r="Q874" i="1"/>
  <c r="K874" i="1"/>
  <c r="L874" i="1" s="1"/>
  <c r="U873" i="1"/>
  <c r="L873" i="1"/>
  <c r="K873" i="1"/>
  <c r="U872" i="1"/>
  <c r="L872" i="1"/>
  <c r="K872" i="1"/>
  <c r="U871" i="1"/>
  <c r="K871" i="1"/>
  <c r="L871" i="1" s="1"/>
  <c r="U870" i="1"/>
  <c r="Q870" i="1"/>
  <c r="K870" i="1"/>
  <c r="L870" i="1" s="1"/>
  <c r="U869" i="1"/>
  <c r="K869" i="1"/>
  <c r="L869" i="1" s="1"/>
  <c r="U868" i="1"/>
  <c r="Q868" i="1"/>
  <c r="K868" i="1"/>
  <c r="L868" i="1" s="1"/>
  <c r="U867" i="1"/>
  <c r="L867" i="1"/>
  <c r="K867" i="1"/>
  <c r="U866" i="1"/>
  <c r="L866" i="1"/>
  <c r="K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alcChain>
</file>

<file path=xl/comments1.xml><?xml version="1.0" encoding="utf-8"?>
<comments xmlns="http://schemas.openxmlformats.org/spreadsheetml/2006/main">
  <authors>
    <author>Amar Morjaria</author>
    <author>Andrew Potthurst</author>
    <author>Ravi Mehta</author>
  </authors>
  <commentList>
    <comment ref="F866" authorId="0" shapeId="0">
      <text>
        <r>
          <rPr>
            <b/>
            <sz val="9"/>
            <color indexed="81"/>
            <rFont val="Tahoma"/>
            <family val="2"/>
          </rPr>
          <t>Amar Morjaria:</t>
        </r>
        <r>
          <rPr>
            <sz val="9"/>
            <color indexed="81"/>
            <rFont val="Tahoma"/>
            <family val="2"/>
          </rPr>
          <t xml:space="preserve">
Agreed exemption from Amber/Red</t>
        </r>
      </text>
    </comment>
    <comment ref="I874" authorId="0" shapeId="0">
      <text>
        <r>
          <rPr>
            <b/>
            <sz val="9"/>
            <color indexed="81"/>
            <rFont val="Tahoma"/>
            <family val="2"/>
          </rPr>
          <t>Amar Morjaria:</t>
        </r>
        <r>
          <rPr>
            <sz val="9"/>
            <color indexed="81"/>
            <rFont val="Tahoma"/>
            <family val="2"/>
          </rPr>
          <t xml:space="preserve">
Agreed exemption</t>
        </r>
      </text>
    </comment>
    <comment ref="J874" authorId="0" shapeId="0">
      <text>
        <r>
          <rPr>
            <b/>
            <sz val="9"/>
            <color indexed="81"/>
            <rFont val="Tahoma"/>
            <family val="2"/>
          </rPr>
          <t>Amar Morjaria:</t>
        </r>
        <r>
          <rPr>
            <sz val="9"/>
            <color indexed="81"/>
            <rFont val="Tahoma"/>
            <family val="2"/>
          </rPr>
          <t xml:space="preserve">
Agreed exemption. Was £59.40m</t>
        </r>
      </text>
    </comment>
    <comment ref="M874" authorId="0" shapeId="0">
      <text>
        <r>
          <rPr>
            <b/>
            <sz val="9"/>
            <color indexed="81"/>
            <rFont val="Tahoma"/>
            <family val="2"/>
          </rPr>
          <t>Amar Morjaria:</t>
        </r>
        <r>
          <rPr>
            <sz val="9"/>
            <color indexed="81"/>
            <rFont val="Tahoma"/>
            <family val="2"/>
          </rPr>
          <t xml:space="preserve">
Agreed exemption. Was £266.50m</t>
        </r>
      </text>
    </comment>
    <comment ref="M882" authorId="0" shapeId="0">
      <text>
        <r>
          <rPr>
            <b/>
            <sz val="9"/>
            <color indexed="81"/>
            <rFont val="Tahoma"/>
            <family val="2"/>
          </rPr>
          <t>Amar Morjaria:</t>
        </r>
        <r>
          <rPr>
            <sz val="9"/>
            <color indexed="81"/>
            <rFont val="Tahoma"/>
            <family val="2"/>
          </rPr>
          <t xml:space="preserve">
Agreed change from £17215.77m</t>
        </r>
      </text>
    </comment>
    <comment ref="H889" authorId="0" shapeId="0">
      <text>
        <r>
          <rPr>
            <b/>
            <sz val="9"/>
            <color indexed="81"/>
            <rFont val="Tahoma"/>
            <family val="2"/>
          </rPr>
          <t>Amar Morjaria:</t>
        </r>
        <r>
          <rPr>
            <sz val="9"/>
            <color indexed="81"/>
            <rFont val="Tahoma"/>
            <family val="2"/>
          </rPr>
          <t xml:space="preserve">
Agreed change from 31/03/2018</t>
        </r>
      </text>
    </comment>
    <comment ref="M889" authorId="0" shapeId="0">
      <text>
        <r>
          <rPr>
            <b/>
            <sz val="9"/>
            <color indexed="81"/>
            <rFont val="Tahoma"/>
            <family val="2"/>
          </rPr>
          <t>Amar Morjaria:</t>
        </r>
        <r>
          <rPr>
            <sz val="9"/>
            <color indexed="81"/>
            <rFont val="Tahoma"/>
            <family val="2"/>
          </rPr>
          <t xml:space="preserve">
Agreed change from £1920.70m</t>
        </r>
      </text>
    </comment>
    <comment ref="J897" authorId="0" shapeId="0">
      <text>
        <r>
          <rPr>
            <b/>
            <sz val="9"/>
            <color indexed="81"/>
            <rFont val="Tahoma"/>
            <family val="2"/>
          </rPr>
          <t>Amar Morjaria:</t>
        </r>
        <r>
          <rPr>
            <sz val="9"/>
            <color indexed="81"/>
            <rFont val="Tahoma"/>
            <family val="2"/>
          </rPr>
          <t xml:space="preserve">
Agreed change from £371.60m</t>
        </r>
      </text>
    </comment>
    <comment ref="M897" authorId="0" shapeId="0">
      <text>
        <r>
          <rPr>
            <b/>
            <sz val="9"/>
            <color indexed="81"/>
            <rFont val="Tahoma"/>
            <family val="2"/>
          </rPr>
          <t>Amar Morjaria:</t>
        </r>
        <r>
          <rPr>
            <sz val="9"/>
            <color indexed="81"/>
            <rFont val="Tahoma"/>
            <family val="2"/>
          </rPr>
          <t xml:space="preserve">
Agreed change from £1435.30m</t>
        </r>
      </text>
    </comment>
    <comment ref="I898" authorId="0" shapeId="0">
      <text>
        <r>
          <rPr>
            <b/>
            <sz val="9"/>
            <color indexed="81"/>
            <rFont val="Tahoma"/>
            <family val="2"/>
          </rPr>
          <t>Amar Morjaria:</t>
        </r>
        <r>
          <rPr>
            <sz val="9"/>
            <color indexed="81"/>
            <rFont val="Tahoma"/>
            <family val="2"/>
          </rPr>
          <t xml:space="preserve">
Agreed change from £35.3m</t>
        </r>
      </text>
    </comment>
    <comment ref="J898" authorId="0" shapeId="0">
      <text>
        <r>
          <rPr>
            <b/>
            <sz val="9"/>
            <color indexed="81"/>
            <rFont val="Tahoma"/>
            <family val="2"/>
          </rPr>
          <t>Amar Morjaria:</t>
        </r>
        <r>
          <rPr>
            <sz val="9"/>
            <color indexed="81"/>
            <rFont val="Tahoma"/>
            <family val="2"/>
          </rPr>
          <t xml:space="preserve">
Agreed change from £39.80m</t>
        </r>
      </text>
    </comment>
    <comment ref="J902" authorId="0" shapeId="0">
      <text>
        <r>
          <rPr>
            <b/>
            <sz val="9"/>
            <color indexed="81"/>
            <rFont val="Tahoma"/>
            <family val="2"/>
          </rPr>
          <t>Amar Morjaria:</t>
        </r>
        <r>
          <rPr>
            <sz val="9"/>
            <color indexed="81"/>
            <rFont val="Tahoma"/>
            <family val="2"/>
          </rPr>
          <t xml:space="preserve">
Agreed change from £36.40m</t>
        </r>
      </text>
    </comment>
    <comment ref="M902" authorId="0" shapeId="0">
      <text>
        <r>
          <rPr>
            <b/>
            <sz val="9"/>
            <color indexed="81"/>
            <rFont val="Tahoma"/>
            <family val="2"/>
          </rPr>
          <t>Amar Morjaria:</t>
        </r>
        <r>
          <rPr>
            <sz val="9"/>
            <color indexed="81"/>
            <rFont val="Tahoma"/>
            <family val="2"/>
          </rPr>
          <t xml:space="preserve">
Agreed change from £1,098.3m.</t>
        </r>
      </text>
    </comment>
    <comment ref="H906" authorId="0" shapeId="0">
      <text>
        <r>
          <rPr>
            <b/>
            <sz val="9"/>
            <color indexed="81"/>
            <rFont val="Tahoma"/>
            <family val="2"/>
          </rPr>
          <t>Amar Morjaria:</t>
        </r>
        <r>
          <rPr>
            <sz val="9"/>
            <color indexed="81"/>
            <rFont val="Tahoma"/>
            <family val="2"/>
          </rPr>
          <t xml:space="preserve">
Agreed change from 31/12/2018</t>
        </r>
      </text>
    </comment>
    <comment ref="I922" authorId="0" shapeId="0">
      <text>
        <r>
          <rPr>
            <b/>
            <sz val="9"/>
            <color indexed="81"/>
            <rFont val="Tahoma"/>
            <family val="2"/>
          </rPr>
          <t>Amar Morjaria:</t>
        </r>
        <r>
          <rPr>
            <sz val="9"/>
            <color indexed="81"/>
            <rFont val="Tahoma"/>
            <family val="2"/>
          </rPr>
          <t xml:space="preserve">
Agreed change from £165.78m</t>
        </r>
      </text>
    </comment>
    <comment ref="M922" authorId="0" shapeId="0">
      <text>
        <r>
          <rPr>
            <b/>
            <sz val="9"/>
            <color indexed="81"/>
            <rFont val="Tahoma"/>
            <family val="2"/>
          </rPr>
          <t>Amar Morjaria:</t>
        </r>
        <r>
          <rPr>
            <sz val="9"/>
            <color indexed="81"/>
            <rFont val="Tahoma"/>
            <family val="2"/>
          </rPr>
          <t xml:space="preserve">
Agreed change from £1166.38m</t>
        </r>
      </text>
    </comment>
    <comment ref="H927" authorId="0" shapeId="0">
      <text>
        <r>
          <rPr>
            <b/>
            <sz val="9"/>
            <color indexed="81"/>
            <rFont val="Tahoma"/>
            <family val="2"/>
          </rPr>
          <t>Amar Morjaria:</t>
        </r>
        <r>
          <rPr>
            <sz val="9"/>
            <color indexed="81"/>
            <rFont val="Tahoma"/>
            <family val="2"/>
          </rPr>
          <t xml:space="preserve">
Agreed change from 30/06/2018</t>
        </r>
      </text>
    </comment>
    <comment ref="I928" authorId="0" shapeId="0">
      <text>
        <r>
          <rPr>
            <b/>
            <sz val="9"/>
            <color indexed="81"/>
            <rFont val="Tahoma"/>
            <family val="2"/>
          </rPr>
          <t>Amar Morjaria:</t>
        </r>
        <r>
          <rPr>
            <sz val="9"/>
            <color indexed="81"/>
            <rFont val="Tahoma"/>
            <family val="2"/>
          </rPr>
          <t xml:space="preserve">
Agreed change from £30.36m</t>
        </r>
      </text>
    </comment>
    <comment ref="J928" authorId="0" shapeId="0">
      <text>
        <r>
          <rPr>
            <b/>
            <sz val="9"/>
            <color indexed="81"/>
            <rFont val="Tahoma"/>
            <family val="2"/>
          </rPr>
          <t>Amar Morjaria:</t>
        </r>
        <r>
          <rPr>
            <sz val="9"/>
            <color indexed="81"/>
            <rFont val="Tahoma"/>
            <family val="2"/>
          </rPr>
          <t xml:space="preserve">
Agreed change from £3.50m</t>
        </r>
      </text>
    </comment>
    <comment ref="M928" authorId="0" shapeId="0">
      <text>
        <r>
          <rPr>
            <b/>
            <sz val="9"/>
            <color indexed="81"/>
            <rFont val="Tahoma"/>
            <family val="2"/>
          </rPr>
          <t>Amar Morjaria:</t>
        </r>
        <r>
          <rPr>
            <sz val="9"/>
            <color indexed="81"/>
            <rFont val="Tahoma"/>
            <family val="2"/>
          </rPr>
          <t xml:space="preserve">
Agreed change from £203.84m</t>
        </r>
      </text>
    </comment>
    <comment ref="H932" authorId="0" shapeId="0">
      <text>
        <r>
          <rPr>
            <b/>
            <sz val="9"/>
            <color indexed="81"/>
            <rFont val="Tahoma"/>
            <family val="2"/>
          </rPr>
          <t>Amar Morjaria:</t>
        </r>
        <r>
          <rPr>
            <sz val="9"/>
            <color indexed="81"/>
            <rFont val="Tahoma"/>
            <family val="2"/>
          </rPr>
          <t xml:space="preserve">
Agreed change from 05/04/2021</t>
        </r>
      </text>
    </comment>
    <comment ref="I937" authorId="0" shapeId="0">
      <text>
        <r>
          <rPr>
            <b/>
            <sz val="9"/>
            <color indexed="81"/>
            <rFont val="Tahoma"/>
            <family val="2"/>
          </rPr>
          <t>Amar Morjaria:</t>
        </r>
        <r>
          <rPr>
            <sz val="9"/>
            <color indexed="81"/>
            <rFont val="Tahoma"/>
            <family val="2"/>
          </rPr>
          <t xml:space="preserve">
Agreed exemption. Was £100.8m.</t>
        </r>
      </text>
    </comment>
    <comment ref="J937" authorId="0" shapeId="0">
      <text>
        <r>
          <rPr>
            <b/>
            <sz val="9"/>
            <color indexed="81"/>
            <rFont val="Tahoma"/>
            <family val="2"/>
          </rPr>
          <t>Amar Morjaria:</t>
        </r>
        <r>
          <rPr>
            <sz val="9"/>
            <color indexed="81"/>
            <rFont val="Tahoma"/>
            <family val="2"/>
          </rPr>
          <t xml:space="preserve">
Agreed exemption. Was £100.80m</t>
        </r>
      </text>
    </comment>
    <comment ref="M937" authorId="0" shapeId="0">
      <text>
        <r>
          <rPr>
            <b/>
            <sz val="9"/>
            <color indexed="81"/>
            <rFont val="Tahoma"/>
            <family val="2"/>
          </rPr>
          <t>Amar Morjaria:</t>
        </r>
        <r>
          <rPr>
            <sz val="9"/>
            <color indexed="81"/>
            <rFont val="Tahoma"/>
            <family val="2"/>
          </rPr>
          <t xml:space="preserve">
Agreed exemption. Was £14889.2m</t>
        </r>
      </text>
    </comment>
    <comment ref="H939" authorId="0" shapeId="0">
      <text>
        <r>
          <rPr>
            <b/>
            <sz val="9"/>
            <color indexed="81"/>
            <rFont val="Tahoma"/>
            <family val="2"/>
          </rPr>
          <t>Amar Morjaria:</t>
        </r>
        <r>
          <rPr>
            <sz val="9"/>
            <color indexed="81"/>
            <rFont val="Tahoma"/>
            <family val="2"/>
          </rPr>
          <t xml:space="preserve">
Agreed change from 31/03/2017</t>
        </r>
      </text>
    </comment>
    <comment ref="H943" authorId="0" shapeId="0">
      <text>
        <r>
          <rPr>
            <b/>
            <sz val="9"/>
            <color indexed="81"/>
            <rFont val="Tahoma"/>
            <family val="2"/>
          </rPr>
          <t>Amar Morjaria:</t>
        </r>
        <r>
          <rPr>
            <sz val="9"/>
            <color indexed="81"/>
            <rFont val="Tahoma"/>
            <family val="2"/>
          </rPr>
          <t xml:space="preserve">
Agreed change from 31/12/2019</t>
        </r>
      </text>
    </comment>
    <comment ref="I944" authorId="0" shapeId="0">
      <text>
        <r>
          <rPr>
            <b/>
            <sz val="9"/>
            <color indexed="81"/>
            <rFont val="Tahoma"/>
            <family val="2"/>
          </rPr>
          <t>Amar Morjaria:</t>
        </r>
        <r>
          <rPr>
            <sz val="9"/>
            <color indexed="81"/>
            <rFont val="Tahoma"/>
            <family val="2"/>
          </rPr>
          <t xml:space="preserve">
Agreed exempt. Was £27.00m</t>
        </r>
      </text>
    </comment>
    <comment ref="J944" authorId="0" shapeId="0">
      <text>
        <r>
          <rPr>
            <b/>
            <sz val="9"/>
            <color indexed="81"/>
            <rFont val="Tahoma"/>
            <family val="2"/>
          </rPr>
          <t>Amar Morjaria:</t>
        </r>
        <r>
          <rPr>
            <sz val="9"/>
            <color indexed="81"/>
            <rFont val="Tahoma"/>
            <family val="2"/>
          </rPr>
          <t xml:space="preserve">
Agreed exemption. Was £26.50m.</t>
        </r>
      </text>
    </comment>
    <comment ref="M944" authorId="0" shapeId="0">
      <text>
        <r>
          <rPr>
            <b/>
            <sz val="9"/>
            <color indexed="81"/>
            <rFont val="Tahoma"/>
            <family val="2"/>
          </rPr>
          <t>Amar Morjaria:</t>
        </r>
        <r>
          <rPr>
            <sz val="9"/>
            <color indexed="81"/>
            <rFont val="Tahoma"/>
            <family val="2"/>
          </rPr>
          <t xml:space="preserve">
Agreed exemption. Was £173.63m</t>
        </r>
      </text>
    </comment>
    <comment ref="M949" authorId="0" shapeId="0">
      <text>
        <r>
          <rPr>
            <b/>
            <sz val="9"/>
            <color indexed="81"/>
            <rFont val="Tahoma"/>
            <family val="2"/>
          </rPr>
          <t>Amar Morjaria:</t>
        </r>
        <r>
          <rPr>
            <sz val="9"/>
            <color indexed="81"/>
            <rFont val="Tahoma"/>
            <family val="2"/>
          </rPr>
          <t xml:space="preserve">
Agreed exemption. Was £389.57m</t>
        </r>
      </text>
    </comment>
    <comment ref="M950" authorId="0" shapeId="0">
      <text>
        <r>
          <rPr>
            <b/>
            <sz val="9"/>
            <color indexed="81"/>
            <rFont val="Tahoma"/>
            <family val="2"/>
          </rPr>
          <t>Amar Morjaria:</t>
        </r>
        <r>
          <rPr>
            <sz val="9"/>
            <color indexed="81"/>
            <rFont val="Tahoma"/>
            <family val="2"/>
          </rPr>
          <t xml:space="preserve">
Agreed change from £2378.56m</t>
        </r>
      </text>
    </comment>
    <comment ref="F952" authorId="0" shapeId="0">
      <text>
        <r>
          <rPr>
            <b/>
            <sz val="9"/>
            <color indexed="81"/>
            <rFont val="Tahoma"/>
            <family val="2"/>
          </rPr>
          <t>Amar Morjaria:</t>
        </r>
        <r>
          <rPr>
            <sz val="9"/>
            <color indexed="81"/>
            <rFont val="Tahoma"/>
            <family val="2"/>
          </rPr>
          <t xml:space="preserve">
Agreed exemption from Amber/Red</t>
        </r>
      </text>
    </comment>
    <comment ref="M955" authorId="0" shapeId="0">
      <text>
        <r>
          <rPr>
            <b/>
            <sz val="9"/>
            <color indexed="81"/>
            <rFont val="Tahoma"/>
            <family val="2"/>
          </rPr>
          <t>Amar Morjaria:</t>
        </r>
        <r>
          <rPr>
            <sz val="9"/>
            <color indexed="81"/>
            <rFont val="Tahoma"/>
            <family val="2"/>
          </rPr>
          <t xml:space="preserve">
Agreed exemption. Was £23376.6m</t>
        </r>
      </text>
    </comment>
    <comment ref="I960" authorId="0" shapeId="0">
      <text>
        <r>
          <rPr>
            <b/>
            <sz val="9"/>
            <color indexed="81"/>
            <rFont val="Tahoma"/>
            <family val="2"/>
          </rPr>
          <t>Amar Morjaria:</t>
        </r>
        <r>
          <rPr>
            <sz val="9"/>
            <color indexed="81"/>
            <rFont val="Tahoma"/>
            <family val="2"/>
          </rPr>
          <t xml:space="preserve">
Adjusted from £541.04m to £541.08m</t>
        </r>
      </text>
    </comment>
    <comment ref="H964" authorId="0" shapeId="0">
      <text>
        <r>
          <rPr>
            <b/>
            <sz val="9"/>
            <color indexed="81"/>
            <rFont val="Tahoma"/>
            <family val="2"/>
          </rPr>
          <t>Amar Morjaria:</t>
        </r>
        <r>
          <rPr>
            <sz val="9"/>
            <color indexed="81"/>
            <rFont val="Tahoma"/>
            <family val="2"/>
          </rPr>
          <t xml:space="preserve">
Agreed exemption</t>
        </r>
      </text>
    </comment>
    <comment ref="G967" authorId="0" shapeId="0">
      <text>
        <r>
          <rPr>
            <b/>
            <sz val="9"/>
            <color indexed="81"/>
            <rFont val="Tahoma"/>
            <family val="2"/>
          </rPr>
          <t>Amar Morjaria:</t>
        </r>
        <r>
          <rPr>
            <sz val="9"/>
            <color indexed="81"/>
            <rFont val="Tahoma"/>
            <family val="2"/>
          </rPr>
          <t xml:space="preserve">
Agreed change from 04/12/2014</t>
        </r>
      </text>
    </comment>
    <comment ref="M968" authorId="0" shapeId="0">
      <text>
        <r>
          <rPr>
            <b/>
            <sz val="9"/>
            <color indexed="81"/>
            <rFont val="Tahoma"/>
            <family val="2"/>
          </rPr>
          <t>Amar Morjaria:</t>
        </r>
        <r>
          <rPr>
            <sz val="9"/>
            <color indexed="81"/>
            <rFont val="Tahoma"/>
            <family val="2"/>
          </rPr>
          <t xml:space="preserve">
Agreed exemption. Was £1733.24m</t>
        </r>
      </text>
    </comment>
    <comment ref="I970" authorId="0" shapeId="0">
      <text>
        <r>
          <rPr>
            <b/>
            <sz val="9"/>
            <color indexed="81"/>
            <rFont val="Tahoma"/>
            <family val="2"/>
          </rPr>
          <t>Amar Morjaria:</t>
        </r>
        <r>
          <rPr>
            <sz val="9"/>
            <color indexed="81"/>
            <rFont val="Tahoma"/>
            <family val="2"/>
          </rPr>
          <t xml:space="preserve">
Agreed exemption. Was £32.11m</t>
        </r>
      </text>
    </comment>
    <comment ref="J970" authorId="0" shapeId="0">
      <text>
        <r>
          <rPr>
            <b/>
            <sz val="9"/>
            <color indexed="81"/>
            <rFont val="Tahoma"/>
            <family val="2"/>
          </rPr>
          <t>Amar Morjaria:</t>
        </r>
        <r>
          <rPr>
            <sz val="9"/>
            <color indexed="81"/>
            <rFont val="Tahoma"/>
            <family val="2"/>
          </rPr>
          <t xml:space="preserve">
Agreed exemption. Was £15.46m</t>
        </r>
      </text>
    </comment>
    <comment ref="M970" authorId="0" shapeId="0">
      <text>
        <r>
          <rPr>
            <b/>
            <sz val="9"/>
            <color indexed="81"/>
            <rFont val="Tahoma"/>
            <family val="2"/>
          </rPr>
          <t>Amar Morjaria:</t>
        </r>
        <r>
          <rPr>
            <sz val="9"/>
            <color indexed="81"/>
            <rFont val="Tahoma"/>
            <family val="2"/>
          </rPr>
          <t xml:space="preserve">
Agreed exemption. Was £6042.75m</t>
        </r>
      </text>
    </comment>
    <comment ref="I971" authorId="0" shapeId="0">
      <text>
        <r>
          <rPr>
            <b/>
            <sz val="9"/>
            <color indexed="81"/>
            <rFont val="Tahoma"/>
            <family val="2"/>
          </rPr>
          <t>Amar Morjaria:</t>
        </r>
        <r>
          <rPr>
            <sz val="9"/>
            <color indexed="81"/>
            <rFont val="Tahoma"/>
            <family val="2"/>
          </rPr>
          <t xml:space="preserve">
Agreed exemption. Was £254.73</t>
        </r>
      </text>
    </comment>
    <comment ref="J971" authorId="0" shapeId="0">
      <text>
        <r>
          <rPr>
            <b/>
            <sz val="9"/>
            <color indexed="81"/>
            <rFont val="Tahoma"/>
            <family val="2"/>
          </rPr>
          <t>Amar Morjaria:</t>
        </r>
        <r>
          <rPr>
            <sz val="9"/>
            <color indexed="81"/>
            <rFont val="Tahoma"/>
            <family val="2"/>
          </rPr>
          <t xml:space="preserve">
Agreed exemption. Was £222.66m</t>
        </r>
      </text>
    </comment>
    <comment ref="M971" authorId="0" shapeId="0">
      <text>
        <r>
          <rPr>
            <b/>
            <sz val="9"/>
            <color indexed="81"/>
            <rFont val="Tahoma"/>
            <family val="2"/>
          </rPr>
          <t>Amar Morjaria:</t>
        </r>
        <r>
          <rPr>
            <sz val="9"/>
            <color indexed="81"/>
            <rFont val="Tahoma"/>
            <family val="2"/>
          </rPr>
          <t xml:space="preserve">
Agreed exemption. Was £1231.15m</t>
        </r>
      </text>
    </comment>
    <comment ref="M972" authorId="0" shapeId="0">
      <text>
        <r>
          <rPr>
            <b/>
            <sz val="9"/>
            <color indexed="81"/>
            <rFont val="Tahoma"/>
            <family val="2"/>
          </rPr>
          <t>Amar Morjaria:</t>
        </r>
        <r>
          <rPr>
            <sz val="9"/>
            <color indexed="81"/>
            <rFont val="Tahoma"/>
            <family val="2"/>
          </rPr>
          <t xml:space="preserve">
Agreed exemption. Was £744.80m</t>
        </r>
      </text>
    </comment>
    <comment ref="I976" authorId="0" shapeId="0">
      <text>
        <r>
          <rPr>
            <b/>
            <sz val="9"/>
            <color indexed="81"/>
            <rFont val="Tahoma"/>
            <family val="2"/>
          </rPr>
          <t>Amar Morjaria:</t>
        </r>
        <r>
          <rPr>
            <sz val="9"/>
            <color indexed="81"/>
            <rFont val="Tahoma"/>
            <family val="2"/>
          </rPr>
          <t xml:space="preserve">
Agreed exemption. Was £90.56m</t>
        </r>
      </text>
    </comment>
    <comment ref="J976" authorId="0" shapeId="0">
      <text>
        <r>
          <rPr>
            <b/>
            <sz val="9"/>
            <color indexed="81"/>
            <rFont val="Tahoma"/>
            <family val="2"/>
          </rPr>
          <t>Amar Morjaria:</t>
        </r>
        <r>
          <rPr>
            <sz val="9"/>
            <color indexed="81"/>
            <rFont val="Tahoma"/>
            <family val="2"/>
          </rPr>
          <t xml:space="preserve">
Agreed exemption. Was £78.97m.</t>
        </r>
      </text>
    </comment>
    <comment ref="M976" authorId="0" shapeId="0">
      <text>
        <r>
          <rPr>
            <b/>
            <sz val="9"/>
            <color indexed="81"/>
            <rFont val="Tahoma"/>
            <family val="2"/>
          </rPr>
          <t>Amar Morjaria:</t>
        </r>
        <r>
          <rPr>
            <sz val="9"/>
            <color indexed="81"/>
            <rFont val="Tahoma"/>
            <family val="2"/>
          </rPr>
          <t xml:space="preserve">
Agreed exemption. Was £193.1m</t>
        </r>
      </text>
    </comment>
    <comment ref="M977" authorId="0" shapeId="0">
      <text>
        <r>
          <rPr>
            <b/>
            <sz val="9"/>
            <color indexed="81"/>
            <rFont val="Tahoma"/>
            <family val="2"/>
          </rPr>
          <t>Amar Morjaria:</t>
        </r>
        <r>
          <rPr>
            <sz val="9"/>
            <color indexed="81"/>
            <rFont val="Tahoma"/>
            <family val="2"/>
          </rPr>
          <t xml:space="preserve">
Agreed exemption. Was £1374.93m</t>
        </r>
      </text>
    </comment>
    <comment ref="F978" authorId="0" shapeId="0">
      <text>
        <r>
          <rPr>
            <b/>
            <sz val="9"/>
            <color indexed="81"/>
            <rFont val="Tahoma"/>
            <family val="2"/>
          </rPr>
          <t>Amar Morjaria:</t>
        </r>
        <r>
          <rPr>
            <sz val="9"/>
            <color indexed="81"/>
            <rFont val="Tahoma"/>
            <family val="2"/>
          </rPr>
          <t xml:space="preserve">
Agreed exemption from Amber</t>
        </r>
      </text>
    </comment>
    <comment ref="G978" authorId="0" shapeId="0">
      <text>
        <r>
          <rPr>
            <b/>
            <sz val="9"/>
            <color indexed="81"/>
            <rFont val="Tahoma"/>
            <family val="2"/>
          </rPr>
          <t>Amar Morjaria:</t>
        </r>
        <r>
          <rPr>
            <sz val="9"/>
            <color indexed="81"/>
            <rFont val="Tahoma"/>
            <family val="2"/>
          </rPr>
          <t xml:space="preserve">
Agreed exemption</t>
        </r>
      </text>
    </comment>
    <comment ref="H978" authorId="0" shapeId="0">
      <text>
        <r>
          <rPr>
            <b/>
            <sz val="9"/>
            <color indexed="81"/>
            <rFont val="Tahoma"/>
            <family val="2"/>
          </rPr>
          <t>Amar Morjaria:</t>
        </r>
        <r>
          <rPr>
            <sz val="9"/>
            <color indexed="81"/>
            <rFont val="Tahoma"/>
            <family val="2"/>
          </rPr>
          <t xml:space="preserve">
Agreed exemption</t>
        </r>
      </text>
    </comment>
    <comment ref="I978" authorId="0" shapeId="0">
      <text>
        <r>
          <rPr>
            <b/>
            <sz val="9"/>
            <color indexed="81"/>
            <rFont val="Tahoma"/>
            <family val="2"/>
          </rPr>
          <t>Amar Morjaria:</t>
        </r>
        <r>
          <rPr>
            <sz val="9"/>
            <color indexed="81"/>
            <rFont val="Tahoma"/>
            <family val="2"/>
          </rPr>
          <t xml:space="preserve">
Agreed exemption. Was £227.37m</t>
        </r>
      </text>
    </comment>
    <comment ref="J978" authorId="0" shapeId="0">
      <text>
        <r>
          <rPr>
            <b/>
            <sz val="9"/>
            <color indexed="81"/>
            <rFont val="Tahoma"/>
            <family val="2"/>
          </rPr>
          <t>Amar Morjaria:</t>
        </r>
        <r>
          <rPr>
            <sz val="9"/>
            <color indexed="81"/>
            <rFont val="Tahoma"/>
            <family val="2"/>
          </rPr>
          <t xml:space="preserve">
Agreed exemption. Was £125.55m.</t>
        </r>
      </text>
    </comment>
    <comment ref="M978" authorId="0" shapeId="0">
      <text>
        <r>
          <rPr>
            <b/>
            <sz val="9"/>
            <color indexed="81"/>
            <rFont val="Tahoma"/>
            <family val="2"/>
          </rPr>
          <t>Amar Morjaria:</t>
        </r>
        <r>
          <rPr>
            <sz val="9"/>
            <color indexed="81"/>
            <rFont val="Tahoma"/>
            <family val="2"/>
          </rPr>
          <t xml:space="preserve">
Agreed exemption. Was £3561.55m</t>
        </r>
      </text>
    </comment>
    <comment ref="F979" authorId="0" shapeId="0">
      <text>
        <r>
          <rPr>
            <b/>
            <sz val="9"/>
            <color indexed="81"/>
            <rFont val="Tahoma"/>
            <family val="2"/>
          </rPr>
          <t>Amar Morjaria:</t>
        </r>
        <r>
          <rPr>
            <sz val="9"/>
            <color indexed="81"/>
            <rFont val="Tahoma"/>
            <family val="2"/>
          </rPr>
          <t xml:space="preserve">
Agreed exemption from Red</t>
        </r>
      </text>
    </comment>
    <comment ref="H979" authorId="0" shapeId="0">
      <text>
        <r>
          <rPr>
            <b/>
            <sz val="9"/>
            <color indexed="81"/>
            <rFont val="Tahoma"/>
            <family val="2"/>
          </rPr>
          <t>Amar Morjaria:</t>
        </r>
        <r>
          <rPr>
            <sz val="9"/>
            <color indexed="81"/>
            <rFont val="Tahoma"/>
            <family val="2"/>
          </rPr>
          <t xml:space="preserve">
Agreed exemption</t>
        </r>
      </text>
    </comment>
    <comment ref="I979" authorId="0" shapeId="0">
      <text>
        <r>
          <rPr>
            <b/>
            <sz val="9"/>
            <color indexed="81"/>
            <rFont val="Tahoma"/>
            <family val="2"/>
          </rPr>
          <t>Amar Morjaria:</t>
        </r>
        <r>
          <rPr>
            <sz val="9"/>
            <color indexed="81"/>
            <rFont val="Tahoma"/>
            <family val="2"/>
          </rPr>
          <t xml:space="preserve">
Agreed exemption. Was £3.2m</t>
        </r>
      </text>
    </comment>
    <comment ref="J979" authorId="0" shapeId="0">
      <text>
        <r>
          <rPr>
            <b/>
            <sz val="9"/>
            <color indexed="81"/>
            <rFont val="Tahoma"/>
            <family val="2"/>
          </rPr>
          <t>Amar Morjaria:</t>
        </r>
        <r>
          <rPr>
            <sz val="9"/>
            <color indexed="81"/>
            <rFont val="Tahoma"/>
            <family val="2"/>
          </rPr>
          <t xml:space="preserve">
Agreed exemption. Was £3.26m.</t>
        </r>
      </text>
    </comment>
    <comment ref="M979" authorId="0" shapeId="0">
      <text>
        <r>
          <rPr>
            <b/>
            <sz val="9"/>
            <color indexed="81"/>
            <rFont val="Tahoma"/>
            <family val="2"/>
          </rPr>
          <t>Amar Morjaria:</t>
        </r>
        <r>
          <rPr>
            <sz val="9"/>
            <color indexed="81"/>
            <rFont val="Tahoma"/>
            <family val="2"/>
          </rPr>
          <t xml:space="preserve">
Agreed exemption. Was £22.72m</t>
        </r>
      </text>
    </comment>
    <comment ref="G982" authorId="0" shapeId="0">
      <text>
        <r>
          <rPr>
            <b/>
            <sz val="9"/>
            <color indexed="81"/>
            <rFont val="Tahoma"/>
            <family val="2"/>
          </rPr>
          <t>Amar Morjaria:</t>
        </r>
        <r>
          <rPr>
            <sz val="9"/>
            <color indexed="81"/>
            <rFont val="Tahoma"/>
            <family val="2"/>
          </rPr>
          <t xml:space="preserve">
Agreed exemption</t>
        </r>
      </text>
    </comment>
    <comment ref="H982" authorId="0" shapeId="0">
      <text>
        <r>
          <rPr>
            <b/>
            <sz val="9"/>
            <color indexed="81"/>
            <rFont val="Tahoma"/>
            <family val="2"/>
          </rPr>
          <t>Amar Morjaria:</t>
        </r>
        <r>
          <rPr>
            <sz val="9"/>
            <color indexed="81"/>
            <rFont val="Tahoma"/>
            <family val="2"/>
          </rPr>
          <t xml:space="preserve">
Agreed exemption</t>
        </r>
      </text>
    </comment>
    <comment ref="I982" authorId="0" shapeId="0">
      <text>
        <r>
          <rPr>
            <b/>
            <sz val="9"/>
            <color indexed="81"/>
            <rFont val="Tahoma"/>
            <family val="2"/>
          </rPr>
          <t>Amar Morjaria:</t>
        </r>
        <r>
          <rPr>
            <sz val="9"/>
            <color indexed="81"/>
            <rFont val="Tahoma"/>
            <family val="2"/>
          </rPr>
          <t xml:space="preserve">
Agreed exemption. Was £0m</t>
        </r>
      </text>
    </comment>
    <comment ref="J982" authorId="0" shapeId="0">
      <text>
        <r>
          <rPr>
            <b/>
            <sz val="9"/>
            <color indexed="81"/>
            <rFont val="Tahoma"/>
            <family val="2"/>
          </rPr>
          <t>Amar Morjaria:</t>
        </r>
        <r>
          <rPr>
            <sz val="9"/>
            <color indexed="81"/>
            <rFont val="Tahoma"/>
            <family val="2"/>
          </rPr>
          <t xml:space="preserve">
Agreed exemption. Was £0m.</t>
        </r>
      </text>
    </comment>
    <comment ref="M982" authorId="0" shapeId="0">
      <text>
        <r>
          <rPr>
            <b/>
            <sz val="9"/>
            <color indexed="81"/>
            <rFont val="Tahoma"/>
            <family val="2"/>
          </rPr>
          <t>Amar Morjaria:</t>
        </r>
        <r>
          <rPr>
            <sz val="9"/>
            <color indexed="81"/>
            <rFont val="Tahoma"/>
            <family val="2"/>
          </rPr>
          <t xml:space="preserve">
Agreed exemption. Was £0m</t>
        </r>
      </text>
    </comment>
    <comment ref="G984" authorId="0" shapeId="0">
      <text>
        <r>
          <rPr>
            <b/>
            <sz val="9"/>
            <color indexed="81"/>
            <rFont val="Tahoma"/>
            <family val="2"/>
          </rPr>
          <t>Amar Morjaria:</t>
        </r>
        <r>
          <rPr>
            <sz val="9"/>
            <color indexed="81"/>
            <rFont val="Tahoma"/>
            <family val="2"/>
          </rPr>
          <t xml:space="preserve">
Agreed change from 'Missing Data'</t>
        </r>
      </text>
    </comment>
    <comment ref="H984" authorId="0" shapeId="0">
      <text>
        <r>
          <rPr>
            <b/>
            <sz val="9"/>
            <color indexed="81"/>
            <rFont val="Tahoma"/>
            <family val="2"/>
          </rPr>
          <t>Amar Morjaria:</t>
        </r>
        <r>
          <rPr>
            <sz val="9"/>
            <color indexed="81"/>
            <rFont val="Tahoma"/>
            <family val="2"/>
          </rPr>
          <t xml:space="preserve">
Agreed change from "Missing Data"</t>
        </r>
      </text>
    </comment>
    <comment ref="M996" authorId="0" shapeId="0">
      <text>
        <r>
          <rPr>
            <b/>
            <sz val="9"/>
            <color indexed="81"/>
            <rFont val="Tahoma"/>
            <family val="2"/>
          </rPr>
          <t>Amar Morjaria:</t>
        </r>
        <r>
          <rPr>
            <sz val="9"/>
            <color indexed="81"/>
            <rFont val="Tahoma"/>
            <family val="2"/>
          </rPr>
          <t xml:space="preserve">
Agreed change from £306.8m</t>
        </r>
      </text>
    </comment>
    <comment ref="H1145" authorId="1" shapeId="0">
      <text>
        <r>
          <rPr>
            <b/>
            <sz val="9"/>
            <color indexed="81"/>
            <rFont val="Tahoma"/>
            <family val="2"/>
          </rPr>
          <t>Andrew Potthurst:</t>
        </r>
        <r>
          <rPr>
            <sz val="9"/>
            <color indexed="81"/>
            <rFont val="Tahoma"/>
            <family val="2"/>
          </rPr>
          <t xml:space="preserve">
Should be 30/4/2028</t>
        </r>
      </text>
    </comment>
    <comment ref="K1156" authorId="1" shapeId="0">
      <text>
        <r>
          <rPr>
            <b/>
            <sz val="9"/>
            <color indexed="81"/>
            <rFont val="Tahoma"/>
            <family val="2"/>
          </rPr>
          <t>Andrew Potthurst:</t>
        </r>
        <r>
          <rPr>
            <sz val="9"/>
            <color indexed="81"/>
            <rFont val="Tahoma"/>
            <family val="2"/>
          </rPr>
          <t xml:space="preserve">
Should be -£0.04m B=0 F=£0.04</t>
        </r>
      </text>
    </comment>
    <comment ref="H1157" authorId="1" shapeId="0">
      <text>
        <r>
          <rPr>
            <b/>
            <sz val="9"/>
            <color indexed="81"/>
            <rFont val="Tahoma"/>
            <family val="2"/>
          </rPr>
          <t>Andrew Potthurst:</t>
        </r>
        <r>
          <rPr>
            <sz val="9"/>
            <color indexed="81"/>
            <rFont val="Tahoma"/>
            <family val="2"/>
          </rPr>
          <t xml:space="preserve">
Should be 28/2/30</t>
        </r>
      </text>
    </comment>
    <comment ref="I1189" authorId="1" shapeId="0">
      <text>
        <r>
          <rPr>
            <b/>
            <sz val="9"/>
            <color indexed="53"/>
            <rFont val="Tahoma"/>
            <family val="2"/>
          </rPr>
          <t>Andrew Potthurst:</t>
        </r>
        <r>
          <rPr>
            <sz val="9"/>
            <color indexed="53"/>
            <rFont val="Tahoma"/>
            <family val="2"/>
          </rPr>
          <t xml:space="preserve">
Updated from £106.2 due to defra error</t>
        </r>
      </text>
    </comment>
    <comment ref="M1189" authorId="1" shapeId="0">
      <text>
        <r>
          <rPr>
            <b/>
            <sz val="9"/>
            <color indexed="81"/>
            <rFont val="Tahoma"/>
            <family val="2"/>
          </rPr>
          <t>Andrew Potthurst:</t>
        </r>
        <r>
          <rPr>
            <sz val="9"/>
            <color indexed="81"/>
            <rFont val="Tahoma"/>
            <family val="2"/>
          </rPr>
          <t xml:space="preserve">
Changed from £1027.9</t>
        </r>
      </text>
    </comment>
    <comment ref="M1195" authorId="2" shapeId="0">
      <text>
        <r>
          <rPr>
            <b/>
            <sz val="9"/>
            <color indexed="81"/>
            <rFont val="Tahoma"/>
            <family val="2"/>
          </rPr>
          <t>Ravi Mehta:</t>
        </r>
        <r>
          <rPr>
            <sz val="9"/>
            <color indexed="81"/>
            <rFont val="Tahoma"/>
            <family val="2"/>
          </rPr>
          <t xml:space="preserve">
Changed from £285.4
</t>
        </r>
      </text>
    </comment>
    <comment ref="L1197" authorId="1" shapeId="0">
      <text>
        <r>
          <rPr>
            <b/>
            <sz val="9"/>
            <color indexed="81"/>
            <rFont val="Tahoma"/>
            <family val="2"/>
          </rPr>
          <t>Andrew Potthurst:</t>
        </r>
        <r>
          <rPr>
            <sz val="9"/>
            <color indexed="81"/>
            <rFont val="Tahoma"/>
            <family val="2"/>
          </rPr>
          <t xml:space="preserve">
changed from -30%</t>
        </r>
      </text>
    </comment>
    <comment ref="L1202" authorId="1" shapeId="0">
      <text>
        <r>
          <rPr>
            <b/>
            <sz val="9"/>
            <color indexed="81"/>
            <rFont val="Tahoma"/>
            <family val="2"/>
          </rPr>
          <t>Andrew Potthurst:</t>
        </r>
        <r>
          <rPr>
            <sz val="9"/>
            <color indexed="81"/>
            <rFont val="Tahoma"/>
            <family val="2"/>
          </rPr>
          <t xml:space="preserve">
changed from +41% </t>
        </r>
      </text>
    </comment>
    <comment ref="M1227" authorId="1" shapeId="0">
      <text>
        <r>
          <rPr>
            <b/>
            <sz val="9"/>
            <color indexed="81"/>
            <rFont val="Tahoma"/>
            <family val="2"/>
          </rPr>
          <t>Andrew Potthurst:</t>
        </r>
        <r>
          <rPr>
            <sz val="9"/>
            <color indexed="81"/>
            <rFont val="Tahoma"/>
            <family val="2"/>
          </rPr>
          <t xml:space="preserve">
applying for exemption</t>
        </r>
      </text>
    </comment>
  </commentList>
</comments>
</file>

<file path=xl/sharedStrings.xml><?xml version="1.0" encoding="utf-8"?>
<sst xmlns="http://schemas.openxmlformats.org/spreadsheetml/2006/main" count="14364" uniqueCount="2858">
  <si>
    <t>GMPP ID Number</t>
  </si>
  <si>
    <t>Project Name</t>
  </si>
  <si>
    <t>AR Year</t>
  </si>
  <si>
    <t>Quarter</t>
  </si>
  <si>
    <t>Department</t>
  </si>
  <si>
    <t>MPA RAG
(Departmental RAG used if MPA RAG missing)</t>
  </si>
  <si>
    <t>Project - Start Date
(Latest Approved Start Date)</t>
  </si>
  <si>
    <t>Project - End Date
(Latest Approved End Date)</t>
  </si>
  <si>
    <t>FY Budget (£m) inc Non Gov</t>
  </si>
  <si>
    <t>FY Forecast (£m) inc Non Gov</t>
  </si>
  <si>
    <t>Budget Variance (£m)</t>
  </si>
  <si>
    <t>Budget Variance (%)</t>
  </si>
  <si>
    <t>TOTAL BUDGETED WHOLE LIFE COSTS including Non-Government Costs</t>
  </si>
  <si>
    <t>Gov WLC</t>
  </si>
  <si>
    <t>Non-Gov WLC</t>
  </si>
  <si>
    <t>PROJECT CATEGORY</t>
  </si>
  <si>
    <t>Project Length</t>
  </si>
  <si>
    <t>Unique ID</t>
  </si>
  <si>
    <t>Department Grouped</t>
  </si>
  <si>
    <t>MPA RAG Grouped</t>
  </si>
  <si>
    <t>Joiner</t>
  </si>
  <si>
    <t>SRO</t>
  </si>
  <si>
    <t>Description</t>
  </si>
  <si>
    <t>BIS_0001_1112-Q1</t>
  </si>
  <si>
    <t>BIS Shared Services</t>
  </si>
  <si>
    <t>AR 2013</t>
  </si>
  <si>
    <t>1213-Q2</t>
  </si>
  <si>
    <t>BEIS</t>
  </si>
  <si>
    <t>Amber</t>
  </si>
  <si>
    <t>BIS_0001_1112-Q1,1213-Q2</t>
  </si>
  <si>
    <t>BIS_0005_1112-Q1</t>
  </si>
  <si>
    <t>Further Education Fee Loans Programme</t>
  </si>
  <si>
    <t>Amber/Green</t>
  </si>
  <si>
    <t>BIS_0005_1112-Q1,1213-Q2</t>
  </si>
  <si>
    <t>BIS_0008_1112-Q1</t>
  </si>
  <si>
    <t>Student Loans Monetisation Feasibility Study</t>
  </si>
  <si>
    <t>Amber/Red</t>
  </si>
  <si>
    <t>BIS_0008_1112-Q1,1213-Q2</t>
  </si>
  <si>
    <t>BIS_0009_1112-Q1</t>
  </si>
  <si>
    <t>The Francis Crick Institute (formerly UKCMRI)</t>
  </si>
  <si>
    <t>BIS_0009_1112-Q1,1213-Q2</t>
  </si>
  <si>
    <t>BIS_0011_1213-Q1</t>
  </si>
  <si>
    <t>Core Systems Replacement</t>
  </si>
  <si>
    <t>BIS_0011_1213-Q1,1213-Q2</t>
  </si>
  <si>
    <t>BIS_0002_1112-Q1</t>
  </si>
  <si>
    <t>Business Improvement Programme</t>
  </si>
  <si>
    <t>Green</t>
  </si>
  <si>
    <t>BIS_0002_1112-Q1,1213-Q2</t>
  </si>
  <si>
    <t>BIS_0003_1112-Q1</t>
  </si>
  <si>
    <t>Technology and innovation centres</t>
  </si>
  <si>
    <t>BIS_0003_1112-Q1,1213-Q2</t>
  </si>
  <si>
    <t>BIS_0004_1112-Q1</t>
  </si>
  <si>
    <t>FE Capital Investment Programme</t>
  </si>
  <si>
    <t>BIS_0004_1112-Q1,1213-Q2</t>
  </si>
  <si>
    <t>BIS_0006_1112-Q1</t>
  </si>
  <si>
    <t>Green Investment Bank</t>
  </si>
  <si>
    <t>BIS_0006_1112-Q1,1213-Q2</t>
  </si>
  <si>
    <t>BIS_0007_1112-Q1</t>
  </si>
  <si>
    <t>HE Reform Programme</t>
  </si>
  <si>
    <t>BIS_0007_1112-Q1,1213-Q2</t>
  </si>
  <si>
    <t>CO_0001_1112-Q1</t>
  </si>
  <si>
    <t>Electoral Registration Transformation Programme</t>
  </si>
  <si>
    <t>CO</t>
  </si>
  <si>
    <t>CO_0001_1112-Q1,1213-Q2</t>
  </si>
  <si>
    <t>CO_0004_1112-Q1</t>
  </si>
  <si>
    <t>National Citizen Service</t>
  </si>
  <si>
    <t>CO_0004_1112-Q1,1213-Q2</t>
  </si>
  <si>
    <t>CO_0005_1112-Q1</t>
  </si>
  <si>
    <t>National Cyber Security Programme</t>
  </si>
  <si>
    <t>CO_0005_1112-Q1,1213-Q2</t>
  </si>
  <si>
    <t>CO_0006_1112-Q2</t>
  </si>
  <si>
    <t>Public Services Network Programme</t>
  </si>
  <si>
    <t>CO_0006_1112-Q2,1213-Q2</t>
  </si>
  <si>
    <t>CO_0002_1112-Q1</t>
  </si>
  <si>
    <t>G-Cloud Programme (covers Data Centre Consolidation and Application Store)</t>
  </si>
  <si>
    <t>CO_0002_1112-Q1,1213-Q2</t>
  </si>
  <si>
    <t>DCLG_0005_1112-Q4</t>
  </si>
  <si>
    <t>ICTRelet Project (formerly entitled ICTDesktop Refresh)</t>
  </si>
  <si>
    <t>DCLG</t>
  </si>
  <si>
    <t>DCLG_0005_1112-Q4,1213-Q2</t>
  </si>
  <si>
    <t>DCLG_0006_1112-Q4</t>
  </si>
  <si>
    <t>Enterprise Zones Programme</t>
  </si>
  <si>
    <t>DCLG_0006_1112-Q4,1213-Q2</t>
  </si>
  <si>
    <t>DCLG_0004_1112-Q1</t>
  </si>
  <si>
    <t>Reform of the Audit Commission</t>
  </si>
  <si>
    <t>DCLG_0004_1112-Q1,1213-Q2</t>
  </si>
  <si>
    <t>DCLG_0001_1112-Q1</t>
  </si>
  <si>
    <t>Housing Investment and Regulatory Reform Programme (HIRRP)</t>
  </si>
  <si>
    <t>DCLG_0001_1112-Q1,1213-Q2</t>
  </si>
  <si>
    <t>DCMS_0001_1112-Q1</t>
  </si>
  <si>
    <t>Broadband Delivery Programme</t>
  </si>
  <si>
    <t>DCMS</t>
  </si>
  <si>
    <t>DCMS_0001_1112-Q1,1213-Q2</t>
  </si>
  <si>
    <t>DCMS_0004_1112-Q1</t>
  </si>
  <si>
    <t>The Tate Modern Project</t>
  </si>
  <si>
    <t>Exempt</t>
  </si>
  <si>
    <t>DCMS_0004_1112-Q1,1213-Q2</t>
  </si>
  <si>
    <t>DCMS_0005_1112-Q1</t>
  </si>
  <si>
    <t>World Conservation and Exhibitions Centre</t>
  </si>
  <si>
    <t>DCMS_0005_1112-Q1,1213-Q2</t>
  </si>
  <si>
    <t>DCMS_0006_1112-Q4</t>
  </si>
  <si>
    <t>Mobile Infrastructure Project</t>
  </si>
  <si>
    <t>DCMS_0006_1112-Q4,1213-Q2</t>
  </si>
  <si>
    <t>DCMS_0007_1112-Q4</t>
  </si>
  <si>
    <t>Urban Broadband Fund - Super-connected City Initiative</t>
  </si>
  <si>
    <t>DCMS_0007_1112-Q4,1213-Q2</t>
  </si>
  <si>
    <t>DCMS_0003_1112-Q1</t>
  </si>
  <si>
    <t>Spectrum Clearance and Awards Programme</t>
  </si>
  <si>
    <t>DCMS_0003_1112-Q1,1213-Q2</t>
  </si>
  <si>
    <t>BIS_0010_1112-Q4</t>
  </si>
  <si>
    <t>Urenco Future Options</t>
  </si>
  <si>
    <t>BIS_0010_1112-Q4,1213-Q2</t>
  </si>
  <si>
    <t>DECC_0003_1112-Q1</t>
  </si>
  <si>
    <t>Dounreay Parent Body Organisation (PBO)</t>
  </si>
  <si>
    <t>DECC_0003_1112-Q1,1213-Q2</t>
  </si>
  <si>
    <t>DECC_0004_1112-Q1</t>
  </si>
  <si>
    <t>Electricity Market Reform Programme</t>
  </si>
  <si>
    <t>DECC_0004_1112-Q1,1213-Q2</t>
  </si>
  <si>
    <t>DECC_0005_1112-Q1</t>
  </si>
  <si>
    <t>Geological Disposal Facility Programme (GDF)</t>
  </si>
  <si>
    <t>DECC_0005_1112-Q1,1213-Q2</t>
  </si>
  <si>
    <t>DECC_0009_1112-Q1</t>
  </si>
  <si>
    <t>Renewable Heat Incentive</t>
  </si>
  <si>
    <t>DECC_0009_1112-Q1,1213-Q2</t>
  </si>
  <si>
    <t>DECC_0010_1112-Q1</t>
  </si>
  <si>
    <t>Smart Meters Programme</t>
  </si>
  <si>
    <t>DECC_0010_1112-Q1,1213-Q2</t>
  </si>
  <si>
    <t>DECC_0011_1112-Q3</t>
  </si>
  <si>
    <t>Carbon Capture &amp; Storage - Programme</t>
  </si>
  <si>
    <t>exempt</t>
  </si>
  <si>
    <t>DECC_0011_1112-Q3,1213-Q2</t>
  </si>
  <si>
    <t>DECC_0012_1213-Q1</t>
  </si>
  <si>
    <t>FID Enabling</t>
  </si>
  <si>
    <t>DECC_0012_1213-Q1,1213-Q2</t>
  </si>
  <si>
    <t>DECC_0013_1213-Q1</t>
  </si>
  <si>
    <t>Magnox &amp; RSRL PBO Competition</t>
  </si>
  <si>
    <t>DECC_0013_1213-Q1,1213-Q2</t>
  </si>
  <si>
    <t>DECC_0008_1112-Q1</t>
  </si>
  <si>
    <t>Plutonium Management</t>
  </si>
  <si>
    <t>DECC_0008_1112-Q1,1213-Q2</t>
  </si>
  <si>
    <t>DECC_0007_1112-Q1</t>
  </si>
  <si>
    <t>New Nuclear Programme</t>
  </si>
  <si>
    <t>DECC_0007_1112-Q1,1213-Q2</t>
  </si>
  <si>
    <t>DECC_0006_1112-Q1</t>
  </si>
  <si>
    <t>Green Deal</t>
  </si>
  <si>
    <t>DECC_0006_1112-Q1,1213-Q2</t>
  </si>
  <si>
    <t>DEFRA_0001_1112-Q1</t>
  </si>
  <si>
    <t>CAP Delivery Programme (formerly the Future Options Programme)</t>
  </si>
  <si>
    <t>DEFRA</t>
  </si>
  <si>
    <t>DEFRA_0001_1112-Q1,1213-Q2</t>
  </si>
  <si>
    <t>DEFRA_0002_1112-Q1</t>
  </si>
  <si>
    <t>Covent Garden Market Authority (CGMA) Redevelopment - Project Chrysalis</t>
  </si>
  <si>
    <t>DEFRA_0002_1112-Q1,1213-Q2</t>
  </si>
  <si>
    <t>DEFRA_0003_1112-Q1</t>
  </si>
  <si>
    <t>New Waterways Charity</t>
  </si>
  <si>
    <t>DEFRA_0003_1112-Q1,1213-Q2</t>
  </si>
  <si>
    <t>DEFRA_0004_1112-Q1</t>
  </si>
  <si>
    <t>Thames Estuary 2100 (TE2100) Plan</t>
  </si>
  <si>
    <t>DEFRA_0004_1112-Q1,1213-Q2</t>
  </si>
  <si>
    <t>DFE_0003_1112-Q4</t>
  </si>
  <si>
    <t>Priority School Building Programme</t>
  </si>
  <si>
    <t>DFE</t>
  </si>
  <si>
    <t>DFE_0003_1112-Q4,1213-Q2</t>
  </si>
  <si>
    <t>DFE_0001_1112-Q1</t>
  </si>
  <si>
    <t>Building Schools for the Future (BSF)</t>
  </si>
  <si>
    <t>DFE_0001_1112-Q1,1213-Q2</t>
  </si>
  <si>
    <t>DFID_0001_1112-Q1</t>
  </si>
  <si>
    <t>St Helena Airport</t>
  </si>
  <si>
    <t>DFID</t>
  </si>
  <si>
    <t>DFID_0001_1112-Q1,1213-Q2</t>
  </si>
  <si>
    <t>DFT_0001_1112-Q1</t>
  </si>
  <si>
    <t>Crossrail</t>
  </si>
  <si>
    <t>DFT</t>
  </si>
  <si>
    <t>DFT_0001_1112-Q1,1213-Q2</t>
  </si>
  <si>
    <t>DFT_0015_1112-Q1</t>
  </si>
  <si>
    <t>Shared Services Futures Project</t>
  </si>
  <si>
    <t>DFT_0015_1112-Q1,1213-Q2</t>
  </si>
  <si>
    <t>DFT_0004_1112-Q1</t>
  </si>
  <si>
    <t>High Speed Rail Programme</t>
  </si>
  <si>
    <t>DFT_0004_1112-Q1,1213-Q2</t>
  </si>
  <si>
    <t>DFT_0006_1112-Q1</t>
  </si>
  <si>
    <t>M25 DBFO (Design, Build, Finance and Operate)</t>
  </si>
  <si>
    <t>DFT_0006_1112-Q1,1213-Q2</t>
  </si>
  <si>
    <t>DFT_0007_1112-Q1</t>
  </si>
  <si>
    <t>Managed Motorways</t>
  </si>
  <si>
    <t>DFT_0007_1112-Q1,1213-Q2</t>
  </si>
  <si>
    <t>DFT_0008_1112-Q1</t>
  </si>
  <si>
    <t>Olympics Transport Programme</t>
  </si>
  <si>
    <t>DFT_0008_1112-Q1,1213-Q2</t>
  </si>
  <si>
    <t>DFT_0011_1112-Q1</t>
  </si>
  <si>
    <t>Rail ReFranchising Management Programme - GA Long</t>
  </si>
  <si>
    <t>DFT_0011_1112-Q1,1213-Q2</t>
  </si>
  <si>
    <t>DFT_0012_1112-Q1</t>
  </si>
  <si>
    <t>Rail ReFranchising Management Programme - Greater Anglia Short</t>
  </si>
  <si>
    <t>DFT_0012_1112-Q1,1213-Q2</t>
  </si>
  <si>
    <t>DFT_0013_1112-Q1</t>
  </si>
  <si>
    <t>Rail ReFranchising Management Programme - West Coast</t>
  </si>
  <si>
    <t>Red</t>
  </si>
  <si>
    <t>DFT_0013_1112-Q1,1213-Q2</t>
  </si>
  <si>
    <t>DFT_0017_1213-Q1</t>
  </si>
  <si>
    <t>Great Western refranchising</t>
  </si>
  <si>
    <t>DFT_0017_1213-Q1,1213-Q2</t>
  </si>
  <si>
    <t>DFT_0018_1213-Q1</t>
  </si>
  <si>
    <t>Thameslink, Southern and Great Northern refranchising project</t>
  </si>
  <si>
    <t>DFT_0018_1213-Q1,1213-Q2</t>
  </si>
  <si>
    <t>DFT_0010_1112-Q1</t>
  </si>
  <si>
    <t>Rail ReFranchising Management Programme - East Coast</t>
  </si>
  <si>
    <t>DFT_0010_1112-Q1,1213-Q2</t>
  </si>
  <si>
    <t>DFT_0002_1112-Q1</t>
  </si>
  <si>
    <t>DVLA ICTContract Procurement</t>
  </si>
  <si>
    <t>DFT_0002_1112-Q1,1213-Q2</t>
  </si>
  <si>
    <t>DFT_0005_1112-Q1</t>
  </si>
  <si>
    <t>Intercity Express Programme (IEP)</t>
  </si>
  <si>
    <t>DFT_0005_1112-Q1,1213-Q2</t>
  </si>
  <si>
    <t>DFT_0009_1112-Q1</t>
  </si>
  <si>
    <t>Periodic Review 2013 (HLOS)</t>
  </si>
  <si>
    <t>DFT_0009_1112-Q1,1213-Q2</t>
  </si>
  <si>
    <t>DFT_0014_1112-Q1</t>
  </si>
  <si>
    <t>Search &amp; Rescue Helicopters (SARH)</t>
  </si>
  <si>
    <t>DFT_0014_1112-Q1,1213-Q2</t>
  </si>
  <si>
    <t>DH_0008_1112-Q1</t>
  </si>
  <si>
    <t>Electronic Prescription Service (EPS) Release 2</t>
  </si>
  <si>
    <t>DH</t>
  </si>
  <si>
    <t>DH_0008_1112-Q1,1213-Q2</t>
  </si>
  <si>
    <t>DFT_0016_1112-Q1</t>
  </si>
  <si>
    <t>Thameslink</t>
  </si>
  <si>
    <t>DFT_0016_1112-Q1,1213-Q2</t>
  </si>
  <si>
    <t>DH_0015_1112-Q1</t>
  </si>
  <si>
    <t>NME Programme for IT</t>
  </si>
  <si>
    <t>DH_0015_1112-Q1,1213-Q2</t>
  </si>
  <si>
    <t>DH_0018_1112-Q1</t>
  </si>
  <si>
    <t>Pre-Pandemic Vaccine</t>
  </si>
  <si>
    <t>DH_0018_1112-Q1,1213-Q2</t>
  </si>
  <si>
    <t>DH_0003_1112-Q1</t>
  </si>
  <si>
    <t>Brighton &amp; Sussex University Hospitals NHS Trust (3Ts Programme - The development of a leading teaching, trauma and tertiary care centre)</t>
  </si>
  <si>
    <t>DH_0003_1112-Q1,1213-Q2</t>
  </si>
  <si>
    <t>DH_0004_1112-Q1</t>
  </si>
  <si>
    <t>Broadmoor Redevelopment Programme</t>
  </si>
  <si>
    <t>DH_0004_1112-Q1,1213-Q2</t>
  </si>
  <si>
    <t>DH_0022_1112-Q1</t>
  </si>
  <si>
    <t>Summary Care Record (SCR)</t>
  </si>
  <si>
    <t>DH_0022_1112-Q1,1213-Q2</t>
  </si>
  <si>
    <t>DH_0023_1112-Q2</t>
  </si>
  <si>
    <t>London Programme for IT</t>
  </si>
  <si>
    <t>DH_0023_1112-Q2,1213-Q2</t>
  </si>
  <si>
    <t>DH_0026_1112-Q2</t>
  </si>
  <si>
    <t>Southern Programme for IT</t>
  </si>
  <si>
    <t>DH_0026_1112-Q2,1213-Q2</t>
  </si>
  <si>
    <t>DH_0014_1112-Q1</t>
  </si>
  <si>
    <t>NHSmail service refresh</t>
  </si>
  <si>
    <t>DH_0014_1112-Q1,1213-Q2</t>
  </si>
  <si>
    <t>DH_0010_1112-Q1</t>
  </si>
  <si>
    <t>Health and Care Modernisation Transition Programme</t>
  </si>
  <si>
    <t>DH_0010_1112-Q1,1213-Q2</t>
  </si>
  <si>
    <t>DH_0012_1112-Q1</t>
  </si>
  <si>
    <t>IMS3</t>
  </si>
  <si>
    <t>DH_0012_1112-Q1,1213-Q2</t>
  </si>
  <si>
    <t>DH_0005_1112-Q1</t>
  </si>
  <si>
    <t>CAB Variation</t>
  </si>
  <si>
    <t>DH_0005_1112-Q1,1213-Q2</t>
  </si>
  <si>
    <t>DH_0024_1112-Q2</t>
  </si>
  <si>
    <t>N3 Extension</t>
  </si>
  <si>
    <t>DH_0024_1112-Q2,1213-Q2</t>
  </si>
  <si>
    <t>DH_0006_1112-Q1</t>
  </si>
  <si>
    <t>E &amp;N Herts. NHS Trust - LIFT scheme - new QEII hospital in Welwyn Garden City</t>
  </si>
  <si>
    <t>DH_0006_1112-Q1,1213-Q2</t>
  </si>
  <si>
    <t>DH_0016_1112-Q1</t>
  </si>
  <si>
    <t>Pandemic Vaccine Sleeping Contract</t>
  </si>
  <si>
    <t>DH_0016_1112-Q1,1213-Q2</t>
  </si>
  <si>
    <t>DWP_0003_1112-Q1</t>
  </si>
  <si>
    <t>Child Maintenance Group Change</t>
  </si>
  <si>
    <t>DWP</t>
  </si>
  <si>
    <t>DWP_0003_1112-Q1,1213-Q2</t>
  </si>
  <si>
    <t>DWP_0005_1112-Q1</t>
  </si>
  <si>
    <t>Enabling Retirement Savings Programme</t>
  </si>
  <si>
    <t>DWP_0005_1112-Q1,1213-Q2</t>
  </si>
  <si>
    <t>DWP_0009_1112-Q1</t>
  </si>
  <si>
    <t>Universal Credit Programme</t>
  </si>
  <si>
    <t>DWP_0009_1112-Q1,1213-Q2</t>
  </si>
  <si>
    <t>DWP_0011_1112-Q2</t>
  </si>
  <si>
    <t>Personal Independence Payment Implementation</t>
  </si>
  <si>
    <t>DWP_0011_1112-Q2,1213-Q2</t>
  </si>
  <si>
    <t>DWP_0016_1213-Q2</t>
  </si>
  <si>
    <t>Fraud and Error Programme</t>
  </si>
  <si>
    <t>DWP_0016_1213-Q2,1213-Q2</t>
  </si>
  <si>
    <t>DWP_0010_1112-Q1</t>
  </si>
  <si>
    <t>Work Programme</t>
  </si>
  <si>
    <t>DWP_0010_1112-Q1,1213-Q2</t>
  </si>
  <si>
    <t>DWP_0007_1112-Q1</t>
  </si>
  <si>
    <t>Incapacity Benefit Reassessment</t>
  </si>
  <si>
    <t>DWP_0007_1112-Q1,1213-Q2</t>
  </si>
  <si>
    <t>DWP_0002_1112-Q1</t>
  </si>
  <si>
    <t>Central Payment System</t>
  </si>
  <si>
    <t>DWP_0002_1112-Q1,1213-Q2</t>
  </si>
  <si>
    <t>DWP_0012_1112-Q4</t>
  </si>
  <si>
    <t>Benefit Cap</t>
  </si>
  <si>
    <t>DWP_0012_1112-Q4,1213-Q2</t>
  </si>
  <si>
    <t>DWP_0015_1112-Q4</t>
  </si>
  <si>
    <t>Youth Contract</t>
  </si>
  <si>
    <t>DWP_0015_1112-Q4,1213-Q2</t>
  </si>
  <si>
    <t>DWP_0013_1112-Q4</t>
  </si>
  <si>
    <t>Specialist Disability Employment Programme</t>
  </si>
  <si>
    <t>DWP_0013_1112-Q4,1213-Q2</t>
  </si>
  <si>
    <t>DWP_0014_1112-Q4</t>
  </si>
  <si>
    <t>State Pension Reform - Single Tier</t>
  </si>
  <si>
    <t>DWP_0014_1112-Q4,1213-Q2</t>
  </si>
  <si>
    <t>DH_0007_1112-Q1</t>
  </si>
  <si>
    <t>E &amp; N Herts NHS Trust - Lister Hospital ('Our Changing Hospitals' Phase 4 Programme)</t>
  </si>
  <si>
    <t>DH_0007_1112-Q1,1213-Q2</t>
  </si>
  <si>
    <t>FCO_0004_1112-Q1</t>
  </si>
  <si>
    <t>Prism and Firecrest Re-procurement Programme</t>
  </si>
  <si>
    <t>FCO</t>
  </si>
  <si>
    <t>FCO_0004_1112-Q1,1213-Q2</t>
  </si>
  <si>
    <t>DH_0013_1112-Q1</t>
  </si>
  <si>
    <t>Mersey Care NHS LIFT scheme (TIME - To Improve Mental health Environments)</t>
  </si>
  <si>
    <t>DH_0013_1112-Q1,1213-Q2</t>
  </si>
  <si>
    <t>FCO_0002_1112-Q1</t>
  </si>
  <si>
    <t>Echo</t>
  </si>
  <si>
    <t>FCO_0002_1112-Q1,1213-Q2</t>
  </si>
  <si>
    <t>FCO_0003_1112-Q1</t>
  </si>
  <si>
    <t xml:space="preserve">JAKARTA: New Embassy </t>
  </si>
  <si>
    <t>FCO_0003_1112-Q1,1213-Q2</t>
  </si>
  <si>
    <t>FCO_0005_1112-Q1</t>
  </si>
  <si>
    <t xml:space="preserve">TEL AVIV: Embassy Upgrade </t>
  </si>
  <si>
    <t>FCO_0005_1112-Q1,1213-Q2</t>
  </si>
  <si>
    <t>HMRC_0002_1112-Q1</t>
  </si>
  <si>
    <t>Debt Management &amp; Banking (DMB) Staff Reinvestment</t>
  </si>
  <si>
    <t>HMRC</t>
  </si>
  <si>
    <t>HMRC_0002_1112-Q1,1213-Q2</t>
  </si>
  <si>
    <t>HMRC_0004_1112-Q1</t>
  </si>
  <si>
    <t>One Click</t>
  </si>
  <si>
    <t>HMRC_0004_1112-Q1,1213-Q2</t>
  </si>
  <si>
    <t>HMRC_0006_1112-Q1</t>
  </si>
  <si>
    <t>Real Time Information (RTI)</t>
  </si>
  <si>
    <t>HMRC_0006_1112-Q1,1213-Q2</t>
  </si>
  <si>
    <t>HMRC_0007_1112-Q2</t>
  </si>
  <si>
    <t>Expanding the use of Debt Collection Agencies</t>
  </si>
  <si>
    <t>HMRC_0007_1112-Q2,1213-Q2</t>
  </si>
  <si>
    <t>HMRC_0008_1112-Q2</t>
  </si>
  <si>
    <t>Organised Crime</t>
  </si>
  <si>
    <t>HMRC_0008_1112-Q2,1213-Q2</t>
  </si>
  <si>
    <t>HMRC_0009_1112-Q2</t>
  </si>
  <si>
    <t>Volume Crime</t>
  </si>
  <si>
    <t>HMRC_0009_1112-Q2,1213-Q2</t>
  </si>
  <si>
    <t>HMRC_0003_1112-Q1</t>
  </si>
  <si>
    <t>Electronic Exchange of Social Security Information (EESSI) Programme</t>
  </si>
  <si>
    <t>HMRC_0003_1112-Q1,1213-Q2</t>
  </si>
  <si>
    <t>HMRC_0010_1112-Q2</t>
  </si>
  <si>
    <t>Wider Coverage Project</t>
  </si>
  <si>
    <t>HMRC_0010_1112-Q2,1213-Q2</t>
  </si>
  <si>
    <t>HMRC_0005_1112-Q1</t>
  </si>
  <si>
    <t>Open Cases Programme</t>
  </si>
  <si>
    <t>HMRC_0005_1112-Q1,1213-Q2</t>
  </si>
  <si>
    <t>HMT_0001_1112-Q1</t>
  </si>
  <si>
    <t>Equitable Life Payment Scheme</t>
  </si>
  <si>
    <t>HMT</t>
  </si>
  <si>
    <t>HMT_0001_1112-Q1,1213-Q2</t>
  </si>
  <si>
    <t>HMT_0002_1112-Q1</t>
  </si>
  <si>
    <t>Project OSCAR</t>
  </si>
  <si>
    <t>HMT_0002_1112-Q1,1213-Q2</t>
  </si>
  <si>
    <t>HO_0007_1112-Q1</t>
  </si>
  <si>
    <t>SOCA Information Systems and Operating Technology (ISOT) Programme</t>
  </si>
  <si>
    <t>HO</t>
  </si>
  <si>
    <t>HO_0007_1112-Q1,1213-Q2</t>
  </si>
  <si>
    <t>HO_0008_1112-Q1</t>
  </si>
  <si>
    <t xml:space="preserve">Schengen Information Systems (SIS) II Programme </t>
  </si>
  <si>
    <t>HO_0008_1112-Q1,1213-Q2</t>
  </si>
  <si>
    <t>HO_0009_1112-Q1</t>
  </si>
  <si>
    <t>Transforming the Customer Experience (Formerly A&amp;E)</t>
  </si>
  <si>
    <t>HO_0009_1112-Q1,1213-Q2</t>
  </si>
  <si>
    <t>HO_0011_1112-Q2</t>
  </si>
  <si>
    <t>SIG Disclosure &amp; Barring Service Programme (formerly Convergence Programme)</t>
  </si>
  <si>
    <t>HO_0011_1112-Q2,1213-Q2</t>
  </si>
  <si>
    <t>HO_0012_1112-Q3</t>
  </si>
  <si>
    <t>Communications Capabilities Development programme</t>
  </si>
  <si>
    <t>HO_0012_1112-Q3,1213-Q2</t>
  </si>
  <si>
    <t>HO_0016_1213-Q1</t>
  </si>
  <si>
    <t>Emergency Services Mobile Communications Programme (ESMCP)</t>
  </si>
  <si>
    <t>HO_0016_1213-Q1,1213-Q2</t>
  </si>
  <si>
    <t>HO_0023_1213-Q1</t>
  </si>
  <si>
    <t>Next Generation Outsourced Visa Services Contract (P098)</t>
  </si>
  <si>
    <t>HO_0023_1213-Q1,1213-Q2</t>
  </si>
  <si>
    <t>HO_0025_1213-Q2</t>
  </si>
  <si>
    <t>Harmondsworth and Colnbrook Retender (P110)</t>
  </si>
  <si>
    <t>HO_0025_1213-Q2,1213-Q2</t>
  </si>
  <si>
    <t>HO_0004_1112-Q1</t>
  </si>
  <si>
    <t>Immigration and Asylum Biometric System (IABS)</t>
  </si>
  <si>
    <t>HO_0004_1112-Q1,1213-Q2</t>
  </si>
  <si>
    <t>HO_0019_1213-Q1</t>
  </si>
  <si>
    <t>IMPACT</t>
  </si>
  <si>
    <t>HO_0019_1213-Q1,1213-Q2</t>
  </si>
  <si>
    <t>HO_0001_1112-Q1</t>
  </si>
  <si>
    <t>Commercial and Operating Managers Procuring Asylum Support Services (COMPASS)</t>
  </si>
  <si>
    <t>HO_0001_1112-Q1,1213-Q2</t>
  </si>
  <si>
    <t>HO_0026_1213-Q2</t>
  </si>
  <si>
    <t>National Crime Agency (NCA)</t>
  </si>
  <si>
    <t>HO_0026_1213-Q2,1213-Q2</t>
  </si>
  <si>
    <t>HO_0003_1112-Q1</t>
  </si>
  <si>
    <t>eBorders</t>
  </si>
  <si>
    <t>HO_0003_1112-Q1,1213-Q2</t>
  </si>
  <si>
    <t>HO_0005_1112-Q1</t>
  </si>
  <si>
    <t>Immigration Case Work (ICW)</t>
  </si>
  <si>
    <t>HO_0005_1112-Q1,1213-Q2</t>
  </si>
  <si>
    <t>HO_0014_1213-Q1</t>
  </si>
  <si>
    <t>SOCA Catalyst</t>
  </si>
  <si>
    <t>HO_0014_1213-Q1,1213-Q2</t>
  </si>
  <si>
    <t>HO_0015_1213-Q1</t>
  </si>
  <si>
    <t>College of Policing project (formerly Police Professional Body Project)</t>
  </si>
  <si>
    <t>HO_0015_1213-Q1,1213-Q2</t>
  </si>
  <si>
    <t>HO_0017_1213-Q1</t>
  </si>
  <si>
    <t>Escorting and Travel</t>
  </si>
  <si>
    <t>HO_0017_1213-Q1,1213-Q2</t>
  </si>
  <si>
    <t>HO_0018_1213-Q1</t>
  </si>
  <si>
    <t>Extend and Blend</t>
  </si>
  <si>
    <t>HO_0018_1213-Q1,1213-Q2</t>
  </si>
  <si>
    <t>HO_0022_1213-Q1</t>
  </si>
  <si>
    <t>New Passport Programme</t>
  </si>
  <si>
    <t>HO_0022_1213-Q1,1213-Q2</t>
  </si>
  <si>
    <t>HO_0024_1213-Q1</t>
  </si>
  <si>
    <t>Police ICTCompany Programme</t>
  </si>
  <si>
    <t>HO_0024_1213-Q1,1213-Q2</t>
  </si>
  <si>
    <t>MOD_0001_1112-Q1</t>
  </si>
  <si>
    <t>A400M</t>
  </si>
  <si>
    <t>MOD</t>
  </si>
  <si>
    <t>MOD_0001_1112-Q1,1213-Q2</t>
  </si>
  <si>
    <t>MOD_0004_1112-Q1</t>
  </si>
  <si>
    <t>Airseeker</t>
  </si>
  <si>
    <t>MOD_0004_1112-Q1,1213-Q2</t>
  </si>
  <si>
    <t>MOD_0009_1112-Q1</t>
  </si>
  <si>
    <t>BORONA</t>
  </si>
  <si>
    <t>MOD_0009_1112-Q1,1213-Q2</t>
  </si>
  <si>
    <t>MOD_0017_1112-Q1</t>
  </si>
  <si>
    <t>CROWSNEST</t>
  </si>
  <si>
    <t>MOD_0017_1112-Q1,1213-Q2</t>
  </si>
  <si>
    <t>MOD_0019_1112-Q1</t>
  </si>
  <si>
    <t>Defence Information Infrastructure</t>
  </si>
  <si>
    <t>MOD_0019_1112-Q1,1213-Q2</t>
  </si>
  <si>
    <t>MOD_0033_1112-Q1</t>
  </si>
  <si>
    <t>MARSHALL</t>
  </si>
  <si>
    <t>MOD_0033_1112-Q1,1213-Q2</t>
  </si>
  <si>
    <t>MOD_0035_1112-Q1</t>
  </si>
  <si>
    <t>Merlin Capability Sustainment Programme (MCSP)</t>
  </si>
  <si>
    <t>MOD_0035_1112-Q1,1213-Q2</t>
  </si>
  <si>
    <t>MOD_0036_1112-Q1</t>
  </si>
  <si>
    <t>Military Afloat Reach and Sustainability</t>
  </si>
  <si>
    <t>MOD_0036_1112-Q1,1213-Q2</t>
  </si>
  <si>
    <t>MOD_0038_1112-Q1</t>
  </si>
  <si>
    <t>Nuclear Warhead Capability Sustainment Programme</t>
  </si>
  <si>
    <t>MOD_0038_1112-Q1,1213-Q2</t>
  </si>
  <si>
    <t>MOD_0040_1112-Q1</t>
  </si>
  <si>
    <t>Puma Helicopter Life Extension Programme</t>
  </si>
  <si>
    <t>MOD_0040_1112-Q1,1213-Q2</t>
  </si>
  <si>
    <t>MOD_0042_1112-Q1</t>
  </si>
  <si>
    <t>QEC Aircraft Carriers</t>
  </si>
  <si>
    <t>MOD_0042_1112-Q1,1213-Q2</t>
  </si>
  <si>
    <t>MOD_0047_1112-Q1</t>
  </si>
  <si>
    <t>Spearfish Upgrade (SFU)</t>
  </si>
  <si>
    <t>MOD_0047_1112-Q1,1213-Q2</t>
  </si>
  <si>
    <t>MOD_0055_1112-Q1</t>
  </si>
  <si>
    <t>Type 26 Global Combat Ship (T26 GCS) (P900005700)</t>
  </si>
  <si>
    <t>MOD_0055_1112-Q1,1213-Q2</t>
  </si>
  <si>
    <t>MOD_0057_1112-Q1</t>
  </si>
  <si>
    <t>Typhoon</t>
  </si>
  <si>
    <t>MOD_0057_1112-Q1,1213-Q2</t>
  </si>
  <si>
    <t>MOD_0061_1112-Q1</t>
  </si>
  <si>
    <t>WATCHKEEPER</t>
  </si>
  <si>
    <t>MOD_0061_1112-Q1,1213-Q2</t>
  </si>
  <si>
    <t>MOD_0062_1112-Q1</t>
  </si>
  <si>
    <t>Wildcat</t>
  </si>
  <si>
    <t>MOD_0062_1112-Q1,1213-Q2</t>
  </si>
  <si>
    <t>MOD_0065_1112-Q2</t>
  </si>
  <si>
    <t>Chinook (incl. project Julius)</t>
  </si>
  <si>
    <t>MOD_0065_1112-Q2,1213-Q2</t>
  </si>
  <si>
    <t>MOD_0067_1112-Q2</t>
  </si>
  <si>
    <t>Defence Core Network Services</t>
  </si>
  <si>
    <t>MOD_0067_1112-Q2,1213-Q2</t>
  </si>
  <si>
    <t>MOD_0069_1112-Q2</t>
  </si>
  <si>
    <t>Logistics Commodities Services Transformation</t>
  </si>
  <si>
    <t>MOD_0069_1112-Q2,1213-Q2</t>
  </si>
  <si>
    <t>MOD_0070_1112-Q2</t>
  </si>
  <si>
    <t>New Employment Model</t>
  </si>
  <si>
    <t>MOD_0070_1112-Q2,1213-Q2</t>
  </si>
  <si>
    <t>MOD_0071_1112-Q2</t>
  </si>
  <si>
    <t>Submarine Enterprise Performance Programme</t>
  </si>
  <si>
    <t>MOD_0071_1112-Q2,1213-Q2</t>
  </si>
  <si>
    <t>MOD_0076_1213-Q1</t>
  </si>
  <si>
    <t>Astute Boats 1-7</t>
  </si>
  <si>
    <t>MOD_0076_1213-Q1,1213-Q2</t>
  </si>
  <si>
    <t>MOD_0077_1213-Q1</t>
  </si>
  <si>
    <t>Complex Weapons</t>
  </si>
  <si>
    <t>MOD_0077_1213-Q1,1213-Q2</t>
  </si>
  <si>
    <t>MOD_0078_1213-Q1</t>
  </si>
  <si>
    <t>Core Production Capability</t>
  </si>
  <si>
    <t>MOD_0078_1213-Q1,1213-Q2</t>
  </si>
  <si>
    <t>MOD_0079_1213-Q1</t>
  </si>
  <si>
    <t>Joint Combat Aircraft</t>
  </si>
  <si>
    <t>MOD_0079_1213-Q1,1213-Q2</t>
  </si>
  <si>
    <t>MOD_0080_1213-Q1</t>
  </si>
  <si>
    <t>Successor SSBN 1, 2 &amp; 3</t>
  </si>
  <si>
    <t>MOD_0080_1213-Q1,1213-Q2</t>
  </si>
  <si>
    <t>MOD_0081_1213-Q2</t>
  </si>
  <si>
    <t>Future Reserves 2020</t>
  </si>
  <si>
    <t>MOD_0081_1213-Q2,1213-Q2</t>
  </si>
  <si>
    <t>MOD_0056_1112-Q1</t>
  </si>
  <si>
    <t>Type 45 Destroyers</t>
  </si>
  <si>
    <t>MOD_0056_1112-Q1,1213-Q2</t>
  </si>
  <si>
    <t>MOD_0020_1112-Q1</t>
  </si>
  <si>
    <t>Defence Infrastructure Transformation Programme</t>
  </si>
  <si>
    <t>MOD_0020_1112-Q1,1213-Q2</t>
  </si>
  <si>
    <t>MOD_0016_1112-Q1</t>
  </si>
  <si>
    <t>Corporate Services Transformation Programme</t>
  </si>
  <si>
    <t>MOD_0016_1112-Q1,1213-Q2</t>
  </si>
  <si>
    <t>MOD_0008_1112-Q1</t>
  </si>
  <si>
    <t>Beyond Visual Range Air-to-Air Missile (Meteor)</t>
  </si>
  <si>
    <t>MOD_0008_1112-Q1,1213-Q2</t>
  </si>
  <si>
    <t>MOD_0013_1112-Q1</t>
  </si>
  <si>
    <t>CIPHER</t>
  </si>
  <si>
    <t>MOD_0013_1112-Q1,1213-Q2</t>
  </si>
  <si>
    <t>MOD_0023_1112-Q1</t>
  </si>
  <si>
    <t>Falcon -  02 (Increments A &amp; C  amalgamated at 1/4/11)</t>
  </si>
  <si>
    <t>MOD_0023_1112-Q1,1213-Q2</t>
  </si>
  <si>
    <t>MOD_0048_1112-Q1</t>
  </si>
  <si>
    <t>Specialist Vehicles - Recce Block 1</t>
  </si>
  <si>
    <t>MOD_0048_1112-Q1,1213-Q2</t>
  </si>
  <si>
    <t>MOD_0060_1112-Q1</t>
  </si>
  <si>
    <t>Warrior Capability Sustainment Programme</t>
  </si>
  <si>
    <t>MOD_0060_1112-Q1,1213-Q2</t>
  </si>
  <si>
    <t>MOD_0022_1112-Q1</t>
  </si>
  <si>
    <t>End Crypto Units (ECU)</t>
  </si>
  <si>
    <t>MOD_0022_1112-Q1,1213-Q2</t>
  </si>
  <si>
    <t>MOJ_0002_1112-Q1</t>
  </si>
  <si>
    <t>Court Estates Reform</t>
  </si>
  <si>
    <t>MOJ</t>
  </si>
  <si>
    <t>MOJ_0002_1112-Q1,1213-Q2</t>
  </si>
  <si>
    <t>MOJ_0003_1112-Q1</t>
  </si>
  <si>
    <t>Electronic Monitoring</t>
  </si>
  <si>
    <t>MOJ_0003_1112-Q1,1213-Q2</t>
  </si>
  <si>
    <t>MOJ_0004_1112-Q1</t>
  </si>
  <si>
    <t>Future IT Sourcing Programme (FITS)</t>
  </si>
  <si>
    <t>MOJ_0004_1112-Q1,1213-Q2</t>
  </si>
  <si>
    <t>MOJ_0005_1112-Q1</t>
  </si>
  <si>
    <t>Court Fines Compliance &amp; Enforcement Project</t>
  </si>
  <si>
    <t>MOJ_0005_1112-Q1,1213-Q2</t>
  </si>
  <si>
    <t>MOJ_0006_1112-Q1</t>
  </si>
  <si>
    <t>Integrated Delivery Programme</t>
  </si>
  <si>
    <t>MOJ_0006_1112-Q1,1213-Q2</t>
  </si>
  <si>
    <t>MOJ_0007_1112-Q1</t>
  </si>
  <si>
    <t>Legal Aid Reform Implementation</t>
  </si>
  <si>
    <t>MOJ_0007_1112-Q1,1213-Q2</t>
  </si>
  <si>
    <t>MOJ_0008_1112-Q1</t>
  </si>
  <si>
    <t>MoJ Shared Services</t>
  </si>
  <si>
    <t>MOJ_0008_1112-Q1,1213-Q2</t>
  </si>
  <si>
    <t>MOJ_0015_1112-Q2</t>
  </si>
  <si>
    <t>Quantum Re-compete Project</t>
  </si>
  <si>
    <t>MOJ_0015_1112-Q2,1213-Q2</t>
  </si>
  <si>
    <t>MOJ_0018_1112-Q2</t>
  </si>
  <si>
    <t>Prison Competitions Phase Two</t>
  </si>
  <si>
    <t>MOJ_0018_1112-Q2,1213-Q2</t>
  </si>
  <si>
    <t>MOJ_0021_1213-Q2</t>
  </si>
  <si>
    <t>NOMS Organisational Restructure Programme</t>
  </si>
  <si>
    <t>MOJ_0021_1213-Q2,1213-Q2</t>
  </si>
  <si>
    <t>MOJ_0020_1213-Q2</t>
  </si>
  <si>
    <t>National Offender Management Information Systems (NOMIS) Programme</t>
  </si>
  <si>
    <t>MOJ_0020_1213-Q2,1213-Q2</t>
  </si>
  <si>
    <t>MOJ_0009_1112-Q1</t>
  </si>
  <si>
    <t>Prison Competitions Phase One</t>
  </si>
  <si>
    <t>MOJ_0009_1112-Q1,1213-Q2</t>
  </si>
  <si>
    <t>MOJ_0010_1112-Q1</t>
  </si>
  <si>
    <t>Prison Escort and Custody Services Re-competition</t>
  </si>
  <si>
    <t>MOJ_0010_1112-Q1,1213-Q2</t>
  </si>
  <si>
    <t>MOJ_0011_1112-Q1</t>
  </si>
  <si>
    <t>Property Services and Works</t>
  </si>
  <si>
    <t>MOJ_0011_1112-Q1,1213-Q2</t>
  </si>
  <si>
    <t>MOJ_0013_1112-Q2</t>
  </si>
  <si>
    <t>Capacity Management Portfolio (CMP)</t>
  </si>
  <si>
    <t>MOJ_0013_1112-Q2,1213-Q2</t>
  </si>
  <si>
    <t>MOJ_0014_1112-Q2</t>
  </si>
  <si>
    <t>Community Payback</t>
  </si>
  <si>
    <t>MOJ_0014_1112-Q2,1213-Q2</t>
  </si>
  <si>
    <t>MOJ_0017_1112-Q2</t>
  </si>
  <si>
    <t>Payment by Results Pilot Programme</t>
  </si>
  <si>
    <t>MOJ_0017_1112-Q2,1213-Q2</t>
  </si>
  <si>
    <t>MOJ_0019_1112-Q4</t>
  </si>
  <si>
    <t>STC Re-tendering Programme</t>
  </si>
  <si>
    <t>MOJ_0019_1112-Q4,1213-Q2</t>
  </si>
  <si>
    <t>HMT_0003_1112-Q1</t>
  </si>
  <si>
    <t>Yoda Project (Outsourced Services Retender Project)</t>
  </si>
  <si>
    <t>NS&amp;I</t>
  </si>
  <si>
    <t>HMT_0003_1112-Q1,1213-Q2</t>
  </si>
  <si>
    <t>ONS_0001_1112-Q1</t>
  </si>
  <si>
    <t>2011 Census</t>
  </si>
  <si>
    <t>ONS</t>
  </si>
  <si>
    <t>ONS_0001_1112-Q1,1213-Q2</t>
  </si>
  <si>
    <t>ONS_0002_1112-Q1</t>
  </si>
  <si>
    <t>Beyond 2011 Programme</t>
  </si>
  <si>
    <t>ONS_0002_1112-Q1,1213-Q2</t>
  </si>
  <si>
    <t>ONS_0003_1112-Q4</t>
  </si>
  <si>
    <t>Web Data Access (WDA) Project</t>
  </si>
  <si>
    <t>ONS_0003_1112-Q4,1213-Q2</t>
  </si>
  <si>
    <t>ONS_0004_1213-Q2</t>
  </si>
  <si>
    <t>Electronic Data Collection (EDC)</t>
  </si>
  <si>
    <t>ONS_0004_1213-Q2,1213-Q2</t>
  </si>
  <si>
    <t>ONS_0005_1213-Q2</t>
  </si>
  <si>
    <t>European Systems of Accounting 2010 (ESA 10)</t>
  </si>
  <si>
    <t>ONS_0005_1213-Q2,1213-Q2</t>
  </si>
  <si>
    <t>DH_0017_1112-Q1</t>
  </si>
  <si>
    <t>HPA Chrysalis</t>
  </si>
  <si>
    <t>DH_0017_1112-Q1,1213-Q2</t>
  </si>
  <si>
    <t>DH_0019_1112-Q1</t>
  </si>
  <si>
    <t>PFI - Royal Liverpool and Broadgreen ('World Class Hospitals; World Class Services - Renewing the Royal Liverpool University Hospital')</t>
  </si>
  <si>
    <t>DH_0019_1112-Q1,1213-Q2</t>
  </si>
  <si>
    <t>DH_0020_1112-Q1</t>
  </si>
  <si>
    <t>Royal National Orthopaedic Hospital NHS Trust PFI Project</t>
  </si>
  <si>
    <t>DH_0020_1112-Q1,1213-Q2</t>
  </si>
  <si>
    <t>DH_0021_1112-Q1</t>
  </si>
  <si>
    <t>Sandwell and West Birmingham Hospitals NHS Trust - The Midland Metropolitan Hospital Project</t>
  </si>
  <si>
    <t>DH_0021_1112-Q1,1213-Q2</t>
  </si>
  <si>
    <t>FCO_0001_1112-Q1</t>
  </si>
  <si>
    <t>ABUJA: New Office and Residence</t>
  </si>
  <si>
    <t>FCO_0001_1112-Q1,1213-Q2</t>
  </si>
  <si>
    <t>FCO_0006_1213-Q2</t>
  </si>
  <si>
    <t>UKERP</t>
  </si>
  <si>
    <t>FCO_0006_1213-Q2,1213-Q2</t>
  </si>
  <si>
    <t>AR 2014</t>
  </si>
  <si>
    <t>1314-Q2</t>
  </si>
  <si>
    <t>Government Transformation and Service Delivery</t>
  </si>
  <si>
    <t>BIS_0001_1112-Q1,1314-Q2</t>
  </si>
  <si>
    <t>Further Education 24+ Learning Loans Programme</t>
  </si>
  <si>
    <t>BIS_0005_1112-Q1,1314-Q2</t>
  </si>
  <si>
    <t>ICR Monetisation</t>
  </si>
  <si>
    <t>BIS_0008_1112-Q1,1314-Q2</t>
  </si>
  <si>
    <t>Infrastructure and Construction</t>
  </si>
  <si>
    <t>BIS_0009_1112-Q1,1314-Q2</t>
  </si>
  <si>
    <t>SLC Transformation Programme</t>
  </si>
  <si>
    <t>BIS_0011_1213-Q1,1314-Q2</t>
  </si>
  <si>
    <t>Catapult Centres</t>
  </si>
  <si>
    <t>BIS_0003_1112-Q1,1314-Q2</t>
  </si>
  <si>
    <t/>
  </si>
  <si>
    <t>BIS_0004_1112-Q1,1314-Q2</t>
  </si>
  <si>
    <t>BIS_0006_1112-Q1,1314-Q2</t>
  </si>
  <si>
    <t>BIS_0007_1112-Q1,1314-Q2</t>
  </si>
  <si>
    <t>CO_0001_1112-Q1,1314-Q2</t>
  </si>
  <si>
    <t>CO_0004_1112-Q1,1314-Q2</t>
  </si>
  <si>
    <t>ICT</t>
  </si>
  <si>
    <t>CO_0005_1112-Q1,1314-Q2</t>
  </si>
  <si>
    <t>CO_0006_1112-Q2,1314-Q2</t>
  </si>
  <si>
    <t>CO_0002_1112-Q1,1314-Q2</t>
  </si>
  <si>
    <t>CONNECT Project (formerly ICTRelet Project)</t>
  </si>
  <si>
    <t>DCLG_0005_1112-Q4,1314-Q2</t>
  </si>
  <si>
    <t>DCLG_0006_1112-Q4,1314-Q2</t>
  </si>
  <si>
    <t>The Future of Local Audit</t>
  </si>
  <si>
    <t>DCLG_0004_1112-Q1,1314-Q2</t>
  </si>
  <si>
    <t>DCMS_0001_1112-Q1,1314-Q2</t>
  </si>
  <si>
    <t>DCMS_0004_1112-Q1,1314-Q2</t>
  </si>
  <si>
    <t>DCMS_0005_1112-Q1,1314-Q2</t>
  </si>
  <si>
    <t>DCMS_0006_1112-Q4,1314-Q2</t>
  </si>
  <si>
    <t>DCMS_0007_1112-Q4,1314-Q2</t>
  </si>
  <si>
    <t>DCMS_0003_1112-Q1,1314-Q2</t>
  </si>
  <si>
    <t>Data exempt under section 27 and section 43 of the Freedom of Information Act (2000)</t>
  </si>
  <si>
    <t>BIS_0010_1112-Q4,1314-Q2</t>
  </si>
  <si>
    <t>Dounreay Parent Body Organisation (PBO) - Delivery Phase</t>
  </si>
  <si>
    <t>DECC_0003_1112-Q1,1314-Q2</t>
  </si>
  <si>
    <t>DECC_0004_1112-Q1,1314-Q2</t>
  </si>
  <si>
    <t>DECC_0005_1112-Q1,1314-Q2</t>
  </si>
  <si>
    <t>DECC_0009_1112-Q1,1314-Q2</t>
  </si>
  <si>
    <t>Smart Meters Implementation Programme</t>
  </si>
  <si>
    <t>DECC_0010_1112-Q1,1314-Q2</t>
  </si>
  <si>
    <t>Carbon Capture &amp; Storage Commercialisation Programme</t>
  </si>
  <si>
    <t>Data exempt under Section 43(2) of the Freedom of Information Act (2000)</t>
  </si>
  <si>
    <t>DECC_0011_1112-Q3,1314-Q2</t>
  </si>
  <si>
    <t>FID Enabling for Hinkley Point C</t>
  </si>
  <si>
    <t>DECC_0012_1213-Q1,1314-Q2</t>
  </si>
  <si>
    <t>Magnox &amp; Research Sites Restoration Ltd  Parent Body Organisations  Competition</t>
  </si>
  <si>
    <t>DECC_0013_1213-Q1,1314-Q2</t>
  </si>
  <si>
    <t>DECC_0007_1112-Q1,1314-Q2</t>
  </si>
  <si>
    <t>DECC_0006_1112-Q1,1314-Q2</t>
  </si>
  <si>
    <t>DECC</t>
  </si>
  <si>
    <t>DEFRA_0001_1112-Q1,1314-Q2</t>
  </si>
  <si>
    <t>DECC_0014_1314-Q1</t>
  </si>
  <si>
    <t>FID Enabling for Renewables</t>
  </si>
  <si>
    <t>DECC_0014_1314-Q1,1314-Q2</t>
  </si>
  <si>
    <t>Thames Estuary Programme Phase 1 (TEP1)</t>
  </si>
  <si>
    <t>DEFRA_0004_1112-Q1,1314-Q2</t>
  </si>
  <si>
    <t>DFE_0003_1112-Q4,1314-Q2</t>
  </si>
  <si>
    <t>DEFRA_0005_1213-Q3</t>
  </si>
  <si>
    <t>Thames Tideway Tunnel</t>
  </si>
  <si>
    <t>DEFRA_0005_1213-Q3,1314-Q2</t>
  </si>
  <si>
    <t>DFE_0001_1112-Q1,1314-Q2</t>
  </si>
  <si>
    <t>DFID_0001_1112-Q1,1314-Q2</t>
  </si>
  <si>
    <t>DFT_0001_1112-Q1,1314-Q2</t>
  </si>
  <si>
    <t>Shared Services Implementation Programme</t>
  </si>
  <si>
    <t>DFT_0015_1112-Q1,1314-Q2</t>
  </si>
  <si>
    <t>DFT_0004_1112-Q1,1314-Q2</t>
  </si>
  <si>
    <t>Thameslink, Southern, Great Northern Franchise Competition</t>
  </si>
  <si>
    <t>Exempt under Section 43(2) of the Freedom of Information Act (2000)</t>
  </si>
  <si>
    <t>DFT_0018_1213-Q1,1314-Q2</t>
  </si>
  <si>
    <t>London, North East and Scotland Franchise Competition</t>
  </si>
  <si>
    <t>DFT_0010_1112-Q1,1314-Q2</t>
  </si>
  <si>
    <t>ICTContract Let Procurement Programme (CLPP)</t>
  </si>
  <si>
    <t>DFT_0002_1112-Q1,1314-Q2</t>
  </si>
  <si>
    <t>DFT_0005_1112-Q1,1314-Q2</t>
  </si>
  <si>
    <t>Periodic Review 2013 (Rail Investment Strategy - HLOS &amp; SOFA)</t>
  </si>
  <si>
    <t>DFT_0009_1112-Q1,1314-Q2</t>
  </si>
  <si>
    <t>DFT_0014_1112-Q1,1314-Q2</t>
  </si>
  <si>
    <t>DH_0008_1112-Q1,1314-Q2</t>
  </si>
  <si>
    <t>DFT_0016_1112-Q1,1314-Q2</t>
  </si>
  <si>
    <t>NME Programme For IT</t>
  </si>
  <si>
    <t>DH_0015_1112-Q1,1314-Q2</t>
  </si>
  <si>
    <t>DFT_0020_1314-Q2</t>
  </si>
  <si>
    <t>A14 Cambridge to Huntingdon Improvement Scheme</t>
  </si>
  <si>
    <t>DFT_0020_1314-Q2,1314-Q2</t>
  </si>
  <si>
    <t>Exempt under section 43 of the FoI Act (2000)</t>
  </si>
  <si>
    <t>n/a</t>
  </si>
  <si>
    <t>DH_0018_1112-Q1,1314-Q2</t>
  </si>
  <si>
    <t>No DCA</t>
  </si>
  <si>
    <t>DH_0003_1112-Q1,1314-Q2</t>
  </si>
  <si>
    <t>DH_0004_1112-Q1,1314-Q2</t>
  </si>
  <si>
    <t>DH_0022_1112-Q1,1314-Q2</t>
  </si>
  <si>
    <t>DH_0023_1112-Q2,1314-Q2</t>
  </si>
  <si>
    <t>DH_0026_1112-Q2,1314-Q2</t>
  </si>
  <si>
    <t>NHSmail Service</t>
  </si>
  <si>
    <t>DH_0014_1112-Q1,1314-Q2</t>
  </si>
  <si>
    <t>DH_0010_1112-Q1,1314-Q2</t>
  </si>
  <si>
    <t>DH_0012_1112-Q1,1314-Q2</t>
  </si>
  <si>
    <t>DH_0005_1112-Q1,1314-Q2</t>
  </si>
  <si>
    <t>DH_0024_1112-Q2,1314-Q2</t>
  </si>
  <si>
    <t>E&amp;N Herts NHS Trust - LIFT scheme - new QEII hospital in Welwyn Garden City</t>
  </si>
  <si>
    <t>No departmental narrative</t>
  </si>
  <si>
    <t>DH_0006_1112-Q1,1314-Q2</t>
  </si>
  <si>
    <t>DWP_0003_1112-Q1,1314-Q2</t>
  </si>
  <si>
    <t>Automatic Enrolment Programme (originally called Enabling Retirement Savings Programme)</t>
  </si>
  <si>
    <t>DWP_0005_1112-Q1,1314-Q2</t>
  </si>
  <si>
    <t>Reset</t>
  </si>
  <si>
    <t>DWP_0009_1112-Q1,1314-Q2</t>
  </si>
  <si>
    <t>DWP_0011_1112-Q2,1314-Q2</t>
  </si>
  <si>
    <t>Fraud, Error and Debt Programme</t>
  </si>
  <si>
    <t>DWP_0016_1213-Q2,1314-Q2</t>
  </si>
  <si>
    <t>DWP_0010_1112-Q1,1314-Q2</t>
  </si>
  <si>
    <t>DWP_0007_1112-Q1,1314-Q2</t>
  </si>
  <si>
    <t>DWP_0002_1112-Q1,1314-Q2</t>
  </si>
  <si>
    <t>DWP_0012_1112-Q4,1314-Q2</t>
  </si>
  <si>
    <t>DWP_0015_1112-Q4,1314-Q2</t>
  </si>
  <si>
    <t>DWP_0013_1112-Q4,1314-Q2</t>
  </si>
  <si>
    <t>DWP_0014_1112-Q4,1314-Q2</t>
  </si>
  <si>
    <t>E&amp;N Herts NHS Trust - Lister Hospital ('Our Changing Hospitals' Phase 4 Programme)</t>
  </si>
  <si>
    <t>DH_0007_1112-Q1,1314-Q2</t>
  </si>
  <si>
    <t>ICTRe-procurement</t>
  </si>
  <si>
    <t>FCO_0004_1112-Q1,1314-Q2</t>
  </si>
  <si>
    <t>Mersey Care NHS LIFT scheme (TIME - To Improve Mental Health Environments)</t>
  </si>
  <si>
    <t>DH_0013_1112-Q1,1314-Q2</t>
  </si>
  <si>
    <t>FCO_0002_1112-Q1,1314-Q2</t>
  </si>
  <si>
    <t>JAKARTA: New Embassy</t>
  </si>
  <si>
    <t>FCO_0003_1112-Q1,1314-Q2</t>
  </si>
  <si>
    <t>Debt Staff Reinvestment</t>
  </si>
  <si>
    <t>HMRC_0002_1112-Q1,1314-Q2</t>
  </si>
  <si>
    <t>HMRC_0004_1112-Q1,1314-Q2</t>
  </si>
  <si>
    <t>HMRC_0006_1112-Q1,1314-Q2</t>
  </si>
  <si>
    <t>HMRC_0007_1112-Q2,1314-Q2</t>
  </si>
  <si>
    <t>HMRC_0008_1112-Q2,1314-Q2</t>
  </si>
  <si>
    <t>HMRC_0009_1112-Q2,1314-Q2</t>
  </si>
  <si>
    <t>HMRC_0010_1112-Q2,1314-Q2</t>
  </si>
  <si>
    <t>HMT_0001_1112-Q1,1314-Q2</t>
  </si>
  <si>
    <t>ISOT Programme</t>
  </si>
  <si>
    <t>NCA</t>
  </si>
  <si>
    <t>HO_0007_1112-Q1,1314-Q2</t>
  </si>
  <si>
    <t>Schengen Information Systems (SIS) II Programme</t>
  </si>
  <si>
    <t>HO_0008_1112-Q1,1314-Q2</t>
  </si>
  <si>
    <t>HO_0009_1112-Q1,1314-Q2</t>
  </si>
  <si>
    <t>Disclosure &amp; Barring Programme (formerly SIG Convergence Programme)</t>
  </si>
  <si>
    <t>HO_0011_1112-Q2,1314-Q2</t>
  </si>
  <si>
    <t>Exempt under Section 24 of the Freedom of Information Act (2000)</t>
  </si>
  <si>
    <t>HO_0012_1112-Q3,1314-Q2</t>
  </si>
  <si>
    <t>HO_0016_1213-Q1,1314-Q2</t>
  </si>
  <si>
    <t xml:space="preserve">Next Generation Outsourced Visa (NGOV) Services Contract </t>
  </si>
  <si>
    <t>HO_0023_1213-Q1,1314-Q2</t>
  </si>
  <si>
    <t xml:space="preserve">Harmondsworth and Colnbrook Retender </t>
  </si>
  <si>
    <t>HO_0025_1213-Q2,1314-Q2</t>
  </si>
  <si>
    <t>HO_0004_1112-Q1,1314-Q2</t>
  </si>
  <si>
    <t>PND (IMPACT)</t>
  </si>
  <si>
    <t>HO_0019_1213-Q1,1314-Q2</t>
  </si>
  <si>
    <t>HO_0001_1112-Q1,1314-Q2</t>
  </si>
  <si>
    <t>HO_0026_1213-Q2,1314-Q2</t>
  </si>
  <si>
    <t>Data exempt under section 43 of the Freedom of Information Act (2000)</t>
  </si>
  <si>
    <t>HO_0024_1213-Q1,1314-Q2</t>
  </si>
  <si>
    <t>Exempt under Section 43 of the Freedom of Information Act (2000)</t>
  </si>
  <si>
    <t>Military Capability</t>
  </si>
  <si>
    <t>MOD_0001_1112-Q1,1314-Q2</t>
  </si>
  <si>
    <t>MOD_0004_1112-Q1,1314-Q2</t>
  </si>
  <si>
    <t>MOD_0009_1112-Q1,1314-Q2</t>
  </si>
  <si>
    <t>CROWSNEST programme</t>
  </si>
  <si>
    <t>MOD_0017_1112-Q1,1314-Q2</t>
  </si>
  <si>
    <t>MOD_0019_1112-Q1,1314-Q2</t>
  </si>
  <si>
    <t>MOD_0033_1112-Q1,1314-Q2</t>
  </si>
  <si>
    <t>Merlin Programme</t>
  </si>
  <si>
    <t>MOD_0035_1112-Q1,1314-Q2</t>
  </si>
  <si>
    <t>Maritime Sustainment Programme</t>
  </si>
  <si>
    <t>MOD_0036_1112-Q1,1314-Q2</t>
  </si>
  <si>
    <t>MOD_0038_1112-Q1,1314-Q2</t>
  </si>
  <si>
    <t>MOD_0040_1112-Q1,1314-Q2</t>
  </si>
  <si>
    <t>Queen Elizabeth Programme</t>
  </si>
  <si>
    <t>MOD_0042_1112-Q1,1314-Q2</t>
  </si>
  <si>
    <t>Spearfish Upgrade (SFU) Programme</t>
  </si>
  <si>
    <t>MOD_0047_1112-Q1,1314-Q2</t>
  </si>
  <si>
    <t>Type 26 Global Combat Ship (T26 GCS)</t>
  </si>
  <si>
    <t>Exempt under Section 22 of the Freedom of Information Act (2000)</t>
  </si>
  <si>
    <t>MOD_0055_1112-Q1,1314-Q2</t>
  </si>
  <si>
    <t>MOD_0057_1112-Q1,1314-Q2</t>
  </si>
  <si>
    <t>MOD_0061_1112-Q1,1314-Q2</t>
  </si>
  <si>
    <t>MOD_0062_1112-Q1,1314-Q2</t>
  </si>
  <si>
    <t>CHINOOK (incl Project Julius)</t>
  </si>
  <si>
    <t>MOD_0065_1112-Q2,1314-Q2</t>
  </si>
  <si>
    <t>MOD_0067_1112-Q2,1314-Q2</t>
  </si>
  <si>
    <t>MOD_0069_1112-Q2,1314-Q2</t>
  </si>
  <si>
    <t>MOD_0070_1112-Q2,1314-Q2</t>
  </si>
  <si>
    <t>MOD_0071_1112-Q2,1314-Q2</t>
  </si>
  <si>
    <t>MOD_0076_1213-Q1,1314-Q2</t>
  </si>
  <si>
    <t>MOD_0077_1213-Q1,1314-Q2</t>
  </si>
  <si>
    <t>MOD_0078_1213-Q1,1314-Q2</t>
  </si>
  <si>
    <t>Joint Combat Aircraft (Lightning)</t>
  </si>
  <si>
    <t>MOD_0079_1213-Q1,1314-Q2</t>
  </si>
  <si>
    <t>Successor SSBN</t>
  </si>
  <si>
    <t>MOD_0080_1213-Q1,1314-Q2</t>
  </si>
  <si>
    <t>MOD_0081_1213-Q2,1314-Q2</t>
  </si>
  <si>
    <t>MOD_0056_1112-Q1,1314-Q2</t>
  </si>
  <si>
    <t>MOD_0020_1112-Q1,1314-Q2</t>
  </si>
  <si>
    <t>MOD_0016_1112-Q1,1314-Q2</t>
  </si>
  <si>
    <t>MOD_0022_1112-Q1,1314-Q2</t>
  </si>
  <si>
    <t>MOJ_0002_1112-Q1,1314-Q2</t>
  </si>
  <si>
    <t>MOJ_0003_1112-Q1,1314-Q2</t>
  </si>
  <si>
    <t>MOJ_0004_1112-Q1,1314-Q2</t>
  </si>
  <si>
    <t>HMCTS Compliance &amp; Enforcement Services Project</t>
  </si>
  <si>
    <t>MOJ_0005_1112-Q1,1314-Q2</t>
  </si>
  <si>
    <t>MOJ_0006_1112-Q1,1314-Q2</t>
  </si>
  <si>
    <t>MOJ_0007_1112-Q1,1314-Q2</t>
  </si>
  <si>
    <t>MOJ_0008_1112-Q1,1314-Q2</t>
  </si>
  <si>
    <t>NOMS ICTS Services (NIS) Programme (formally part of Quantum Re-compete Project)</t>
  </si>
  <si>
    <t>MOJ_0015_1112-Q2,1314-Q2</t>
  </si>
  <si>
    <t>Prison Competitions Phase 2</t>
  </si>
  <si>
    <t>MOJ_0018_1112-Q2,1314-Q2</t>
  </si>
  <si>
    <t>MOJ_0021_1213-Q2,1314-Q2</t>
  </si>
  <si>
    <t>MOJ_0020_1213-Q2,1314-Q2</t>
  </si>
  <si>
    <t>HMT_0003_1112-Q1,1314-Q2</t>
  </si>
  <si>
    <t>ONS_0001_1112-Q1,1314-Q2</t>
  </si>
  <si>
    <t>ONS_0002_1112-Q1,1314-Q2</t>
  </si>
  <si>
    <t>ONS_0003_1112-Q4,1314-Q2</t>
  </si>
  <si>
    <t>ONS_0004_1213-Q2,1314-Q2</t>
  </si>
  <si>
    <t>ESA10/BPM6 Programme (European Systems of Accounting 2010)</t>
  </si>
  <si>
    <t>ONS_0005_1213-Q2,1314-Q2</t>
  </si>
  <si>
    <t>BIS_0012_1213-Q4</t>
  </si>
  <si>
    <t>Business Bank Project</t>
  </si>
  <si>
    <t>BIS_0012_1213-Q4,1314-Q2</t>
  </si>
  <si>
    <t>CO_0008_1213-Q4</t>
  </si>
  <si>
    <t>Next Generation Shared Services</t>
  </si>
  <si>
    <t>CO_0008_1213-Q4,1314-Q2</t>
  </si>
  <si>
    <t>CO_0009_1314-Q1</t>
  </si>
  <si>
    <t>New Civil Service 2015 Pension Scheme Implementation</t>
  </si>
  <si>
    <t>CO_0009_1314-Q1,1314-Q2</t>
  </si>
  <si>
    <t>PHE Science Hub</t>
  </si>
  <si>
    <t>DH_0017_1112-Q1,1314-Q2</t>
  </si>
  <si>
    <t>Royal Liverpool &amp; Broadgreen ('World Class Hospitals; World Class Services - Renewing the Royal Liverpool University Hospital')</t>
  </si>
  <si>
    <t>DH_0019_1112-Q1,1314-Q2</t>
  </si>
  <si>
    <t>Royal National Orthopaedic Hospital (RNOH) NHS Trust PFI Project</t>
  </si>
  <si>
    <t>DH_0020_1112-Q1,1314-Q2</t>
  </si>
  <si>
    <t>DH_0021_1112-Q1,1314-Q2</t>
  </si>
  <si>
    <t>DH_0027_1213-Q4</t>
  </si>
  <si>
    <t>South Acute Programme</t>
  </si>
  <si>
    <t>DH_0027_1213-Q4,1314-Q2</t>
  </si>
  <si>
    <t>DH_0028_1314-Q1</t>
  </si>
  <si>
    <t>General Practice System of Choice (GPSoC) Replacement</t>
  </si>
  <si>
    <t>DH_0028_1314-Q1,1314-Q2</t>
  </si>
  <si>
    <t>DH_0029_1314-Q1</t>
  </si>
  <si>
    <t>Liaison and Diversion Programme</t>
  </si>
  <si>
    <t>DH_0029_1314-Q1,1314-Q2</t>
  </si>
  <si>
    <t>DH_0030_1314-Q1</t>
  </si>
  <si>
    <t>National Pandemic Flu Service</t>
  </si>
  <si>
    <t>N/A</t>
  </si>
  <si>
    <t>DH_0030_1314-Q1,1314-Q2</t>
  </si>
  <si>
    <t>DH_0031_1314-Q1</t>
  </si>
  <si>
    <t>National Proton Beam Therapy (PBT) Service Development Programme</t>
  </si>
  <si>
    <t>DH_0031_1314-Q1,1314-Q2</t>
  </si>
  <si>
    <t>DH_0032_1314-Q1</t>
  </si>
  <si>
    <t>Rotavirus Immunisation Programme</t>
  </si>
  <si>
    <t>DH_0032_1314-Q1,1314-Q2</t>
  </si>
  <si>
    <t>DH_0033_1314-Q1</t>
  </si>
  <si>
    <t>Seasonal Flu Extension to Children Programme</t>
  </si>
  <si>
    <t>DH_0033_1314-Q1,1314-Q2</t>
  </si>
  <si>
    <t>DH_0035_1314-Q1</t>
  </si>
  <si>
    <t>Shingles Immunisation Programme</t>
  </si>
  <si>
    <t>DH_0035_1314-Q1,1314-Q2</t>
  </si>
  <si>
    <t>DH_0036_1314-Q1</t>
  </si>
  <si>
    <t>Spine 2</t>
  </si>
  <si>
    <t>DH_0036_1314-Q1,1314-Q2</t>
  </si>
  <si>
    <t>DH_0038_1314-Q2</t>
  </si>
  <si>
    <t>Health Visitor Programme</t>
  </si>
  <si>
    <t>DH_0038_1314-Q2,1314-Q2</t>
  </si>
  <si>
    <t>DH_0039_1314-Q2</t>
  </si>
  <si>
    <t>NHS e-Referral Service</t>
  </si>
  <si>
    <t>DH_0039_1314-Q2,1314-Q2</t>
  </si>
  <si>
    <t>DH_0041_1314-Q2</t>
  </si>
  <si>
    <t>Public Services Network for Health (PSNH)</t>
  </si>
  <si>
    <t>DH_0041_1314-Q2,1314-Q2</t>
  </si>
  <si>
    <t>FCO_0001_1112-Q1,1314-Q2</t>
  </si>
  <si>
    <t>FCO_0006_1213-Q2,1314-Q2</t>
  </si>
  <si>
    <t>HMRC_0011_1314-Q1</t>
  </si>
  <si>
    <t>Digital Solutions Portfolio</t>
  </si>
  <si>
    <t>HMRC_0011_1314-Q1,1314-Q2</t>
  </si>
  <si>
    <t>MOD_0064_1112-Q2</t>
  </si>
  <si>
    <t>Carrier Enabled Power Projection (CEPP)</t>
  </si>
  <si>
    <t>MOD_0064_1112-Q2,1314-Q2</t>
  </si>
  <si>
    <t>MOD_0066_1112-Q2</t>
  </si>
  <si>
    <t>Corporate Services Systems Convergence Programme</t>
  </si>
  <si>
    <t>MOD_0066_1112-Q2,1314-Q2</t>
  </si>
  <si>
    <t>MOD_0082_1213-Q3</t>
  </si>
  <si>
    <t>Next Generation Estates Contracts</t>
  </si>
  <si>
    <t>MOD_0082_1213-Q3,1314-Q2</t>
  </si>
  <si>
    <t>MOD_0083_1213-Q3</t>
  </si>
  <si>
    <t>Whole Fleet Management</t>
  </si>
  <si>
    <t>MOD_0083_1213-Q3,1314-Q2</t>
  </si>
  <si>
    <t>MOD_0084_1213-Q4</t>
  </si>
  <si>
    <t>Army 2020</t>
  </si>
  <si>
    <t>MOD_0084_1213-Q4,1314-Q2</t>
  </si>
  <si>
    <t>MOD_0085_1314-Q2</t>
  </si>
  <si>
    <t>Army Basing Programme</t>
  </si>
  <si>
    <t>MOD_0085_1314-Q2,1314-Q2</t>
  </si>
  <si>
    <t>MOD_0086_1314-Q2</t>
  </si>
  <si>
    <t>Mounted Close Combat</t>
  </si>
  <si>
    <t>MOD_0086_1314-Q2,1314-Q2</t>
  </si>
  <si>
    <t>MOD_0087_1314-Q2</t>
  </si>
  <si>
    <t>The Material Strategy</t>
  </si>
  <si>
    <t>MOD_0087_1314-Q2,1314-Q2</t>
  </si>
  <si>
    <t>MOJ_0021_1314-Q1</t>
  </si>
  <si>
    <t>Common Platform</t>
  </si>
  <si>
    <t>MOJ_0021_1314-Q1,1314-Q2</t>
  </si>
  <si>
    <t>MOJ_0022_1314-Q1</t>
  </si>
  <si>
    <t>Legal Aid Transformation</t>
  </si>
  <si>
    <t>MOJ_0022_1314-Q1,1314-Q2</t>
  </si>
  <si>
    <t>MOJ_0023_1314-Q1</t>
  </si>
  <si>
    <t>New Prison -Wales</t>
  </si>
  <si>
    <t>MOJ_0023_1314-Q1,1314-Q2</t>
  </si>
  <si>
    <t>MOJ_0024_1314-Q1</t>
  </si>
  <si>
    <t>Prison Unit Cost Programme</t>
  </si>
  <si>
    <t>MOJ_0024_1314-Q1,1314-Q2</t>
  </si>
  <si>
    <t>MOJ_0025_1314-Q1</t>
  </si>
  <si>
    <t>Rehabilitation Programme</t>
  </si>
  <si>
    <t xml:space="preserve">Exempt - Section 43(2) of Freedom of Information Act 2000 (Prejudice to Commercial Interests) </t>
  </si>
  <si>
    <t>MOJ_0025_1314-Q1,1314-Q2</t>
  </si>
  <si>
    <t>MOJ_0026_1314-Q1</t>
  </si>
  <si>
    <t>Transforming Youth Custody</t>
  </si>
  <si>
    <t>MOJ_0026_1314-Q1,1314-Q2</t>
  </si>
  <si>
    <t>MOJ_0027_1314-Q2</t>
  </si>
  <si>
    <t>CJS Efficiency Programme Phase 2</t>
  </si>
  <si>
    <t>MOJ_0027_1314-Q2,1314-Q2</t>
  </si>
  <si>
    <t>MOJ_0028_1314-Q2</t>
  </si>
  <si>
    <t>HMCTS Reform</t>
  </si>
  <si>
    <t>MOJ_0028_1314-Q2,1314-Q2</t>
  </si>
  <si>
    <t>BIS_0013_1213-Q4</t>
  </si>
  <si>
    <t>Royal Mail Sale of Shares</t>
  </si>
  <si>
    <t>BIS_0013_1213-Q4,1314-Q2</t>
  </si>
  <si>
    <t>DH_0037_1314-Q1</t>
  </si>
  <si>
    <t>Spine Extension</t>
  </si>
  <si>
    <t>DH_0037_1314-Q1,1314-Q2</t>
  </si>
  <si>
    <t>DH_0040_1314-Q2</t>
  </si>
  <si>
    <t>NHSmail2</t>
  </si>
  <si>
    <t>DH_0040_1314-Q2,1314-Q2</t>
  </si>
  <si>
    <t>DFT_0019_1314-Q1</t>
  </si>
  <si>
    <t>Essex Thameside Franchise Competition</t>
  </si>
  <si>
    <t>DFT_0019_1314-Q1,1314-Q2</t>
  </si>
  <si>
    <t>DH_0034_1314-Q1</t>
  </si>
  <si>
    <t>Shared Services Programme</t>
  </si>
  <si>
    <t>DH_0034_1314-Q1,1314-Q2</t>
  </si>
  <si>
    <t>HO_0028_1314-Q2</t>
  </si>
  <si>
    <t>Tinsley House Immigration Removal Centre Expansion</t>
  </si>
  <si>
    <t>HO_0028_1314-Q2,1314-Q2</t>
  </si>
  <si>
    <t>CO_0007_1213-Q4</t>
  </si>
  <si>
    <t>Civil Service Reform Programme</t>
  </si>
  <si>
    <t>CO_0007_1213-Q4,1314-Q2</t>
  </si>
  <si>
    <t>MOD_0074_1112-Q3</t>
  </si>
  <si>
    <t>Defence Reform Programme</t>
  </si>
  <si>
    <t>MOD_0074_1112-Q3,1314-Q2</t>
  </si>
  <si>
    <t>HO_0027_1314-Q2</t>
  </si>
  <si>
    <t>Border Systems Programme</t>
  </si>
  <si>
    <t>HO_0027_1314-Q2,1314-Q2</t>
  </si>
  <si>
    <t>AR 2015</t>
  </si>
  <si>
    <t>1415-Q2</t>
  </si>
  <si>
    <t>BIS_0001_1112-Q1,1415-Q2</t>
  </si>
  <si>
    <t>BIS_0005_1112-Q1,1415-Q2</t>
  </si>
  <si>
    <t>BIS_0008_1112-Q1,1415-Q2</t>
  </si>
  <si>
    <t>BIS_0009_1112-Q1,1415-Q2</t>
  </si>
  <si>
    <t>BIS_0011_1213-Q1,1415-Q2</t>
  </si>
  <si>
    <t>CO_0001_1112-Q1,1415-Q2</t>
  </si>
  <si>
    <t>CO_0004_1112-Q1,1415-Q2</t>
  </si>
  <si>
    <t>CO_0005_1112-Q1,1415-Q2</t>
  </si>
  <si>
    <t>DCLG_0006_1112-Q4,1415-Q2</t>
  </si>
  <si>
    <t>DCLG_0004_1112-Q1,1415-Q2</t>
  </si>
  <si>
    <t>DCMS_0001_1112-Q1,1415-Q2</t>
  </si>
  <si>
    <t>0%</t>
  </si>
  <si>
    <t>DCMS_0004_1112-Q1,1415-Q2</t>
  </si>
  <si>
    <t>DCMS_0005_1112-Q1,1415-Q2</t>
  </si>
  <si>
    <t>DCMS_0006_1112-Q4,1415-Q2</t>
  </si>
  <si>
    <t>Urban Broadband Fund - Super-Connected City Initiative</t>
  </si>
  <si>
    <t>DCMS_0007_1112-Q4,1415-Q2</t>
  </si>
  <si>
    <t>Project Eagle (formerly Urenco Future Options)</t>
  </si>
  <si>
    <t>Government transformation and Service Delivery</t>
  </si>
  <si>
    <t>BIS_0010_1112-Q4,1415-Q2</t>
  </si>
  <si>
    <t>DECC_0003_1112-Q1,1415-Q2</t>
  </si>
  <si>
    <t>ELECTRICITY MARKET REFORM PROGRAMME</t>
  </si>
  <si>
    <t>DECC_0004_1112-Q1,1415-Q2</t>
  </si>
  <si>
    <t>DECC_0005_1112-Q1,1415-Q2</t>
  </si>
  <si>
    <t>DECC_0009_1112-Q1,1415-Q2</t>
  </si>
  <si>
    <t>DECC_0010_1112-Q1,1415-Q2</t>
  </si>
  <si>
    <t>Data Exempt under Section 43(2) of the Freedom of Information Act (2000)</t>
  </si>
  <si>
    <t>DECC_0011_1112-Q3,1415-Q2</t>
  </si>
  <si>
    <t>DECC_0012_1213-Q1,1415-Q2</t>
  </si>
  <si>
    <t>DECC_0013_1213-Q1,1415-Q2</t>
  </si>
  <si>
    <t>CAP Delivery Programme</t>
  </si>
  <si>
    <t>DEFRA_0001_1112-Q1,1415-Q2</t>
  </si>
  <si>
    <t>DECC_0014_1314-Q1,1415-Q2</t>
  </si>
  <si>
    <t>DEFRA_0004_1112-Q1,1415-Q2</t>
  </si>
  <si>
    <t>DEFRA_0005_1213-Q3,1415-Q2</t>
  </si>
  <si>
    <t>DFE_0001_1112-Q1,1415-Q2</t>
  </si>
  <si>
    <t>DFE_0004_1415-Q2</t>
  </si>
  <si>
    <t>Priority School Building Programme - Capital</t>
  </si>
  <si>
    <t>DFE_0004_1415-Q2,1415-Q2</t>
  </si>
  <si>
    <t>DFE_0005_1415-Q2</t>
  </si>
  <si>
    <t>Priority School Building Programme - Private Finance</t>
  </si>
  <si>
    <t>Data not provided by dept</t>
  </si>
  <si>
    <t>DFE_0005_1415-Q2,1415-Q2</t>
  </si>
  <si>
    <t>DFID_0001_1112-Q1,1415-Q2</t>
  </si>
  <si>
    <t>DFT_0001_1112-Q1,1415-Q2</t>
  </si>
  <si>
    <t>DFT_0015_1112-Q1,1415-Q2</t>
  </si>
  <si>
    <t>DFT_0004_1112-Q1,1415-Q2</t>
  </si>
  <si>
    <t>DFT_0005_1112-Q1,1415-Q2</t>
  </si>
  <si>
    <t>DFT_0009_1112-Q1,1415-Q2</t>
  </si>
  <si>
    <t>DFT_0014_1112-Q1,1415-Q2</t>
  </si>
  <si>
    <t>DH Capital</t>
  </si>
  <si>
    <t>DH_0003_1112-Q1,1415-Q2</t>
  </si>
  <si>
    <t>DFT_0016_1112-Q1,1415-Q2</t>
  </si>
  <si>
    <t>DH_0004_1112-Q1,1415-Q2</t>
  </si>
  <si>
    <t>DFT_0020_1314-Q2,1415-Q2</t>
  </si>
  <si>
    <t>DH_0007_1112-Q1,1415-Q2</t>
  </si>
  <si>
    <t>DFT_0021_1314-Q3</t>
  </si>
  <si>
    <t>Rail Franchising Programme</t>
  </si>
  <si>
    <t>DFT_0021_1314-Q3,1415-Q2</t>
  </si>
  <si>
    <t>DH Non Capital</t>
  </si>
  <si>
    <t>DH_0008_1112-Q1,1415-Q2</t>
  </si>
  <si>
    <t>DH_0013_1112-Q1,1415-Q2</t>
  </si>
  <si>
    <t>CSC LSP Delivery Programme</t>
  </si>
  <si>
    <t>DH_0015_1112-Q1,1415-Q2</t>
  </si>
  <si>
    <t>DWP_0003_1112-Q1,1415-Q2</t>
  </si>
  <si>
    <t>Automatic Enrolment Programme</t>
  </si>
  <si>
    <t>DWP_0005_1112-Q1,1415-Q2</t>
  </si>
  <si>
    <t>Universal Credit</t>
  </si>
  <si>
    <t>DWP_0009_1112-Q1,1415-Q2</t>
  </si>
  <si>
    <t>Personal Independence Payment Programme</t>
  </si>
  <si>
    <t>DWP_0011_1112-Q2,1415-Q2</t>
  </si>
  <si>
    <t>DWP_0016_1213-Q2,1415-Q2</t>
  </si>
  <si>
    <t>DH_0017_1112-Q1,1415-Q2</t>
  </si>
  <si>
    <t>FCO_0004_1112-Q1,1415-Q2</t>
  </si>
  <si>
    <t>HMRC_0002_1112-Q1,1415-Q2</t>
  </si>
  <si>
    <t>HMRC_0004_1112-Q1,1415-Q2</t>
  </si>
  <si>
    <t>HMRC_0006_1112-Q1,1415-Q2</t>
  </si>
  <si>
    <t>HMRC_0007_1112-Q2,1415-Q2</t>
  </si>
  <si>
    <t>HMRC_0008_1112-Q2,1415-Q2</t>
  </si>
  <si>
    <t>HMRC_0009_1112-Q2,1415-Q2</t>
  </si>
  <si>
    <t>HMT_0001_1112-Q1,1415-Q2</t>
  </si>
  <si>
    <t>NCA ICTModernisation Programme (was SOCA ISOT)</t>
  </si>
  <si>
    <t>HO_0007_1112-Q1,1415-Q2</t>
  </si>
  <si>
    <t>Schengen Information System (SIS II) Programme</t>
  </si>
  <si>
    <t>HO_0008_1112-Q1,1415-Q2</t>
  </si>
  <si>
    <t>HO_0009_1112-Q1,1415-Q2</t>
  </si>
  <si>
    <t>Disclosure and Barring  Service (DBS) Programme</t>
  </si>
  <si>
    <t>HO_0011_1112-Q2,1415-Q2</t>
  </si>
  <si>
    <t>Communications Capabilities Development Programme</t>
  </si>
  <si>
    <t>Data Exempt under Section 24 of the Freedom of Information Act (2000)</t>
  </si>
  <si>
    <t>HO_0012_1112-Q3,1415-Q2</t>
  </si>
  <si>
    <t>HO_0016_1213-Q1,1415-Q2</t>
  </si>
  <si>
    <t>Next Generation Outsourced Visa Services Contract</t>
  </si>
  <si>
    <t>HO_0023_1213-Q1,1415-Q2</t>
  </si>
  <si>
    <t>HO_0025_1213-Q2,1415-Q2</t>
  </si>
  <si>
    <t>MOD_0001_1112-Q1,1415-Q2</t>
  </si>
  <si>
    <t>MOD_0004_1112-Q1,1415-Q2</t>
  </si>
  <si>
    <t>MOD Transformation</t>
  </si>
  <si>
    <t>MOD_0009_1112-Q1,1415-Q2</t>
  </si>
  <si>
    <t>Crowsnest Programme</t>
  </si>
  <si>
    <t>Data Exempt under Section 43 of the Freedom of Information Act (2000)</t>
  </si>
  <si>
    <t>MOD_0017_1112-Q1,1415-Q2</t>
  </si>
  <si>
    <t>MOD_0019_1112-Q1,1415-Q2</t>
  </si>
  <si>
    <t>MOD_0033_1112-Q1,1415-Q2</t>
  </si>
  <si>
    <t>MOD_0035_1112-Q1,1415-Q2</t>
  </si>
  <si>
    <t>MOD_0036_1112-Q1,1415-Q2</t>
  </si>
  <si>
    <t>MOD_0038_1112-Q1,1415-Q2</t>
  </si>
  <si>
    <t>MOD_0040_1112-Q1,1415-Q2</t>
  </si>
  <si>
    <t>MOD_0042_1112-Q1,1415-Q2</t>
  </si>
  <si>
    <t>Spearfish Upgrade Programme</t>
  </si>
  <si>
    <t>MOD_0047_1112-Q1,1415-Q2</t>
  </si>
  <si>
    <t>Type 26 Global Combat Ship Programme</t>
  </si>
  <si>
    <t>MOD_0055_1112-Q1,1415-Q2</t>
  </si>
  <si>
    <t>MOD_0057_1112-Q1,1415-Q2</t>
  </si>
  <si>
    <t>MOD_0061_1112-Q1,1415-Q2</t>
  </si>
  <si>
    <t>MOD_0062_1112-Q1,1415-Q2</t>
  </si>
  <si>
    <t>MOD_0065_1112-Q2,1415-Q2</t>
  </si>
  <si>
    <t>MOD_0067_1112-Q2,1415-Q2</t>
  </si>
  <si>
    <t>MOD_0069_1112-Q2,1415-Q2</t>
  </si>
  <si>
    <t>MOD_0070_1112-Q2,1415-Q2</t>
  </si>
  <si>
    <t>MOD_0071_1112-Q2,1415-Q2</t>
  </si>
  <si>
    <t>MOD_0076_1213-Q1,1415-Q2</t>
  </si>
  <si>
    <t>MOD_0077_1213-Q1,1415-Q2</t>
  </si>
  <si>
    <t>MOD_0078_1213-Q1,1415-Q2</t>
  </si>
  <si>
    <t>Lightning II Programme</t>
  </si>
  <si>
    <t>MOD_0079_1213-Q1,1415-Q2</t>
  </si>
  <si>
    <t>Data Exempt under Section 35 of the Freedom of Information Act (2000)</t>
  </si>
  <si>
    <t>MOD_0080_1213-Q1,1415-Q2</t>
  </si>
  <si>
    <t>MOD_0081_1213-Q2,1415-Q2</t>
  </si>
  <si>
    <t>MOJ_0002_1112-Q1,1415-Q2</t>
  </si>
  <si>
    <t>MOJ_0003_1112-Q1,1415-Q2</t>
  </si>
  <si>
    <t>MOJ_0004_1112-Q1,1415-Q2</t>
  </si>
  <si>
    <t>MOJ_0005_1112-Q1,1415-Q2</t>
  </si>
  <si>
    <t>MOJ_0006_1112-Q1,1415-Q2</t>
  </si>
  <si>
    <t>MOJ_0007_1112-Q1,1415-Q2</t>
  </si>
  <si>
    <t>MOJ_0008_1112-Q1,1415-Q2</t>
  </si>
  <si>
    <t>MOJ_0015_1112-Q2,1415-Q2</t>
  </si>
  <si>
    <t>MOJ_0018_1112-Q2,1415-Q2</t>
  </si>
  <si>
    <t>YODA Project (Outsourced Services Retender Project)</t>
  </si>
  <si>
    <t>HMT_0003_1112-Q1,1415-Q2</t>
  </si>
  <si>
    <t>ONS_0001_1112-Q1,1415-Q2</t>
  </si>
  <si>
    <t>Beyond 2011</t>
  </si>
  <si>
    <t>ONS_0002_1112-Q1,1415-Q2</t>
  </si>
  <si>
    <t>ONS_0003_1112-Q4,1415-Q2</t>
  </si>
  <si>
    <t>Electronic Data Collection</t>
  </si>
  <si>
    <t>ONS_0004_1213-Q2,1415-Q2</t>
  </si>
  <si>
    <t>ONS_0005_1213-Q2,1415-Q2</t>
  </si>
  <si>
    <t>BIS_0012_1213-Q4,1415-Q2</t>
  </si>
  <si>
    <t>CO_0008_1213-Q4,1415-Q2</t>
  </si>
  <si>
    <t>CO_0009_1314-Q1,1415-Q2</t>
  </si>
  <si>
    <t>CPS_0001_1314-Q4</t>
  </si>
  <si>
    <t>ICTProcurement Programme</t>
  </si>
  <si>
    <t>CPS</t>
  </si>
  <si>
    <t>CPS_0001_1314-Q4,1415-Q2</t>
  </si>
  <si>
    <t>Data Exempt under section 43 (2) of the Freedom of Information Act 2000</t>
  </si>
  <si>
    <t>Data Exempt under section 43 (2) of the Freedom of Information Act 2001</t>
  </si>
  <si>
    <t>Data Exempt under section 43 (2) of the Freedom of Information Act 2002</t>
  </si>
  <si>
    <t>Data Exempt under section 43 (2) of the Freedom of Information Act 2003</t>
  </si>
  <si>
    <t>Data Exempt under section 43 (2) of the Freedom of Information Act 2004</t>
  </si>
  <si>
    <t>DH_0018_1112-Q1,1415-Q2</t>
  </si>
  <si>
    <t>DECC_0015_1415-Q1</t>
  </si>
  <si>
    <t xml:space="preserve">Household Energy Efficiency </t>
  </si>
  <si>
    <t>DECC_0015_1415-Q1,1415-Q2</t>
  </si>
  <si>
    <t>DH_0019_1112-Q1,1415-Q2</t>
  </si>
  <si>
    <t>DH_0020_1112-Q1,1415-Q2</t>
  </si>
  <si>
    <t>DH_0021_1112-Q1,1415-Q2</t>
  </si>
  <si>
    <t>DH_0022_1112-Q1,1415-Q2</t>
  </si>
  <si>
    <t>BT LSP (London)</t>
  </si>
  <si>
    <t>DH_0023_1112-Q2,1415-Q2</t>
  </si>
  <si>
    <t>BT LSP (South)</t>
  </si>
  <si>
    <t>DH_0026_1112-Q2,1415-Q2</t>
  </si>
  <si>
    <t>DH_0027_1213-Q4,1415-Q2</t>
  </si>
  <si>
    <t>DH_0028_1314-Q1,1415-Q2</t>
  </si>
  <si>
    <t>DH_0029_1314-Q1,1415-Q2</t>
  </si>
  <si>
    <t>DH_0030_1314-Q1,1415-Q2</t>
  </si>
  <si>
    <t>DH_0031_1314-Q1,1415-Q2</t>
  </si>
  <si>
    <t>DH_0032_1314-Q1,1415-Q2</t>
  </si>
  <si>
    <t>Childhood Flu Immunisation Programme</t>
  </si>
  <si>
    <t>DH_0033_1314-Q1,1415-Q2</t>
  </si>
  <si>
    <t>DH_0035_1314-Q1,1415-Q2</t>
  </si>
  <si>
    <t>DH_0036_1314-Q1,1415-Q2</t>
  </si>
  <si>
    <t>DH_0038_1314-Q2,1415-Q2</t>
  </si>
  <si>
    <t>DH_0039_1314-Q2,1415-Q2</t>
  </si>
  <si>
    <t>DH_0040_1314-Q2,1415-Q2</t>
  </si>
  <si>
    <t>FCO_0001_1112-Q1,1415-Q2</t>
  </si>
  <si>
    <t>Health and Social Care Network (Formerly Public Services Network for Health (PSNH))</t>
  </si>
  <si>
    <t>DH_0041_1314-Q2,1415-Q2</t>
  </si>
  <si>
    <t>FCO_0006_1213-Q2,1415-Q2</t>
  </si>
  <si>
    <t>DH_0042_1314-Q3</t>
  </si>
  <si>
    <t>NHS Electronic Staff Record Reprocurement Project</t>
  </si>
  <si>
    <t>DH_0042_1314-Q3,1415-Q2</t>
  </si>
  <si>
    <t>DWP_0017_1314-Q3</t>
  </si>
  <si>
    <t>Estates Programme</t>
  </si>
  <si>
    <t>DWP_0017_1314-Q3,1415-Q2</t>
  </si>
  <si>
    <t>DWP_0018_1314-Q3</t>
  </si>
  <si>
    <t>Fit for Work (previously called Health and Work Service)</t>
  </si>
  <si>
    <t>DWP_0018_1314-Q3,1415-Q2</t>
  </si>
  <si>
    <t>DWP_0019_1314-Q3</t>
  </si>
  <si>
    <t>IT Transformation Programme</t>
  </si>
  <si>
    <t>DWP_0019_1314-Q3,1415-Q2</t>
  </si>
  <si>
    <t>DWP_0020_1314-Q4</t>
  </si>
  <si>
    <t>Help to Work Package</t>
  </si>
  <si>
    <t>DWP_0020_1314-Q4,1415-Q2</t>
  </si>
  <si>
    <t>DWP_0021_1314-Q4</t>
  </si>
  <si>
    <t>Conditionality Package</t>
  </si>
  <si>
    <t>DWP_0021_1314-Q4,1415-Q2</t>
  </si>
  <si>
    <t>DWP_0023_1415-Q2</t>
  </si>
  <si>
    <t>New State Pension Project</t>
  </si>
  <si>
    <t>DWP_0023_1415-Q2,1415-Q2</t>
  </si>
  <si>
    <t>FCO_0007_1415-Q1</t>
  </si>
  <si>
    <t>Overseas Healthcare Provision</t>
  </si>
  <si>
    <t>FCO_0007_1415-Q1,1415-Q2</t>
  </si>
  <si>
    <t>HMRC_0011_1314-Q1,1415-Q2</t>
  </si>
  <si>
    <t>HMRC_0012_1415-Q1</t>
  </si>
  <si>
    <t>Tax-Free Childcare</t>
  </si>
  <si>
    <t>HMRC_0012_1415-Q1,1415-Q2</t>
  </si>
  <si>
    <t>HO_0029_1314-Q4</t>
  </si>
  <si>
    <t>Immigration Platform Technologies (IPT)</t>
  </si>
  <si>
    <t>HO_0029_1314-Q4,1415-Q2</t>
  </si>
  <si>
    <t>HO_0030_1415-Q1</t>
  </si>
  <si>
    <t>Adelphi Modernisation Project</t>
  </si>
  <si>
    <t>HO_0030_1415-Q1,1415-Q2</t>
  </si>
  <si>
    <t>HO_0031_1415-Q1</t>
  </si>
  <si>
    <t>Digital Services at the Border</t>
  </si>
  <si>
    <t>HO_0031_1415-Q1,1415-Q2</t>
  </si>
  <si>
    <t>HO_0032_1415-Q1</t>
  </si>
  <si>
    <t>Technology Reset Programme (TRP)</t>
  </si>
  <si>
    <t>HO_0032_1415-Q1,1415-Q2</t>
  </si>
  <si>
    <t>CEPP</t>
  </si>
  <si>
    <t>MOD_0064_1112-Q2,1415-Q2</t>
  </si>
  <si>
    <t>MOD_0066_1112-Q2,1415-Q2</t>
  </si>
  <si>
    <t>MOD_0082_1213-Q3,1415-Q2</t>
  </si>
  <si>
    <t>MOD_0083_1213-Q3,1415-Q2</t>
  </si>
  <si>
    <t>MOD_0084_1213-Q4,1415-Q2</t>
  </si>
  <si>
    <t>MOD_0085_1314-Q2,1415-Q2</t>
  </si>
  <si>
    <t>MOD_0086_1314-Q2,1415-Q2</t>
  </si>
  <si>
    <t>The Materiel Strategy</t>
  </si>
  <si>
    <t>MOD_0087_1314-Q2,1415-Q2</t>
  </si>
  <si>
    <t>MOD_0088_1314-Q4</t>
  </si>
  <si>
    <t>Head Office and Customer Design</t>
  </si>
  <si>
    <t>MOD_0088_1314-Q4,1415-Q2</t>
  </si>
  <si>
    <t>MOD_0089_1314-Q4</t>
  </si>
  <si>
    <t>Strategic Business Partner Implementation Programme</t>
  </si>
  <si>
    <t>MOD_0089_1314-Q4,1415-Q2</t>
  </si>
  <si>
    <t>MOD_0090_1415-Q1</t>
  </si>
  <si>
    <t>Operating Model Rollout</t>
  </si>
  <si>
    <t>MOD_0090_1415-Q1,1415-Q2</t>
  </si>
  <si>
    <t>MOJ_0021_1314-Q1,1415-Q2</t>
  </si>
  <si>
    <t>MOJ_0022_1314-Q1,1415-Q2</t>
  </si>
  <si>
    <t>New Wales Prison</t>
  </si>
  <si>
    <t>MOJ_0023_1314-Q1,1415-Q2</t>
  </si>
  <si>
    <t>MOJ_0024_1314-Q1,1415-Q2</t>
  </si>
  <si>
    <t>MOJ_0025_1314-Q1,1415-Q2</t>
  </si>
  <si>
    <t>MOJ_0026_1314-Q1,1415-Q2</t>
  </si>
  <si>
    <t>MOJ_0027_1314-Q2,1415-Q2</t>
  </si>
  <si>
    <t>No end date</t>
  </si>
  <si>
    <t>MOJ_0028_1314-Q2,1415-Q2</t>
  </si>
  <si>
    <t>MOJ_0029_1415-Q1</t>
  </si>
  <si>
    <t>Crime Change Programme</t>
  </si>
  <si>
    <t>MOJ_0029_1415-Q1,1415-Q2</t>
  </si>
  <si>
    <t>NCA_0001_1415-Q2</t>
  </si>
  <si>
    <t>Novo Programme</t>
  </si>
  <si>
    <t>NCA_0001_1415-Q2,1415-Q2</t>
  </si>
  <si>
    <t>ONS_0006_1314-Q3</t>
  </si>
  <si>
    <t>Consumer and Retail Prices Indices (CPI/RPI) Re-engineering</t>
  </si>
  <si>
    <t>ONS_0006_1314-Q3,1415-Q2</t>
  </si>
  <si>
    <t>MOD_0095_1415-Q2</t>
  </si>
  <si>
    <t>Cryptographic Enabling Services</t>
  </si>
  <si>
    <t>MOD_0095_1415-Q2,1415-Q2</t>
  </si>
  <si>
    <t>DH_0043_1314-Q3</t>
  </si>
  <si>
    <t>NHS Pension Re-let Project</t>
  </si>
  <si>
    <t>DH_0043_1314-Q3,1415-Q2</t>
  </si>
  <si>
    <t>DH_0044_1314-Q4</t>
  </si>
  <si>
    <t>Care and Support Implementation Programme</t>
  </si>
  <si>
    <t>DH_0044_1314-Q4,1415-Q2</t>
  </si>
  <si>
    <t>DH_0045_1415-Q1</t>
  </si>
  <si>
    <t>care.data</t>
  </si>
  <si>
    <t>DH_0045_1415-Q1,1415-Q2</t>
  </si>
  <si>
    <t>DH_0046_1415-Q1</t>
  </si>
  <si>
    <t>Death Certification</t>
  </si>
  <si>
    <t>DH_0046_1415-Q1,1415-Q2</t>
  </si>
  <si>
    <t>DH_0047_1415-Q1</t>
  </si>
  <si>
    <t>Francis &amp; Compassionate Care programme</t>
  </si>
  <si>
    <t>DH_0047_1415-Q1,1415-Q2</t>
  </si>
  <si>
    <t>DH_0048_1415-Q1</t>
  </si>
  <si>
    <t>Genomics Programme</t>
  </si>
  <si>
    <t>DH_0048_1415-Q1,1415-Q2</t>
  </si>
  <si>
    <t>DH_0049_1415-Q1</t>
  </si>
  <si>
    <t>NHS Choices</t>
  </si>
  <si>
    <t>DH_0049_1415-Q1,1415-Q2</t>
  </si>
  <si>
    <t>DH_0050_1415-Q1</t>
  </si>
  <si>
    <t>NHS Procurement Efficiency Programme</t>
  </si>
  <si>
    <t>DH_0050_1415-Q1,1415-Q2</t>
  </si>
  <si>
    <t>DH_0051_1415-Q1</t>
  </si>
  <si>
    <t>North Tees &amp; Hartlepool Foundation Trust - New Hospital Development</t>
  </si>
  <si>
    <t>DH_0051_1415-Q1,1415-Q2</t>
  </si>
  <si>
    <t>DH_0052_1415-Q1</t>
  </si>
  <si>
    <t>Nursing Technology Fund</t>
  </si>
  <si>
    <t>DH_0052_1415-Q1,1415-Q2</t>
  </si>
  <si>
    <t>DH_0053_1415-Q1</t>
  </si>
  <si>
    <t>Papworth Foundation Trust - New Papworth Hospital</t>
  </si>
  <si>
    <t>DH_0053_1415-Q1,1415-Q2</t>
  </si>
  <si>
    <t>DH_0054_1415-Q1</t>
  </si>
  <si>
    <t>SUS Transition</t>
  </si>
  <si>
    <t>DH_0054_1415-Q1,1415-Q2</t>
  </si>
  <si>
    <t>DH_0055_1415-Q2</t>
  </si>
  <si>
    <t>Better Care Fund</t>
  </si>
  <si>
    <t>DH_0055_1415-Q2,1415-Q2</t>
  </si>
  <si>
    <t>AR 2016</t>
  </si>
  <si>
    <t>1516-Q2</t>
  </si>
  <si>
    <t>BIS_0010_1112-Q4,1516-Q2</t>
  </si>
  <si>
    <t>BIS_0008_1112-Q1,1516-Q2</t>
  </si>
  <si>
    <t>BIS_0015_1516-Q1</t>
  </si>
  <si>
    <t>Local Land Charges (LLC) Programme</t>
  </si>
  <si>
    <t>BIS_0015_1516-Q1,1516-Q2</t>
  </si>
  <si>
    <t>BIS_0014_1415-Q3</t>
  </si>
  <si>
    <t>New Polar Research Vessel</t>
  </si>
  <si>
    <t>BIS_0014_1415-Q3,1516-Q2</t>
  </si>
  <si>
    <t>BIS_0009_1112-Q1,1516-Q2</t>
  </si>
  <si>
    <t>CO_0014_1516-Q2</t>
  </si>
  <si>
    <t xml:space="preserve">Government Office Hubs Programme </t>
  </si>
  <si>
    <t>CO_0014_1516-Q2,1516-Q2</t>
  </si>
  <si>
    <t>CO_0010_1415-Q4</t>
  </si>
  <si>
    <t>ISSC1</t>
  </si>
  <si>
    <t>CO_0010_1415-Q4,1516-Q2</t>
  </si>
  <si>
    <t>CO_0012_1415-Q4</t>
  </si>
  <si>
    <t>Commercial Capability Programme</t>
  </si>
  <si>
    <t>CO_0012_1415-Q4,1516-Q2</t>
  </si>
  <si>
    <t>CO_0001_1112-Q1,1516-Q2</t>
  </si>
  <si>
    <t>CO_0013_1516-Q2</t>
  </si>
  <si>
    <t>FOXHOUND Programme</t>
  </si>
  <si>
    <t>CO_0013_1516-Q2,1516-Q2</t>
  </si>
  <si>
    <t>CO_0015_1516-Q2</t>
  </si>
  <si>
    <t>GOV.UK Verify</t>
  </si>
  <si>
    <t>CO_0015_1516-Q2,1516-Q2</t>
  </si>
  <si>
    <t>CO_0011_1415-Q4</t>
  </si>
  <si>
    <t>ISSC2</t>
  </si>
  <si>
    <t>CO_0011_1415-Q4,1516-Q2</t>
  </si>
  <si>
    <t>CO_0005_1112-Q1,1516-Q2</t>
  </si>
  <si>
    <t>CO_0009_1314-Q1,1516-Q2</t>
  </si>
  <si>
    <t>ICTRestructure Programme</t>
  </si>
  <si>
    <t>CPS_0001_1314-Q4,1516-Q2</t>
  </si>
  <si>
    <t>Super-Connected City Programme</t>
  </si>
  <si>
    <t>DCMS_0007_1112-Q4,1516-Q2</t>
  </si>
  <si>
    <t>DCMS_0001_1112-Q1,1516-Q2</t>
  </si>
  <si>
    <t>DCMS_0006_1112-Q4,1516-Q2</t>
  </si>
  <si>
    <t>DCMS_0004_1112-Q1,1516-Q2</t>
  </si>
  <si>
    <t>DECC_0011_1112-Q3,1516-Q2</t>
  </si>
  <si>
    <t>DECC_0012_1213-Q1,1516-Q2</t>
  </si>
  <si>
    <t>DECC_0005_1112-Q1,1516-Q2</t>
  </si>
  <si>
    <t>DECC_0013_1213-Q1,1516-Q2</t>
  </si>
  <si>
    <t>DECC_0017_1516-Q1</t>
  </si>
  <si>
    <t>Sellafield Model Change  (SMC)</t>
  </si>
  <si>
    <t>DECC_0017_1516-Q1,1516-Q2</t>
  </si>
  <si>
    <t>DECC_0010_1112-Q1,1516-Q2</t>
  </si>
  <si>
    <t>DEFRA_0001_1112-Q1,1516-Q2</t>
  </si>
  <si>
    <t>DEFRA_0006_1516-Q1</t>
  </si>
  <si>
    <t>DEFRA UNITY PROGRAMME</t>
  </si>
  <si>
    <t>DEFRA_0006_1516-Q1,1516-Q2</t>
  </si>
  <si>
    <t>Thames Estuary Asset Management Programme (TEAM2100)</t>
  </si>
  <si>
    <t>DEFRA_0004_1112-Q1,1516-Q2</t>
  </si>
  <si>
    <t>DEFRA_0005_1213-Q3,1516-Q2</t>
  </si>
  <si>
    <t>Priority School Building Programme 1 (PSBP1) - Capital</t>
  </si>
  <si>
    <t>DFE_0004_1415-Q2,1516-Q2</t>
  </si>
  <si>
    <t>DFE_0006_1415-Q3</t>
  </si>
  <si>
    <t>Priority School Building Programme 2</t>
  </si>
  <si>
    <t>DFE_0006_1415-Q3,1516-Q2</t>
  </si>
  <si>
    <t>DFE_0005_1415-Q2,1516-Q2</t>
  </si>
  <si>
    <t>DFID_0001_1112-Q1,1516-Q2</t>
  </si>
  <si>
    <t>DFT_0020_1314-Q2,1516-Q2</t>
  </si>
  <si>
    <t>Crossrail Programme</t>
  </si>
  <si>
    <t>DFT_0001_1112-Q1,1516-Q2</t>
  </si>
  <si>
    <t>High Speed Rail Programme (HS2)</t>
  </si>
  <si>
    <t>DFT_0004_1112-Q1,1516-Q2</t>
  </si>
  <si>
    <t>InterCity Express Programme (IEP)</t>
  </si>
  <si>
    <t>DFT_0005_1112-Q1,1516-Q2</t>
  </si>
  <si>
    <t>DfT_0022_1415-Q4</t>
  </si>
  <si>
    <t>Lower Thames Crossing</t>
  </si>
  <si>
    <t>DfT_0022_1415-Q4,1516-Q2</t>
  </si>
  <si>
    <t>DFT_0009_1112-Q1,1516-Q2</t>
  </si>
  <si>
    <t>DFT_0021_1314-Q3,1516-Q2</t>
  </si>
  <si>
    <t>Search and Rescue Helicopters</t>
  </si>
  <si>
    <t>DFT_0014_1112-Q1,1516-Q2</t>
  </si>
  <si>
    <t>DFT_0015_1112-Q1,1516-Q2</t>
  </si>
  <si>
    <t>Thameslink Programme</t>
  </si>
  <si>
    <t>DFT_0016_1112-Q1,1516-Q2</t>
  </si>
  <si>
    <t>DH_0029_1314-Q1,1516-Q2</t>
  </si>
  <si>
    <t>Health &amp; Social Care Network</t>
  </si>
  <si>
    <t>DH_0041_1314-Q2,1516-Q2</t>
  </si>
  <si>
    <t>DH_0008_1112-Q1,1516-Q2</t>
  </si>
  <si>
    <t>CSC Local Service Provider (LSP) Delivery Programme</t>
  </si>
  <si>
    <t>DH_0015_1112-Q1,1516-Q2</t>
  </si>
  <si>
    <t>DH_0017_1112-Q1,1516-Q2</t>
  </si>
  <si>
    <t>DH_0028_1314-Q1,1516-Q2</t>
  </si>
  <si>
    <t>Exempt under section 43 of the Freedom of Information Act (2000).</t>
  </si>
  <si>
    <t>DH_0030_1314-Q1,1516-Q2</t>
  </si>
  <si>
    <t>DH_0031_1314-Q1,1516-Q2</t>
  </si>
  <si>
    <t>DH_0033_1314-Q1,1516-Q2</t>
  </si>
  <si>
    <t>DH_0038_1314-Q2,1516-Q2</t>
  </si>
  <si>
    <t>DH_0039_1314-Q2,1516-Q2</t>
  </si>
  <si>
    <t>NHSmail 2</t>
  </si>
  <si>
    <t>DH_0040_1314-Q2,1516-Q2</t>
  </si>
  <si>
    <t>DH_0042_1314-Q3,1516-Q2</t>
  </si>
  <si>
    <t xml:space="preserve">NHS Pension Re-let </t>
  </si>
  <si>
    <t>DH_0043_1314-Q3,1516-Q2</t>
  </si>
  <si>
    <t>DH_0044_1314-Q4,1516-Q2</t>
  </si>
  <si>
    <t>DH_0045_1415-Q1,1516-Q2</t>
  </si>
  <si>
    <t>100,000 Genomes Project</t>
  </si>
  <si>
    <t>DH_0048_1415-Q1,1516-Q2</t>
  </si>
  <si>
    <t>DH_0049_1415-Q1,1516-Q2</t>
  </si>
  <si>
    <t>DH_0050_1415-Q1,1516-Q2</t>
  </si>
  <si>
    <t>DH_0056_1415-Q3</t>
  </si>
  <si>
    <t>Visitor and Migrant NHS Cost Recovery Programme</t>
  </si>
  <si>
    <t>DH_0056_1415-Q3,1516-Q2</t>
  </si>
  <si>
    <t>DH_0057_1516-Q1</t>
  </si>
  <si>
    <t>BT LSP</t>
  </si>
  <si>
    <t>DH_0057_1516-Q1,1516-Q2</t>
  </si>
  <si>
    <t>DWP_0016_1213-Q2,1516-Q2</t>
  </si>
  <si>
    <t>DWP_0005_1112-Q1,1516-Q2</t>
  </si>
  <si>
    <t>Child Maintenance Group</t>
  </si>
  <si>
    <t>DWP_0003_1112-Q1,1516-Q2</t>
  </si>
  <si>
    <t>Fit for Work (formally Health &amp; Work Service) Programme</t>
  </si>
  <si>
    <t>DWP_0018_1314-Q3,1516-Q2</t>
  </si>
  <si>
    <t>DWP_0023_1415-Q2,1516-Q2</t>
  </si>
  <si>
    <t xml:space="preserve">Personal Independence Payment </t>
  </si>
  <si>
    <t>DWP_0011_1112-Q2,1516-Q2</t>
  </si>
  <si>
    <t>DWP_0009_1112-Q1,1516-Q2</t>
  </si>
  <si>
    <t>ABUJA New Office and Residence</t>
  </si>
  <si>
    <t>FCO_0001_1112-Q1,1516-Q2</t>
  </si>
  <si>
    <t>FCO_0004_1112-Q1,1516-Q2</t>
  </si>
  <si>
    <t>FCO_0009_1516-Q2</t>
  </si>
  <si>
    <t>Movement of Personal Effects Contract</t>
  </si>
  <si>
    <t>FCO_0009_1516-Q2,1516-Q2</t>
  </si>
  <si>
    <t>FCO_0008_1415-Q4</t>
  </si>
  <si>
    <t>Technology Overhaul</t>
  </si>
  <si>
    <t>FCO_0008_1415-Q4,1516-Q2</t>
  </si>
  <si>
    <t>FCO_0006_1213-Q2,1516-Q2</t>
  </si>
  <si>
    <t>HMRC_0012_1415-Q1,1516-Q2</t>
  </si>
  <si>
    <t>HMRC_0013_1415-Q4</t>
  </si>
  <si>
    <t>Columbus (formerly Aspire Replacement Programme)</t>
  </si>
  <si>
    <t>HMRC_0013_1415-Q4,1516-Q2</t>
  </si>
  <si>
    <t>HMRC_0014_1415-Q4</t>
  </si>
  <si>
    <t>CUSTOMS DECLARATION SERVICES (CDS) Programme</t>
  </si>
  <si>
    <t>HMRC_0014_1415-Q4,1516-Q2</t>
  </si>
  <si>
    <t>Adelphi Modernisation Programme</t>
  </si>
  <si>
    <t>HO_0030_1415-Q1,1516-Q2</t>
  </si>
  <si>
    <t>HO_0012_1112-Q3,1516-Q2</t>
  </si>
  <si>
    <t>HO_0011_1112-Q2,1516-Q2</t>
  </si>
  <si>
    <t>HO_0031_1415-Q1,1516-Q2</t>
  </si>
  <si>
    <t>HO_0016_1213-Q1,1516-Q2</t>
  </si>
  <si>
    <t>HO_0033_1415-Q3</t>
  </si>
  <si>
    <t>Home Office Biometrics Programme</t>
  </si>
  <si>
    <t>HO_0033_1415-Q3,1516-Q2</t>
  </si>
  <si>
    <t>HO_0029_1314-Q4,1516-Q2</t>
  </si>
  <si>
    <t>SIS II Programme</t>
  </si>
  <si>
    <t>HO_0008_1112-Q1,1516-Q2</t>
  </si>
  <si>
    <t>Technology Platforms for Tomorrow</t>
  </si>
  <si>
    <t>HO_0032_1415-Q1,1516-Q2</t>
  </si>
  <si>
    <t>Carrier Enabled Power Projection</t>
  </si>
  <si>
    <t>MOD_0064_1112-Q2,1516-Q2</t>
  </si>
  <si>
    <t>CHINOOK (incl. Project Julius)</t>
  </si>
  <si>
    <t>MOD_0065_1112-Q2,1516-Q2</t>
  </si>
  <si>
    <t>MOD_0078_1213-Q1,1516-Q2</t>
  </si>
  <si>
    <t>HO_0034_1516-Q2</t>
  </si>
  <si>
    <t>Cyclamen Project</t>
  </si>
  <si>
    <t>Exempt under Sections 24 and 31(1) of the Freedom of Information Act (2000)</t>
  </si>
  <si>
    <t>HO_0034_1516-Q2,1516-Q2</t>
  </si>
  <si>
    <t>MOD_0079_1213-Q1,1516-Q2</t>
  </si>
  <si>
    <t>MOD_0033_1112-Q1,1516-Q2</t>
  </si>
  <si>
    <t>MOD_0070_1112-Q2,1516-Q2</t>
  </si>
  <si>
    <t>MOD_0103_1516-Q1</t>
  </si>
  <si>
    <t>Operational Information Services</t>
  </si>
  <si>
    <t>MOD_0103_1516-Q1,1516-Q2</t>
  </si>
  <si>
    <t>PUMA</t>
  </si>
  <si>
    <t>MOD_0040_1112-Q1,1516-Q2</t>
  </si>
  <si>
    <t>MOD_0047_1112-Q1,1516-Q2</t>
  </si>
  <si>
    <t>MOD_0087_1314-Q2,1516-Q2</t>
  </si>
  <si>
    <t>MOD_0001_1112-Q1,1516-Q2</t>
  </si>
  <si>
    <t>MOD_0004_1112-Q1,1516-Q2</t>
  </si>
  <si>
    <t>MOD_0091_1415-Q3</t>
  </si>
  <si>
    <t>Armoured Cavalry 2025</t>
  </si>
  <si>
    <t>MOD_0091_1415-Q3,1516-Q2</t>
  </si>
  <si>
    <t>MOD_0092_1415-Q3</t>
  </si>
  <si>
    <t>Armoured Infantry 2026</t>
  </si>
  <si>
    <t>MOD_0092_1415-Q3,1516-Q2</t>
  </si>
  <si>
    <t>MOD_0085_1314-Q2,1516-Q2</t>
  </si>
  <si>
    <t>MOD_0093_1415-Q3</t>
  </si>
  <si>
    <t>Army Reserve Development Programme</t>
  </si>
  <si>
    <t>MOD_0093_1415-Q3,1516-Q2</t>
  </si>
  <si>
    <t>MOD_0076_1213-Q1,1516-Q2</t>
  </si>
  <si>
    <t>MOD_0077_1213-Q1,1516-Q2</t>
  </si>
  <si>
    <t>MOD_0094_1415-Q3</t>
  </si>
  <si>
    <t>Contracting, Purchasing and Finance</t>
  </si>
  <si>
    <t>MOD_0094_1415-Q3,1516-Q2</t>
  </si>
  <si>
    <t>MOD_0017_1112-Q1,1516-Q2</t>
  </si>
  <si>
    <t>MOD_0099_1516-Q1</t>
  </si>
  <si>
    <t>EMPORIUM</t>
  </si>
  <si>
    <t>MOD_0099_1516-Q1,1516-Q2</t>
  </si>
  <si>
    <t>MOD_0100_1516-Q1</t>
  </si>
  <si>
    <t>Future Beyond Line Of Sight</t>
  </si>
  <si>
    <t>MOD_0100_1516-Q1,1516-Q2</t>
  </si>
  <si>
    <t>MOD_0102_1516-Q1</t>
  </si>
  <si>
    <t>GRAPEVINE 2</t>
  </si>
  <si>
    <t>MOD_0102_1516-Q1,1516-Q2</t>
  </si>
  <si>
    <t>MOD_0069_1112-Q2,1516-Q2</t>
  </si>
  <si>
    <t>MOD_0036_1112-Q1,1516-Q2</t>
  </si>
  <si>
    <t>MOD_0035_1112-Q1,1516-Q2</t>
  </si>
  <si>
    <t>MOD_0038_1112-Q1,1516-Q2</t>
  </si>
  <si>
    <t>MOD_0042_1112-Q1,1516-Q2</t>
  </si>
  <si>
    <t>Exempt under sections 36 and  43 of the Freedom of Information Act (2000)</t>
  </si>
  <si>
    <t>MOD_0055_1112-Q1,1516-Q2</t>
  </si>
  <si>
    <t>MOD_0061_1112-Q1,1516-Q2</t>
  </si>
  <si>
    <t>Wildcat Programme</t>
  </si>
  <si>
    <t>MOD_0062_1112-Q1,1516-Q2</t>
  </si>
  <si>
    <t>MOJ_0004_1112-Q1,1516-Q2</t>
  </si>
  <si>
    <t>North Wales Prison (NWP ) Programme</t>
  </si>
  <si>
    <t>MOJ_0023_1314-Q1,1516-Q2</t>
  </si>
  <si>
    <t>Common Platform (CP)</t>
  </si>
  <si>
    <t>MOJ_0021_1314-Q1,1516-Q2</t>
  </si>
  <si>
    <t>CJS Efficiency Programme (CJS Efficiency)</t>
  </si>
  <si>
    <t>MOJ_0027_1314-Q2,1516-Q2</t>
  </si>
  <si>
    <t>Legal Aid Crime Change (LACC) Programme</t>
  </si>
  <si>
    <t>MOJ_0029_1415-Q1,1516-Q2</t>
  </si>
  <si>
    <t>Electronic Monitoring (EM)</t>
  </si>
  <si>
    <t>MOJ_0003_1112-Q1,1516-Q2</t>
  </si>
  <si>
    <t>Her Majesty's Courts and Tribunals Services (HMCTS) Compliance &amp; Enforcement Services Project (CESP)</t>
  </si>
  <si>
    <t>MOJ_0005_1112-Q1,1516-Q2</t>
  </si>
  <si>
    <t>Integrated Delivery Programme (IDP)</t>
  </si>
  <si>
    <t>MOJ_0006_1112-Q1,1516-Q2</t>
  </si>
  <si>
    <t>Her Majesty's Courts and Tribunals Services (HMCTS) Reform Programme</t>
  </si>
  <si>
    <t>MOJ_0028_1314-Q2,1516-Q2</t>
  </si>
  <si>
    <t>Legal Aid Transformation Programme (LAT)</t>
  </si>
  <si>
    <t>MOJ_0022_1314-Q1,1516-Q2</t>
  </si>
  <si>
    <t>NOMS ICTS Services (NICTS) Programme (formally part of Quantum Re-compete Project)</t>
  </si>
  <si>
    <t>MOJ_0015_1112-Q2,1516-Q2</t>
  </si>
  <si>
    <t>Prison Unit Cost Programme (PUCP)</t>
  </si>
  <si>
    <t>MOJ_0024_1314-Q1,1516-Q2</t>
  </si>
  <si>
    <t>Transforming Rehabilitation (TR) Programme</t>
  </si>
  <si>
    <t>MOJ_0025_1314-Q1,1516-Q2</t>
  </si>
  <si>
    <t xml:space="preserve">MoJ Shared Services Evolve (SS Evolve) Programme </t>
  </si>
  <si>
    <t>MOJ_0008_1112-Q1,1516-Q2</t>
  </si>
  <si>
    <t>MOJ_0030_1516-Q1</t>
  </si>
  <si>
    <t>Secure Training centre (STC) Retendering Project</t>
  </si>
  <si>
    <t>MOJ_0030_1516-Q1,1516-Q2</t>
  </si>
  <si>
    <t>MOJ_0031_1516-Q2</t>
  </si>
  <si>
    <t>Transforming Prisoner Telephony (TPT)</t>
  </si>
  <si>
    <t>MOJ_0031_1516-Q2,1516-Q2</t>
  </si>
  <si>
    <t>Novo (NCA Transformation) Programme</t>
  </si>
  <si>
    <t>NCA_0001_1415-Q2,1516-Q2</t>
  </si>
  <si>
    <t>Census Transformation Programme</t>
  </si>
  <si>
    <t>ONS_0002_1112-Q1,1516-Q2</t>
  </si>
  <si>
    <t>ONS_0004_1213-Q2,1516-Q2</t>
  </si>
  <si>
    <t>ONS_0005_1213-Q2,1516-Q2</t>
  </si>
  <si>
    <t>Exempt under section 35 of the Freedom of Information Act (2000)</t>
  </si>
  <si>
    <t>Exempt under section 43 of the Freedom of Information Act (2000)</t>
  </si>
  <si>
    <t>MOD_0080_1213-Q1,1516-Q2</t>
  </si>
  <si>
    <t>Exempt under section 26 of the Freedom of Information Act (2000)</t>
  </si>
  <si>
    <t>MOD_0095_1415-Q2,1516-Q2</t>
  </si>
  <si>
    <t>MOD_0101_1516-Q1</t>
  </si>
  <si>
    <t>GRAPEVINE 1</t>
  </si>
  <si>
    <t>MOD_0101_1516-Q1,1516-Q2</t>
  </si>
  <si>
    <t>BEIS_0001_1617-Q2</t>
  </si>
  <si>
    <t>Heat Networks Investment Project</t>
  </si>
  <si>
    <t>AR 2017</t>
  </si>
  <si>
    <t>1617-Q2</t>
  </si>
  <si>
    <t>BEIS_0001_1617-Q2,1617-Q2</t>
  </si>
  <si>
    <t>The Francis Crick Institute</t>
  </si>
  <si>
    <t>BIS_0009_1112-Q1,1617-Q2</t>
  </si>
  <si>
    <t>BIS_0010_1112-Q4,1617-Q2</t>
  </si>
  <si>
    <t>BIS_0014_1415-Q3,1617-Q2</t>
  </si>
  <si>
    <t>BIS_0015_1516-Q1,1617-Q2</t>
  </si>
  <si>
    <t>DECC_0005_1112-Q1,1617-Q2</t>
  </si>
  <si>
    <t>Smart Metering Implementation Programme</t>
  </si>
  <si>
    <t>DECC_0010_1112-Q1,1617-Q2</t>
  </si>
  <si>
    <t>DECC_0012_1213-Q1,1617-Q2</t>
  </si>
  <si>
    <t>DECC_0013_1213-Q1,1617-Q2</t>
  </si>
  <si>
    <t>DECC_0017_1516-Q1,1617-Q2</t>
  </si>
  <si>
    <t>CO_0011_1415-Q4,1617-Q2</t>
  </si>
  <si>
    <t>CO_0012_1415-Q4,1617-Q2</t>
  </si>
  <si>
    <t>Foxhound Programme</t>
  </si>
  <si>
    <t>CO_0013_1516-Q2,1617-Q2</t>
  </si>
  <si>
    <t>Government Hubs Programme</t>
  </si>
  <si>
    <t>CO_0014_1516-Q2,1617-Q2</t>
  </si>
  <si>
    <t>GOV UK Verify</t>
  </si>
  <si>
    <t>CO_0015_1516-Q2,1617-Q2</t>
  </si>
  <si>
    <t>CO_0016_1516-Q4</t>
  </si>
  <si>
    <t xml:space="preserve">16/17 New Property Model Programme </t>
  </si>
  <si>
    <t>CO_0016_1516-Q4,1617-Q2</t>
  </si>
  <si>
    <t>CPS_0001_1314-Q4,1617-Q2</t>
  </si>
  <si>
    <t>DCMS_0001_1112-Q1,1617-Q2</t>
  </si>
  <si>
    <t>DCMS_0004_1112-Q1,1617-Q2</t>
  </si>
  <si>
    <t>DCMS_0008_1516-Q4</t>
  </si>
  <si>
    <t>Blythe House Programme</t>
  </si>
  <si>
    <t>DCMS_0008_1516-Q4,1617-Q2</t>
  </si>
  <si>
    <t>DCMS_0009_1516-Q4</t>
  </si>
  <si>
    <t>700 MHz Clearance Programme</t>
  </si>
  <si>
    <t>DCMS_0009_1516-Q4,1617-Q2</t>
  </si>
  <si>
    <t>DEFRA_0001_1112-Q1,1617-Q2</t>
  </si>
  <si>
    <t>DEFRA_0004_1112-Q1,1617-Q2</t>
  </si>
  <si>
    <t>DEFRA_0005_1213-Q3,1617-Q2</t>
  </si>
  <si>
    <t>DEFRA_0006_1516-Q1,1617-Q2</t>
  </si>
  <si>
    <t>ICR Student Loans Monetisation</t>
  </si>
  <si>
    <t>BIS_0008_1112-Q1,1617-Q2</t>
  </si>
  <si>
    <t>PSBP Private Finance</t>
  </si>
  <si>
    <t>DFE_0005_1415-Q2,1617-Q2</t>
  </si>
  <si>
    <t>DFE_0007_1617-Q1</t>
  </si>
  <si>
    <t>30 Hrs Free Childcare Project</t>
  </si>
  <si>
    <t>DFE_0007_1617-Q1,1617-Q2</t>
  </si>
  <si>
    <t>DfE_0008_1617-Q1</t>
  </si>
  <si>
    <t xml:space="preserve">Priority School Building Programme (PSBP) </t>
  </si>
  <si>
    <t>DfE_0008_1617-Q1,1617-Q2</t>
  </si>
  <si>
    <t>DfE_0009_1617-Q2</t>
  </si>
  <si>
    <t>Apprenticeships Reform Programme</t>
  </si>
  <si>
    <t>DfE_0009_1617-Q2,1617-Q2</t>
  </si>
  <si>
    <t>DFID_0001_1112-Q1,1617-Q2</t>
  </si>
  <si>
    <t>DFT_0001_1112-Q1,1617-Q2</t>
  </si>
  <si>
    <t>DFT_0004_1112-Q1,1617-Q2</t>
  </si>
  <si>
    <t>Intercity Express Programme</t>
  </si>
  <si>
    <t>DFT_0005_1112-Q1,1617-Q2</t>
  </si>
  <si>
    <t>DFT_0014_1112-Q1,1617-Q2</t>
  </si>
  <si>
    <t>DFT_0015_1112-Q1,1617-Q2</t>
  </si>
  <si>
    <t>DFT_0016_1112-Q1,1617-Q2</t>
  </si>
  <si>
    <t>DFT_0020_1314-Q2,1617-Q2</t>
  </si>
  <si>
    <t>DFT_0021_1314-Q3,1617-Q2</t>
  </si>
  <si>
    <t>Lower Thames Crossing Feasibility</t>
  </si>
  <si>
    <t>DfT_0022_1415-Q4,1617-Q2</t>
  </si>
  <si>
    <t>DfT_0023_1516-Q3</t>
  </si>
  <si>
    <t>Airport Capacity Programme</t>
  </si>
  <si>
    <t>DfT_0023_1516-Q3,1617-Q2</t>
  </si>
  <si>
    <t>DFT_0024_1516-Q4</t>
  </si>
  <si>
    <t>A303 Amesbury to Berwick Down</t>
  </si>
  <si>
    <t>DFT_0024_1516-Q4,1617-Q2</t>
  </si>
  <si>
    <t>DFT_0025_1617-Q1</t>
  </si>
  <si>
    <t>East West Rail Programme (Western Section)</t>
  </si>
  <si>
    <t>DFT_0025_1617-Q1,1617-Q2</t>
  </si>
  <si>
    <t>DFT_0026_1617-Q1</t>
  </si>
  <si>
    <t>Great Western Route Modernisation (GWRM) including electrification</t>
  </si>
  <si>
    <t>DFT_0026_1617-Q1,1617-Q2</t>
  </si>
  <si>
    <t>DFT_0027_1617-Q1</t>
  </si>
  <si>
    <t>Midland Main Line Programme</t>
  </si>
  <si>
    <t>DFT_0027_1617-Q1,1617-Q2</t>
  </si>
  <si>
    <t>DFT_0028_1617-Q1</t>
  </si>
  <si>
    <t>North of England Programme</t>
  </si>
  <si>
    <t>DFT_0028_1617-Q1,1617-Q2</t>
  </si>
  <si>
    <t>DFT_0029_1617-Q1</t>
  </si>
  <si>
    <t>South West Route Capacity</t>
  </si>
  <si>
    <t>DFT_0029_1617-Q1,1617-Q2</t>
  </si>
  <si>
    <t>DFT_0030_1617-Q2</t>
  </si>
  <si>
    <t>M20 Lorry Area</t>
  </si>
  <si>
    <t>DFT_0030_1617-Q2,1617-Q2</t>
  </si>
  <si>
    <t>Electronic Transmission of Prescriptions ETP - Electronic Prescription Service (EPS) Release 2</t>
  </si>
  <si>
    <t>DH_0008_1112-Q1,1617-Q2</t>
  </si>
  <si>
    <t>DH_0015_1112-Q1,1617-Q2</t>
  </si>
  <si>
    <t>DH_0017_1112-Q1,1617-Q2</t>
  </si>
  <si>
    <t>DH_0028_1314-Q1,1617-Q2</t>
  </si>
  <si>
    <t>DH_0029_1314-Q1,1617-Q2</t>
  </si>
  <si>
    <t>DH_0030_1314-Q1,1617-Q2</t>
  </si>
  <si>
    <t>DH_0031_1314-Q1,1617-Q2</t>
  </si>
  <si>
    <t>DH_0033_1314-Q1,1617-Q2</t>
  </si>
  <si>
    <t>DH_0039_1314-Q2,1617-Q2</t>
  </si>
  <si>
    <t>DH_0040_1314-Q2,1617-Q2</t>
  </si>
  <si>
    <t>DH_0041_1314-Q2,1617-Q2</t>
  </si>
  <si>
    <t>DH_0042_1314-Q3,1617-Q2</t>
  </si>
  <si>
    <t>DH_0043_1314-Q3,1617-Q2</t>
  </si>
  <si>
    <t>DH_0048_1415-Q1,1617-Q2</t>
  </si>
  <si>
    <t>DH_0056_1415-Q3,1617-Q2</t>
  </si>
  <si>
    <t>DH_0058_1516-Q4</t>
  </si>
  <si>
    <t>National Data Services Development Programme</t>
  </si>
  <si>
    <t>DH_0058_1516-Q4,1617-Q2</t>
  </si>
  <si>
    <t>DH_0059_1617-Q1</t>
  </si>
  <si>
    <t>Procurement Transformation Programme</t>
  </si>
  <si>
    <t>DH_0059_1617-Q1,1617-Q2</t>
  </si>
  <si>
    <t>DH_0060_1617-Q1</t>
  </si>
  <si>
    <t>NHS UK</t>
  </si>
  <si>
    <t>DH_0060_1617-Q1,1617-Q2</t>
  </si>
  <si>
    <t>DWP_0025_1516-Q4</t>
  </si>
  <si>
    <t>Application Development Maintenance and Support (ADMS)</t>
  </si>
  <si>
    <t>DWP_0025_1516-Q4,1617-Q2</t>
  </si>
  <si>
    <t>DWP_0005_1112-Q1,1617-Q2</t>
  </si>
  <si>
    <t>DWP_0024_1516-Q3</t>
  </si>
  <si>
    <t>DWP People and Locations Programme</t>
  </si>
  <si>
    <t>DWP_0024_1516-Q3,1617-Q2</t>
  </si>
  <si>
    <t>DWP_0016_1213-Q2,1617-Q2</t>
  </si>
  <si>
    <t>DWP_0026_1516-Q4</t>
  </si>
  <si>
    <t>Hosting</t>
  </si>
  <si>
    <t>DWP_0026_1516-Q4,1617-Q2</t>
  </si>
  <si>
    <t>DWP_0009_1112-Q1,1617-Q2</t>
  </si>
  <si>
    <t>DWP_0027_1617-Q2</t>
  </si>
  <si>
    <t>Work and Health Programme</t>
  </si>
  <si>
    <t>DWP_0027_1617-Q2,1617-Q2</t>
  </si>
  <si>
    <t>FCO_0001_1112-Q1,1617-Q2</t>
  </si>
  <si>
    <t>FCO_0006_1213-Q2,1617-Q2</t>
  </si>
  <si>
    <t>FCO_0008_1415-Q4,1617-Q2</t>
  </si>
  <si>
    <t>FCO_0009_1516-Q2,1617-Q2</t>
  </si>
  <si>
    <t>HMRC_0012_1415-Q1,1617-Q2</t>
  </si>
  <si>
    <t>HMRC_0013_1415-Q4,1617-Q2</t>
  </si>
  <si>
    <t>HMRC_0014_1415-Q4,1617-Q2</t>
  </si>
  <si>
    <t>HMRC_0015_1617-Q1</t>
  </si>
  <si>
    <t xml:space="preserve">Building Our Future Locations Programme </t>
  </si>
  <si>
    <t>HMRC_0015_1617-Q1,1617-Q2</t>
  </si>
  <si>
    <t>HMRC_0016_1617-Q2</t>
  </si>
  <si>
    <t>Making Tax Digital for Individuals</t>
  </si>
  <si>
    <t>HMRC_0016_1617-Q2,1617-Q2</t>
  </si>
  <si>
    <t>HMRC_0017_1617-Q2</t>
  </si>
  <si>
    <t>Making Tax Digital for Business</t>
  </si>
  <si>
    <t>HMRC_0017_1617-Q2,1617-Q2</t>
  </si>
  <si>
    <t>HO_0012_1112-Q3,1617-Q2</t>
  </si>
  <si>
    <t>HO_0034_1516-Q2,1617-Q2</t>
  </si>
  <si>
    <t>HO_0011_1112-Q2,1617-Q2</t>
  </si>
  <si>
    <t>HO_0016_1213-Q1,1617-Q2</t>
  </si>
  <si>
    <t>HO_0029_1314-Q4,1617-Q2</t>
  </si>
  <si>
    <t>HO_0030_1415-Q1,1617-Q2</t>
  </si>
  <si>
    <t>HO_0031_1415-Q1,1617-Q2</t>
  </si>
  <si>
    <t>HO_0032_1415-Q1,1617-Q2</t>
  </si>
  <si>
    <t>HO_0033_1415-Q3,1617-Q2</t>
  </si>
  <si>
    <t>HO_0035_1617-Q1</t>
  </si>
  <si>
    <t>Smarter Working Programme</t>
  </si>
  <si>
    <t>HO_0035_1617-Q1,1617-Q2</t>
  </si>
  <si>
    <t>HO_0036_1617-Q2</t>
  </si>
  <si>
    <t>National Law Enforcement Data Programme</t>
  </si>
  <si>
    <t>HO_0036_1617-Q2,1617-Q2</t>
  </si>
  <si>
    <t>MOD_0017_1112-Q1,1617-Q2</t>
  </si>
  <si>
    <t>MOD_0055_1112-Q1,1617-Q2</t>
  </si>
  <si>
    <t>MOD_0001_1112-Q1,1617-Q2</t>
  </si>
  <si>
    <t>MOD_0004_1112-Q1,1617-Q2</t>
  </si>
  <si>
    <t>MOD_0033_1112-Q1,1617-Q2</t>
  </si>
  <si>
    <t>MOD_0036_1112-Q1,1617-Q2</t>
  </si>
  <si>
    <t>MOD_0038_1112-Q1,1617-Q2</t>
  </si>
  <si>
    <t>MOD_0042_1112-Q1,1617-Q2</t>
  </si>
  <si>
    <t>MOD_0047_1112-Q1,1617-Q2</t>
  </si>
  <si>
    <t>MOD_0095_1415-Q2,1617-Q2</t>
  </si>
  <si>
    <t>MOD_0061_1112-Q1,1617-Q2</t>
  </si>
  <si>
    <t>MOD_0062_1112-Q1,1617-Q2</t>
  </si>
  <si>
    <t>MOD_0064_1112-Q2,1617-Q2</t>
  </si>
  <si>
    <t>MOD_0069_1112-Q2,1617-Q2</t>
  </si>
  <si>
    <t>MOD_0070_1112-Q2,1617-Q2</t>
  </si>
  <si>
    <t>MOD_0076_1213-Q1,1617-Q2</t>
  </si>
  <si>
    <t>MOD_0077_1213-Q1,1617-Q2</t>
  </si>
  <si>
    <t>MOD_0078_1213-Q1,1617-Q2</t>
  </si>
  <si>
    <t>Lightning Programme</t>
  </si>
  <si>
    <t>MOD_0079_1213-Q1,1617-Q2</t>
  </si>
  <si>
    <t>MOD_0080_1213-Q1,1617-Q2</t>
  </si>
  <si>
    <t>MOD_0085_1314-Q2,1617-Q2</t>
  </si>
  <si>
    <t>MOD_0087_1314-Q2,1617-Q2</t>
  </si>
  <si>
    <t>MOD_0091_1415-Q3,1617-Q2</t>
  </si>
  <si>
    <t>MOD_0092_1415-Q3,1617-Q2</t>
  </si>
  <si>
    <t>MOD_0093_1415-Q3,1617-Q2</t>
  </si>
  <si>
    <t>MOD_0094_1415-Q3,1617-Q2</t>
  </si>
  <si>
    <t>MOD_0100_1516-Q1,1617-Q2</t>
  </si>
  <si>
    <t>New Style of Information Technology (Base)</t>
  </si>
  <si>
    <t>MOD_0101_1516-Q1,1617-Q2</t>
  </si>
  <si>
    <t>MOD_0109_1617-Q2</t>
  </si>
  <si>
    <t>New Style of Information Technology Deployed</t>
  </si>
  <si>
    <t>MOD_0109_1617-Q2,1617-Q2</t>
  </si>
  <si>
    <t>MOD_0104_1617-Q1</t>
  </si>
  <si>
    <t>Armour MBT 2025</t>
  </si>
  <si>
    <t>MoD_0104_1617-Q1,1617-Q2</t>
  </si>
  <si>
    <t>MOD_0105_1617-Q1</t>
  </si>
  <si>
    <t>Land Environment Tactical Communication  and  Information Systems</t>
  </si>
  <si>
    <t>MoD_0105_1617-Q1,1617-Q2</t>
  </si>
  <si>
    <t>MOD_0106_1617-Q1</t>
  </si>
  <si>
    <t xml:space="preserve">Maritime Patrol Aircraft </t>
  </si>
  <si>
    <t>MoD_0106_1617-Q1,1617-Q2</t>
  </si>
  <si>
    <t>MOD_0107_1617-Q1</t>
  </si>
  <si>
    <t>PROTECTOR</t>
  </si>
  <si>
    <t>MoD_0107_1617-Q1,1617-Q2</t>
  </si>
  <si>
    <t>MOJ_0003_1112-Q1,1617-Q2</t>
  </si>
  <si>
    <t>MOJ_0004_1112-Q1,1617-Q2</t>
  </si>
  <si>
    <t>MOJ_0006_1112-Q1,1617-Q2</t>
  </si>
  <si>
    <t>Shared Services (ISSC2) Evolve</t>
  </si>
  <si>
    <t>MOJ_0008_1112-Q1,1617-Q2</t>
  </si>
  <si>
    <t>MOJ_0015_1112-Q2,1617-Q2</t>
  </si>
  <si>
    <t>CJS Common Platform</t>
  </si>
  <si>
    <t>MOJ_0021_1314-Q1,1617-Q2</t>
  </si>
  <si>
    <t>Berwyn Programme</t>
  </si>
  <si>
    <t>MOJ_0023_1314-Q1,1617-Q2</t>
  </si>
  <si>
    <t>CJS Efficiency Programme Phase 3</t>
  </si>
  <si>
    <t>MOJ_0027_1314-Q2,1617-Q2</t>
  </si>
  <si>
    <t>MOJ_0028_1314-Q2,1617-Q2</t>
  </si>
  <si>
    <t>Secure Training Centre (STC) Retendering</t>
  </si>
  <si>
    <t>MOJ_0030_1516-Q1,1617-Q2</t>
  </si>
  <si>
    <t>MOJ_0032_1617-Q2</t>
  </si>
  <si>
    <t xml:space="preserve">MoJ Future FM </t>
  </si>
  <si>
    <t>MOJ_0032_1617-Q2,1617-Q2</t>
  </si>
  <si>
    <t>MOJ_0033_1617-Q2</t>
  </si>
  <si>
    <t>Prison Estate Transformation Programme (PETP)</t>
  </si>
  <si>
    <t>MOJ_0033_1617-Q2,1617-Q2</t>
  </si>
  <si>
    <t>MOJ_0034_1617-Q2</t>
  </si>
  <si>
    <t>NOMS Digital Transformation Programme</t>
  </si>
  <si>
    <t>MOJ_0034_1617-Q2,1617-Q2</t>
  </si>
  <si>
    <t>NCA Transformation Programme</t>
  </si>
  <si>
    <t>NCA_0001_1415-Q2,1617-Q2</t>
  </si>
  <si>
    <t>NCA_0002_1617-Q2</t>
  </si>
  <si>
    <t>NCA_0002_1617-Q2,1617-Q2</t>
  </si>
  <si>
    <t>ONS_0002_1112-Q1,1617-Q2</t>
  </si>
  <si>
    <t>AR 2018</t>
  </si>
  <si>
    <t xml:space="preserve">1718-Q2 </t>
  </si>
  <si>
    <t xml:space="preserve">BEIS_0001_1617-Q2,1718 - Q2 </t>
  </si>
  <si>
    <t>BEIS_0002_1718-Q1</t>
  </si>
  <si>
    <t>UKRI Implementation Programme</t>
  </si>
  <si>
    <t xml:space="preserve">BEIS_0002_1718-Q1,1718 - Q2 </t>
  </si>
  <si>
    <t xml:space="preserve">BIS_0014_1415-Q3,1718 - Q2 </t>
  </si>
  <si>
    <t xml:space="preserve">BIS_0015_1516-Q1,1718 - Q2 </t>
  </si>
  <si>
    <t xml:space="preserve">CO_0011_1415-Q4,1718 - Q2 </t>
  </si>
  <si>
    <t xml:space="preserve">CO_0012_1415-Q4,1718 - Q2 </t>
  </si>
  <si>
    <t xml:space="preserve">CO_0013_1516-Q2,1718 - Q2 </t>
  </si>
  <si>
    <t xml:space="preserve">CO_0014_1516-Q2,1718 - Q2 </t>
  </si>
  <si>
    <t>Gov UK Verify</t>
  </si>
  <si>
    <t xml:space="preserve">CO_0015_1516-Q2,1718 - Q2 </t>
  </si>
  <si>
    <t xml:space="preserve">1617 New Property Model Programme </t>
  </si>
  <si>
    <t xml:space="preserve">CO_0016_1516-Q4,1718 - Q2 </t>
  </si>
  <si>
    <t>CO_0018_1617-Q3</t>
  </si>
  <si>
    <t>Common Technology Services</t>
  </si>
  <si>
    <t xml:space="preserve">CO_0018_1617-Q3,1718 - Q2 </t>
  </si>
  <si>
    <t>CO_0019_1617-Q4</t>
  </si>
  <si>
    <t>Government as a Platform</t>
  </si>
  <si>
    <t xml:space="preserve">CO_0019_1617-Q4,1718 - Q2 </t>
  </si>
  <si>
    <t xml:space="preserve">DCMS_0001_1112-Q1,1718 - Q2 </t>
  </si>
  <si>
    <t xml:space="preserve">DCMS_0008_1516-Q4,1718 - Q2 </t>
  </si>
  <si>
    <t xml:space="preserve">DCMS_0009_1516-Q4,1718 - Q2 </t>
  </si>
  <si>
    <t xml:space="preserve">DECC_0005_1112-Q1,1718 - Q2 </t>
  </si>
  <si>
    <t xml:space="preserve">DECC_0010_1112-Q1,1718 - Q2 </t>
  </si>
  <si>
    <t xml:space="preserve">DECC_0013_1213-Q1,1718 - Q2 </t>
  </si>
  <si>
    <t xml:space="preserve">DECC_0017_1516-Q1,1718 - Q2 </t>
  </si>
  <si>
    <t xml:space="preserve">DEFRA_0006_1516-Q1,1718 - Q2 </t>
  </si>
  <si>
    <t>Priority School Building Programme 1</t>
  </si>
  <si>
    <t>DfE</t>
  </si>
  <si>
    <t xml:space="preserve">DFE_0004_1415-Q2,1718 - Q2 </t>
  </si>
  <si>
    <t xml:space="preserve">DFE_0005_1415-Q2,1718 - Q2 </t>
  </si>
  <si>
    <t xml:space="preserve">DFE_0006_1415-Q3,1718 - Q2 </t>
  </si>
  <si>
    <t xml:space="preserve">DFE_0007_1617-Q1,1718 - Q2 </t>
  </si>
  <si>
    <t xml:space="preserve">DfE_0009_1617-Q2,1718 - Q2 </t>
  </si>
  <si>
    <t xml:space="preserve">DFID_0001_1112-Q1,1718 - Q2 </t>
  </si>
  <si>
    <t>DfT</t>
  </si>
  <si>
    <t>22/07/2008</t>
  </si>
  <si>
    <t>31/12/2019</t>
  </si>
  <si>
    <t xml:space="preserve">DFT_0001_1112-Q1,1718 - Q2 </t>
  </si>
  <si>
    <t xml:space="preserve">DFT_0004_1112-Q1,1718 - Q2 </t>
  </si>
  <si>
    <t xml:space="preserve">DFT_0005_1112-Q1,1718 - Q2 </t>
  </si>
  <si>
    <t xml:space="preserve">DFT_0014_1112-Q1,1718 - Q2 </t>
  </si>
  <si>
    <t xml:space="preserve">DFT_0016_1112-Q1,1718 - Q2 </t>
  </si>
  <si>
    <t>30/09/2021</t>
  </si>
  <si>
    <t xml:space="preserve">DFT_0020_1314-Q2,1718 - Q2 </t>
  </si>
  <si>
    <t xml:space="preserve">DFT_0021_1314-Q3,1718 - Q2 </t>
  </si>
  <si>
    <t xml:space="preserve">DfT_0022_1415-Q4,1718 - Q2 </t>
  </si>
  <si>
    <t xml:space="preserve">DfT_0023_1516-Q3,1718 - Q2 </t>
  </si>
  <si>
    <t xml:space="preserve">DFT_0024_1516-Q4,1718 - Q2 </t>
  </si>
  <si>
    <t>East West Rail</t>
  </si>
  <si>
    <t xml:space="preserve">DFT_0025_1617-Q1,1718 - Q2 </t>
  </si>
  <si>
    <t>31/12/2024</t>
  </si>
  <si>
    <t xml:space="preserve">DFT_0026_1617-Q1,1718 - Q2 </t>
  </si>
  <si>
    <t xml:space="preserve">DFT_0027_1617-Q1,1718 - Q2 </t>
  </si>
  <si>
    <t xml:space="preserve">DFT_0028_1617-Q1,1718 - Q2 </t>
  </si>
  <si>
    <t>16/07/2012</t>
  </si>
  <si>
    <t xml:space="preserve">DFT_0029_1617-Q1,1718 - Q2 </t>
  </si>
  <si>
    <t>25/11/2015</t>
  </si>
  <si>
    <t>20/01/2018</t>
  </si>
  <si>
    <t xml:space="preserve">DFT_0030_1617-Q2,1718 - Q2 </t>
  </si>
  <si>
    <t xml:space="preserve">DH_0015_1112-Q1,1718 - Q2 </t>
  </si>
  <si>
    <t xml:space="preserve">DH_0017_1112-Q1,1718 - Q2 </t>
  </si>
  <si>
    <t xml:space="preserve">DH_0031_1314-Q1,1718 - Q2 </t>
  </si>
  <si>
    <t xml:space="preserve">DH_0039_1314-Q2,1718 - Q2 </t>
  </si>
  <si>
    <t xml:space="preserve">DH_0040_1314-Q2,1718 - Q2 </t>
  </si>
  <si>
    <t xml:space="preserve">DH_0041_1314-Q2,1718 - Q2 </t>
  </si>
  <si>
    <t xml:space="preserve">DH_0043_1314-Q3,1718 - Q2 </t>
  </si>
  <si>
    <t>Medical Examiners Programme</t>
  </si>
  <si>
    <t xml:space="preserve">DH_0046_1415-Q1,1718 - Q2 </t>
  </si>
  <si>
    <t>100000 Genomes Project</t>
  </si>
  <si>
    <t xml:space="preserve">DH_0048_1415-Q1,1718 - Q2 </t>
  </si>
  <si>
    <t xml:space="preserve">DH_0056_1415-Q3,1718 - Q2 </t>
  </si>
  <si>
    <t xml:space="preserve">DH_0058_1516-Q4,1718 - Q2 </t>
  </si>
  <si>
    <t xml:space="preserve">DH_0059_1617-Q1,1718 - Q2 </t>
  </si>
  <si>
    <t xml:space="preserve">DH_0060_1617-Q1,1718 - Q2 </t>
  </si>
  <si>
    <t>DH_0061_1617-Q3</t>
  </si>
  <si>
    <t>IT Infrastructure Sourcing Programme</t>
  </si>
  <si>
    <t xml:space="preserve">DH_0061_1617-Q3,1718 - Q2 </t>
  </si>
  <si>
    <t xml:space="preserve">DWP_0005_1112-Q1,1718 - Q2 </t>
  </si>
  <si>
    <t xml:space="preserve">DWP_0009_1112-Q1,1718 - Q2 </t>
  </si>
  <si>
    <t xml:space="preserve">DWP_0016_1213-Q2,1718 - Q2 </t>
  </si>
  <si>
    <t xml:space="preserve">DWP_0024_1516-Q3,1718 - Q2 </t>
  </si>
  <si>
    <t xml:space="preserve">DWP_0027_1617-Q2,1718 - Q2 </t>
  </si>
  <si>
    <t xml:space="preserve">FCO_0008_1415-Q4,1718 - Q2 </t>
  </si>
  <si>
    <t>FCO_0010_1617-Q3</t>
  </si>
  <si>
    <t>Echo 2 Programme</t>
  </si>
  <si>
    <t xml:space="preserve">FCO_0010_1617-Q3,1718 - Q2 </t>
  </si>
  <si>
    <t xml:space="preserve">HMRC_0012_1415-Q1,1718 - Q2 </t>
  </si>
  <si>
    <t xml:space="preserve">HMRC_0013_1415-Q4,1718 - Q2 </t>
  </si>
  <si>
    <t xml:space="preserve">HMRC_0014_1415-Q4,1718 - Q2 </t>
  </si>
  <si>
    <t xml:space="preserve">HMRC_0015_1617-Q1,1718 - Q2 </t>
  </si>
  <si>
    <t xml:space="preserve">HMRC_0016_1617-Q2,1718 - Q2 </t>
  </si>
  <si>
    <t xml:space="preserve">HMRC_0017_1617-Q2,1718 - Q2 </t>
  </si>
  <si>
    <t>HMRC_0018_1617-Q3</t>
  </si>
  <si>
    <t>Compliance For The Future Programme</t>
  </si>
  <si>
    <t xml:space="preserve">HMRC_0018_1617-Q3,1718 - Q2 </t>
  </si>
  <si>
    <t xml:space="preserve">HO_0011_1112-Q2,1718 - Q2 </t>
  </si>
  <si>
    <t xml:space="preserve">HO_0012_1112-Q3,1718 - Q2 </t>
  </si>
  <si>
    <t xml:space="preserve">HO_0016_1213-Q1,1718 - Q2 </t>
  </si>
  <si>
    <t xml:space="preserve">HO_0029_1314-Q4,1718 - Q2 </t>
  </si>
  <si>
    <t>Metis Programme</t>
  </si>
  <si>
    <t xml:space="preserve">HO_0030_1415-Q1,1718 - Q2 </t>
  </si>
  <si>
    <t xml:space="preserve">HO_0031_1415-Q1,1718 - Q2 </t>
  </si>
  <si>
    <t xml:space="preserve">HO_0032_1415-Q1,1718 - Q2 </t>
  </si>
  <si>
    <t xml:space="preserve">HO_0033_1415-Q3,1718 - Q2 </t>
  </si>
  <si>
    <t xml:space="preserve">HO_0034_1516-Q2,1718 - Q2 </t>
  </si>
  <si>
    <t xml:space="preserve">HO_0035_1617-Q1,1718 - Q2 </t>
  </si>
  <si>
    <t xml:space="preserve">HO_0036_1617-Q2,1718 - Q2 </t>
  </si>
  <si>
    <t>HO_0037_1718-Q1</t>
  </si>
  <si>
    <t xml:space="preserve">Asylum Accommodation and Support Transformation (AAST) </t>
  </si>
  <si>
    <t xml:space="preserve">HO_0037_1718-Q1,1718 - Q2 </t>
  </si>
  <si>
    <t xml:space="preserve">MOD_0001_1112-Q1,1718 - Q2 </t>
  </si>
  <si>
    <t xml:space="preserve">MOD_0017_1112-Q1,1718 - Q2 </t>
  </si>
  <si>
    <t xml:space="preserve">MOD_0033_1112-Q1,1718 - Q2 </t>
  </si>
  <si>
    <t xml:space="preserve">MOD_0036_1112-Q1,1718 - Q2 </t>
  </si>
  <si>
    <t xml:space="preserve">MOD_0038_1112-Q1,1718 - Q2 </t>
  </si>
  <si>
    <t xml:space="preserve">MOD_0042_1112-Q1,1718 - Q2 </t>
  </si>
  <si>
    <t xml:space="preserve">MOD_0047_1112-Q1,1718 - Q2 </t>
  </si>
  <si>
    <t xml:space="preserve">MOD_0055_1112-Q1,1718 - Q2 </t>
  </si>
  <si>
    <t xml:space="preserve">MOD_0061_1112-Q1,1718 - Q2 </t>
  </si>
  <si>
    <t xml:space="preserve">MOD_0062_1112-Q1,1718 - Q2 </t>
  </si>
  <si>
    <t xml:space="preserve">MOD_0064_1112-Q2,1718 - Q2 </t>
  </si>
  <si>
    <t xml:space="preserve">MOD_0069_1112-Q2,1718 - Q2 </t>
  </si>
  <si>
    <t xml:space="preserve">MOD_0076_1213-Q1,1718 - Q2 </t>
  </si>
  <si>
    <t xml:space="preserve">MOD_0077_1213-Q1,1718 - Q2 </t>
  </si>
  <si>
    <t xml:space="preserve">MOD_0078_1213-Q1,1718 - Q2 </t>
  </si>
  <si>
    <t xml:space="preserve">MOD_0079_1213-Q1,1718 - Q2 </t>
  </si>
  <si>
    <t>DREADNOUGHT</t>
  </si>
  <si>
    <t xml:space="preserve">MOD_0080_1213-Q1,1718 - Q2 </t>
  </si>
  <si>
    <t xml:space="preserve">MOD_0085_1314-Q2,1718 - Q2 </t>
  </si>
  <si>
    <t xml:space="preserve">MOD_0087_1314-Q2,1718 - Q2 </t>
  </si>
  <si>
    <t xml:space="preserve">MOD_0091_1415-Q3,1718 - Q2 </t>
  </si>
  <si>
    <t xml:space="preserve">MOD_0092_1415-Q3,1718 - Q2 </t>
  </si>
  <si>
    <t xml:space="preserve">MOD_0094_1415-Q3,1718 - Q2 </t>
  </si>
  <si>
    <t xml:space="preserve">MOD_0100_1516-Q1,1718 - Q2 </t>
  </si>
  <si>
    <t xml:space="preserve">MOD_0101_1516-Q1,1718 - Q2 </t>
  </si>
  <si>
    <t xml:space="preserve">MOD_0104_1617-Q1,1718 - Q2 </t>
  </si>
  <si>
    <t xml:space="preserve">MOD_0105_1617-Q1,1718 - Q2 </t>
  </si>
  <si>
    <t xml:space="preserve">MOD_0106_1617-Q1,1718 - Q2 </t>
  </si>
  <si>
    <t xml:space="preserve">MOD_0107_1617-Q1,1718 - Q2 </t>
  </si>
  <si>
    <t>MoD_0109_1617-Q2</t>
  </si>
  <si>
    <t xml:space="preserve">MoD_0109_1617-Q2,1718 - Q2 </t>
  </si>
  <si>
    <t>MOD_0110_1718-Q1</t>
  </si>
  <si>
    <t>MODnet Evolve</t>
  </si>
  <si>
    <t>Missing Data</t>
  </si>
  <si>
    <t xml:space="preserve">MOD_0110_1718-Q1,1718 - Q2 </t>
  </si>
  <si>
    <t>MOD_0111_1718-Q1</t>
  </si>
  <si>
    <t>Joint Crypt Key Programme</t>
  </si>
  <si>
    <t xml:space="preserve">MOD_0111_1718-Q1,1718 - Q2 </t>
  </si>
  <si>
    <t>MOD_0112_1718-Q1</t>
  </si>
  <si>
    <t>Type 31e</t>
  </si>
  <si>
    <t xml:space="preserve">MOD_0112_1718-Q1,1718 - Q2 </t>
  </si>
  <si>
    <t>MOD_0113_1718-Q1</t>
  </si>
  <si>
    <t>Armed Forces People Programme</t>
  </si>
  <si>
    <t xml:space="preserve">MOD_0113_1718-Q1,1718 - Q2 </t>
  </si>
  <si>
    <t>MOD_0114_1718-Q1</t>
  </si>
  <si>
    <t xml:space="preserve">Defence Estate Optimisation </t>
  </si>
  <si>
    <t xml:space="preserve">MOD_0114_1718-Q1,1718 - Q2 </t>
  </si>
  <si>
    <t>MOD_0115_1718-Q2</t>
  </si>
  <si>
    <t>Mechanised Infantry Programme</t>
  </si>
  <si>
    <t xml:space="preserve">MOD_0115_1718-Q2,1718 - Q2 </t>
  </si>
  <si>
    <t>MOD_0116_1718-Q2</t>
  </si>
  <si>
    <t>Fleet Solid Support</t>
  </si>
  <si>
    <t xml:space="preserve">MOD_0116_1718-Q2,1718 - Q2 </t>
  </si>
  <si>
    <t>MOD_0117_1718-Q2</t>
  </si>
  <si>
    <t>Future Maritime Support Strategy</t>
  </si>
  <si>
    <t xml:space="preserve">MOD_0117_1718-Q2,1718 - Q2 </t>
  </si>
  <si>
    <t>MoJ</t>
  </si>
  <si>
    <t xml:space="preserve">MOJ_0003_1112-Q1,1718 - Q2 </t>
  </si>
  <si>
    <t xml:space="preserve">MOJ_0004_1112-Q1,1718 - Q2 </t>
  </si>
  <si>
    <t xml:space="preserve">MOJ_0008_1112-Q1,1718 - Q2 </t>
  </si>
  <si>
    <t xml:space="preserve">MOJ_0021_1314-Q1,1718 - Q2 </t>
  </si>
  <si>
    <t xml:space="preserve">MOJ_0023_1314-Q1,1718 - Q2 </t>
  </si>
  <si>
    <t xml:space="preserve">MOJ_0028_1314-Q2,1718 - Q2 </t>
  </si>
  <si>
    <t xml:space="preserve">MOJ_0032_1617-Q2,1718 - Q2 </t>
  </si>
  <si>
    <t xml:space="preserve">MOJ_0033_1617-Q2,1718 - Q2 </t>
  </si>
  <si>
    <t xml:space="preserve">MOJ_0034_1617-Q2,1718 - Q2 </t>
  </si>
  <si>
    <t>MOJ_0035_1617-Q3</t>
  </si>
  <si>
    <t>Criminal Justice System Exchange Re-provisioning</t>
  </si>
  <si>
    <t xml:space="preserve">MOJ_0035_1617-Q3,1718 - Q2 </t>
  </si>
  <si>
    <t>MOJ_0037_1617-Q4</t>
  </si>
  <si>
    <t>Transforming Compliance Enforcment Programme (TCEP)</t>
  </si>
  <si>
    <t xml:space="preserve">MOJ_0037_1617-Q4,1718 - Q2 </t>
  </si>
  <si>
    <t xml:space="preserve">NCA_0001_1415-Q2,1718 - Q2 </t>
  </si>
  <si>
    <t xml:space="preserve">NCA_0002_1617-Q2,1718 - Q2 </t>
  </si>
  <si>
    <t xml:space="preserve">ONS_0002_1112-Q1,1718 - Q2 </t>
  </si>
  <si>
    <t>AR 2019</t>
  </si>
  <si>
    <t>1819-Q2</t>
  </si>
  <si>
    <t>BEIS_0001_1617-Q2-1819-Q2</t>
  </si>
  <si>
    <t>BEIS_0002_1718-Q1-1819-Q2</t>
  </si>
  <si>
    <t>BEIS_0003_1819-Q2</t>
  </si>
  <si>
    <t>The Next Magnox Operating Model</t>
  </si>
  <si>
    <t>BEIS_0003_1819-Q2-1819-Q2</t>
  </si>
  <si>
    <t>BIS_0014_1415-Q3-1819-Q2</t>
  </si>
  <si>
    <t>BIS_0015_1516-Q1-1819-Q2</t>
  </si>
  <si>
    <t>CO_0013_1516-Q2-1819-Q2</t>
  </si>
  <si>
    <t>CO_0014_1516-Q2-1819-Q2</t>
  </si>
  <si>
    <t>CO_0015_1516-Q2-1819-Q2</t>
  </si>
  <si>
    <t>CO_0016_1516-Q4-1819-Q2</t>
  </si>
  <si>
    <t>CO_0018_1617-Q3-1819-Q2</t>
  </si>
  <si>
    <t>CO_0019_1617-Q4-1819-Q2</t>
  </si>
  <si>
    <t>CO_0020_1718-Q4</t>
  </si>
  <si>
    <t>Commercial Capability Expansion Programme</t>
  </si>
  <si>
    <t>CO_0020_1718-Q4-1819-Q2</t>
  </si>
  <si>
    <t>DCMS_0008_1516-Q4-1819-Q2</t>
  </si>
  <si>
    <t>DCMS_0009_1516-Q4-1819-Q2</t>
  </si>
  <si>
    <t>DCMS_0010_1718-Q3</t>
  </si>
  <si>
    <t>Local Full Fibre Networks</t>
  </si>
  <si>
    <t>DCMS_0010_1718-Q3-1819-Q2</t>
  </si>
  <si>
    <t>DCMS_0011_1718-Q3</t>
  </si>
  <si>
    <t xml:space="preserve">5G Testbeds &amp; Trials </t>
  </si>
  <si>
    <t>DCMS_0011_1718-Q3-1819-Q2</t>
  </si>
  <si>
    <t>DCMS_0012_1819-Q2</t>
  </si>
  <si>
    <t>Birmingham 2022 Commonwealth Games</t>
  </si>
  <si>
    <t>DCMS_0012_1819-Q2-1819-Q2</t>
  </si>
  <si>
    <t>DECC_0005_1112-Q1-1819-Q2</t>
  </si>
  <si>
    <t>DECC_0010_1112-Q1-1819-Q2</t>
  </si>
  <si>
    <t>DECC_0013_1213-Q1-1819-Q2</t>
  </si>
  <si>
    <t>DECC_0017_1516-Q1-1819-Q2</t>
  </si>
  <si>
    <t>DEFRA_0006_1516-Q1-1819-Q2</t>
  </si>
  <si>
    <t>DFE_0006_1415-Q3-1819-Q2</t>
  </si>
  <si>
    <t>30 Hrs Free Childcare Programme</t>
  </si>
  <si>
    <t>DFE_0007_1617-Q1-1819-Q2</t>
  </si>
  <si>
    <t>DfE_0009_1617-Q2-1819-Q2</t>
  </si>
  <si>
    <t>DFE_0010_1819-Q1</t>
  </si>
  <si>
    <t>T Level Programme</t>
  </si>
  <si>
    <t>DFE_0010_1819-Q1-1819-Q2</t>
  </si>
  <si>
    <t>DFE_0011_1819-Q2</t>
  </si>
  <si>
    <t>Social Work England</t>
  </si>
  <si>
    <t>DFE_0011_1819-Q2-1819-Q2</t>
  </si>
  <si>
    <t>DFID_0001_1112-Q1-1819-Q2</t>
  </si>
  <si>
    <t>DFT_0001_1112-Q1-1819-Q2</t>
  </si>
  <si>
    <t>DFT_0004_1112-Q1-1819-Q2</t>
  </si>
  <si>
    <t>DFT_0005_1112-Q1-1819-Q2</t>
  </si>
  <si>
    <t>DFT_0016_1112-Q1-1819-Q2</t>
  </si>
  <si>
    <t>DFT_0020_1314-Q2-1819-Q2</t>
  </si>
  <si>
    <t>DFT_0021_1314-Q3-1819-Q2</t>
  </si>
  <si>
    <t>DfT_0022_1415-Q4-1819-Q2</t>
  </si>
  <si>
    <t>Heathrow Expansion</t>
  </si>
  <si>
    <t>DfT_0023_1516-Q3-1819-Q2</t>
  </si>
  <si>
    <t>DFT_0024_1516-Q4-1819-Q2</t>
  </si>
  <si>
    <t>DFT_0025_1617-Q1-1819-Q2</t>
  </si>
  <si>
    <t>DFT_0026_1617-Q1-1819-Q2</t>
  </si>
  <si>
    <t>DFT_0027_1617-Q1-1819-Q2</t>
  </si>
  <si>
    <t>DFT_0028_1617-Q1-1819-Q2</t>
  </si>
  <si>
    <t>DFT_0029_1617-Q1-1819-Q2</t>
  </si>
  <si>
    <t>DFT_0030_1617-Q2-1819-Q2</t>
  </si>
  <si>
    <t>DFT_0031_1819-Q1</t>
  </si>
  <si>
    <t>A428 Black Cat to Caxton Gibbet</t>
  </si>
  <si>
    <t>DFT_0031_1819-Q1-1819-Q2</t>
  </si>
  <si>
    <t>DFT_0032_1819-Q1</t>
  </si>
  <si>
    <t>Digital Railway</t>
  </si>
  <si>
    <t>DFT_0032_1819-Q1-1819-Q2</t>
  </si>
  <si>
    <t>DFT_0033_1819-Q1</t>
  </si>
  <si>
    <t>East Coast Mainline Programme</t>
  </si>
  <si>
    <t>DFT_0033_1819-Q1-1819-Q2</t>
  </si>
  <si>
    <t>DOH_0017_1112-Q1-1819-Q2</t>
  </si>
  <si>
    <t>DOH_0031_1314-Q1-1819-Q2</t>
  </si>
  <si>
    <t>DOH_0039_1314-Q2-1819-Q2</t>
  </si>
  <si>
    <t>DOH_0041_1314-Q2-1819-Q2</t>
  </si>
  <si>
    <t>DOH_0043_1314-Q3-1819-Q2</t>
  </si>
  <si>
    <t>DOH_0046_1415-Q1-1819-Q2</t>
  </si>
  <si>
    <t>One Hundred Thousand Genomes Project</t>
  </si>
  <si>
    <t>DOH_0048_1415-Q1-1819-Q2</t>
  </si>
  <si>
    <t>DOH_0056_1415-Q3-1819-Q2</t>
  </si>
  <si>
    <t>Data Services Platform Programme</t>
  </si>
  <si>
    <t>DOH_0058_1516-Q4-1819-Q2</t>
  </si>
  <si>
    <t>DOH_0059_1617-Q1-1819-Q2</t>
  </si>
  <si>
    <t>DOH_0060_1617-Q1-1819-Q2</t>
  </si>
  <si>
    <t>DOH_0061_1617-Q3-1819-Q2</t>
  </si>
  <si>
    <t>DWP_0005_1112-Q1-1819-Q2</t>
  </si>
  <si>
    <t>DWP_0009_1112-Q1-1819-Q2</t>
  </si>
  <si>
    <t>DWP_0016_1213-Q2-1819-Q2</t>
  </si>
  <si>
    <t>FCO_0008_1415-Q4-1819-Q2</t>
  </si>
  <si>
    <t>FCO_0010_1617-Q3-1819-Q2</t>
  </si>
  <si>
    <t>FCO_0011_1718-Q3</t>
  </si>
  <si>
    <t>Washington Embassy Refurbishment</t>
  </si>
  <si>
    <t>FCO_0011_1718-Q3-1819-Q2</t>
  </si>
  <si>
    <t>FCO_0012_1718-Q4</t>
  </si>
  <si>
    <t>Atlas Programme (IPA ID 2410)</t>
  </si>
  <si>
    <t>FCO_0012_1718-Q4-1819-Q2</t>
  </si>
  <si>
    <t>HMRC_0012_1415-Q1-1819-Q2</t>
  </si>
  <si>
    <t>HMRC_0013_1415-Q4-1819-Q2</t>
  </si>
  <si>
    <t>HMRC_0014_1415-Q4-1819-Q2</t>
  </si>
  <si>
    <t>HMRC_0015_1617-Q1-1819-Q2</t>
  </si>
  <si>
    <t>HMRC_0017_1617-Q2-1819-Q2</t>
  </si>
  <si>
    <t>HMRC_0018_1617-Q3-1819-Q2</t>
  </si>
  <si>
    <t>HMRC_0019_1718-Q4</t>
  </si>
  <si>
    <t>Government Gateway Transformation</t>
  </si>
  <si>
    <t>HMRC_0019_1718-Q4-1819-Q2</t>
  </si>
  <si>
    <t>HO_0011_1112-Q2-1819-Q2</t>
  </si>
  <si>
    <t>Communications Capabilities Development (CCD) Programme</t>
  </si>
  <si>
    <t>HO_0012_1112-Q3-1819-Q2</t>
  </si>
  <si>
    <t>HO_0016_1213-Q1-1819-Q2</t>
  </si>
  <si>
    <t>HO_0029_1314-Q4-1819-Q2</t>
  </si>
  <si>
    <t>HO_0030_1415-Q1-1819-Q2</t>
  </si>
  <si>
    <t>Digital Services at the Border (DSAB)</t>
  </si>
  <si>
    <t>HO_0031_1415-Q1-1819-Q2</t>
  </si>
  <si>
    <t>Technology Platforms for Tomorrow (TPT)</t>
  </si>
  <si>
    <t>HO_0032_1415-Q1-1819-Q2</t>
  </si>
  <si>
    <t>Home Office Biometrics (HOB) Programme</t>
  </si>
  <si>
    <t>HO_0033_1415-Q3-1819-Q2</t>
  </si>
  <si>
    <t>HO_0034_1516-Q2-1819-Q2</t>
  </si>
  <si>
    <t>Smarter Working Programme (SWP)</t>
  </si>
  <si>
    <t>HO_0035_1617-Q1-1819-Q2</t>
  </si>
  <si>
    <t>National Law Enforcement Data Programme (NLEDP)</t>
  </si>
  <si>
    <t>HO_0036_1617-Q2-1819-Q2</t>
  </si>
  <si>
    <t>HO_0037_1718-Q1-1819-Q2</t>
  </si>
  <si>
    <t>MOD_0001_1112-Q1-1819-Q2</t>
  </si>
  <si>
    <t>MOD_0017_1112-Q1-1819-Q2</t>
  </si>
  <si>
    <t>MOD_0033_1112-Q1-1819-Q2</t>
  </si>
  <si>
    <t>MOD_0036_1112-Q1-1819-Q2</t>
  </si>
  <si>
    <t>MOD_0038_1112-Q1-1819-Q2</t>
  </si>
  <si>
    <t>MOD_0042_1112-Q1-1819-Q2</t>
  </si>
  <si>
    <t>MOD_0047_1112-Q1-1819-Q2</t>
  </si>
  <si>
    <t>MOD_0055_1112-Q1-1819-Q2</t>
  </si>
  <si>
    <t>MOD_0061_1112-Q1-1819-Q2</t>
  </si>
  <si>
    <t>MOD_0064_1112-Q2-1819-Q2</t>
  </si>
  <si>
    <t>MOD_0076_1213-Q1-1819-Q2</t>
  </si>
  <si>
    <t>MOD_0077_1213-Q1-1819-Q2</t>
  </si>
  <si>
    <t>MOD_0078_1213-Q1-1819-Q2</t>
  </si>
  <si>
    <t>MOD_0079_1213-Q1-1819-Q2</t>
  </si>
  <si>
    <t>MOD_0080_1213-Q1-1819-Q2</t>
  </si>
  <si>
    <t>MOD_0085_1314-Q2-1819-Q2</t>
  </si>
  <si>
    <t>MOD_0091_1415-Q3-1819-Q2</t>
  </si>
  <si>
    <t>MOD_0092_1415-Q3-1819-Q2</t>
  </si>
  <si>
    <t>Contracting; Purchasing and Finance</t>
  </si>
  <si>
    <t>MOD_0094_1415-Q3-1819-Q2</t>
  </si>
  <si>
    <t>MOD_0100_1516-Q1-1819-Q2</t>
  </si>
  <si>
    <t>MOD_0101_1516-Q1-1819-Q2</t>
  </si>
  <si>
    <t>MoD_0104_1617-Q1-1819-Q2</t>
  </si>
  <si>
    <t>MoD_0105_1617-Q1-1819-Q2</t>
  </si>
  <si>
    <t>MoD_0106_1617-Q1-1819-Q2</t>
  </si>
  <si>
    <t>MoD_0107_1617-Q1-1819-Q2</t>
  </si>
  <si>
    <t>MoD_0109_1617-Q2-1819-Q2</t>
  </si>
  <si>
    <t>MOD_0110_1718-Q1-1819-Q2</t>
  </si>
  <si>
    <t>MOD_0111_1718-Q1-1819-Q2</t>
  </si>
  <si>
    <t>MOD_0112_1718-Q1-1819-Q2</t>
  </si>
  <si>
    <t>MOD_0113_1718-Q1-1819-Q2</t>
  </si>
  <si>
    <t>MOD_0114_1718-Q1-1819-Q2</t>
  </si>
  <si>
    <t>MOD_0115_1718-Q2-1819-Q2</t>
  </si>
  <si>
    <t>MOD_0116_1718-Q2-1819-Q2</t>
  </si>
  <si>
    <t>Future Maritime Support Programme</t>
  </si>
  <si>
    <t>MOD_0117_1718-Q2-1819-Q2</t>
  </si>
  <si>
    <t>MOD_0118_1718-Q3</t>
  </si>
  <si>
    <t>Clyde Infrastructure</t>
  </si>
  <si>
    <t>00:00:00</t>
  </si>
  <si>
    <t>MOD_0118_1718-Q3-1819-Q2</t>
  </si>
  <si>
    <t>MOJ_0003_1112-Q1-1819-Q2</t>
  </si>
  <si>
    <t>MOJ_0004_1112-Q1-1819-Q2</t>
  </si>
  <si>
    <t>MOJ_0021_1314-Q1-1819-Q2</t>
  </si>
  <si>
    <t>MOJ_0028_1314-Q2-1819-Q2</t>
  </si>
  <si>
    <t>MOJ_0032_1617-Q2-1819-Q2</t>
  </si>
  <si>
    <t>MOJ_0033_1617-Q2-1819-Q2</t>
  </si>
  <si>
    <t>MOJ_0037_1617-Q4-1819-Q2</t>
  </si>
  <si>
    <t>MOJ_0038_1718-Q4</t>
  </si>
  <si>
    <t>HMCTS Facilities Management Reprocurement Project (FMRP)</t>
  </si>
  <si>
    <t>MOJ_0038_1718-Q4-1819-Q2</t>
  </si>
  <si>
    <t>MOJ_0039_1718-Q3</t>
  </si>
  <si>
    <t>Prison Education Programme</t>
  </si>
  <si>
    <t>MOJ_0039_1718-Q3-1819-Q2</t>
  </si>
  <si>
    <t>MOJ_0040_1718-Q3</t>
  </si>
  <si>
    <t>YOUTH JUSTICE REFORM PROGRAMME</t>
  </si>
  <si>
    <t>MOJ_0040_1718-Q3-1819-Q2</t>
  </si>
  <si>
    <t>MOJ_0041_1819-Q1</t>
  </si>
  <si>
    <t>Prisoner Escort and Custody Services (PECS) Generation 4</t>
  </si>
  <si>
    <t>MOJ_0041_1819-Q1-1819-Q2</t>
  </si>
  <si>
    <t>MOJ_0042_1819-Q2</t>
  </si>
  <si>
    <t>Probation Programme</t>
  </si>
  <si>
    <t>MOJ_0042_1819-Q2-1819-Q2</t>
  </si>
  <si>
    <t>NCA_0001_1415-Q2-1819-Q2</t>
  </si>
  <si>
    <t>Census &amp; Data Collection Transformation Programme</t>
  </si>
  <si>
    <t>ONS_0002_1112-Q1-1819-Q2</t>
  </si>
  <si>
    <t>AR 2020</t>
  </si>
  <si>
    <t>1920-Q2</t>
  </si>
  <si>
    <t>David Lynam</t>
  </si>
  <si>
    <t>To deliver a cost-effective and modern â€˜New Style of ITâ€™ across the Defence estate.</t>
  </si>
  <si>
    <t>Sustain OFFICIAL and SECRET Information Communications and Technology (ICT) services in the Base and Base Overseas environments from the end of the ATLAS New Style of IT (Base) (NSOIT(B)) contract.</t>
  </si>
  <si>
    <t>Simon Hamilton</t>
  </si>
  <si>
    <t>Delivers agile Mechanised Infantry able to operate at reach, at speed, in complex terrain and with low logistic need.</t>
  </si>
  <si>
    <t>Richard Barrow</t>
  </si>
  <si>
    <t>Delivering a sustainable Air Traffic Management capability.</t>
  </si>
  <si>
    <t>D Lamb</t>
  </si>
  <si>
    <t>The Military Afloat Reach and Sustainability (MARS) Tankers will replace the current single hulled tankers operated by the Royal Fleet Auxiliary.</t>
  </si>
  <si>
    <t>David Bradshaw</t>
  </si>
  <si>
    <t>To deliver a multi-role, carrier-capable aircraft, to be operated jointly by the Royal Air Force and Royal Navy.</t>
  </si>
  <si>
    <t>To support the department's Information Assurance Capability.</t>
  </si>
  <si>
    <t>RED</t>
  </si>
  <si>
    <t>Matthew Harrison</t>
  </si>
  <si>
    <t>Commercial arrangements for the provision of Ship &amp; Submarine Engineering and Naval Base Services.</t>
  </si>
  <si>
    <t>Stephen Fisher</t>
  </si>
  <si>
    <t>Replaces the existing UK sovereign SKYNET 5 secure space-based satellite communications capability.</t>
  </si>
  <si>
    <t>Paul Marshall</t>
  </si>
  <si>
    <t>Auxiliary Shipping to provide stores, ammunition and food sustainment to Naval Forces at Sea.</t>
  </si>
  <si>
    <t>Exempt under Freedom of Information Act 2000 sections 24 (National Security) 26 (Defence) and 35  (Formulation of government policy).</t>
  </si>
  <si>
    <t>Timothy Hodgson</t>
  </si>
  <si>
    <t>The design, development and manufacture of the Dreadnought ballistic missile submarines.</t>
  </si>
  <si>
    <t>Sherin Aminossehe</t>
  </si>
  <si>
    <t>Helping create a smaller, better and a more efficient estate to deliver the required Military Capability.</t>
  </si>
  <si>
    <t>Adrian Orchard</t>
  </si>
  <si>
    <t xml:space="preserve">Equip 10 Merlin Mk2 helicopters with an advanced airborne surveillance system to meet the Force Protection requirement of the Maritime Task Group. </t>
  </si>
  <si>
    <t>Tim Hodgson</t>
  </si>
  <si>
    <t xml:space="preserve">Delivers safe nuclear reactor cores to meet the Royal Navy's submarine programme, now and for the long term. </t>
  </si>
  <si>
    <t>Lee Rimmer</t>
  </si>
  <si>
    <t>To provide a single online end to end procurement system for all MOD procurement activity.</t>
  </si>
  <si>
    <t>John Cunningham</t>
  </si>
  <si>
    <t>Delivers Complex Weapons for use by the 3 Front Line Commands.</t>
  </si>
  <si>
    <t>Matt Harrison</t>
  </si>
  <si>
    <t>Managing the design, delivery and transition into operational use, new build and updated infrastructure facilities in HMNB Clyde (Faslane and Coulport).</t>
  </si>
  <si>
    <t>Richard Knighton</t>
  </si>
  <si>
    <t>An integrated and sustainable joint capability, interoperable with NATO and coalition allies. The project will  enable the projection of UK Carrier Strike and Littoral Manoeuvre power, the ability to support a Special Forces raid as well as delivering Humanitarian Assistance and Defence Diplomacy.</t>
  </si>
  <si>
    <t>The design, development and manufacture of Astute class submarines.</t>
  </si>
  <si>
    <t>David Southall</t>
  </si>
  <si>
    <t>An infastructure led transformation programme to enable the Army 2020 structure and withdraw of personnel from Germany.</t>
  </si>
  <si>
    <t>Deliver an Armoured Infantry that is more capable, with enhanced lethality and upgraded situational awareness, better integration with dismounts and improved combined arms cooperation.</t>
  </si>
  <si>
    <t>To deliver an integrated multi-role capability that will include the delivery of the AJAX armoured fighting vehicle and its training solution into service.</t>
  </si>
  <si>
    <t>MOD_0119_1920-Q2</t>
  </si>
  <si>
    <t>Armed Forces Recruitment Project</t>
  </si>
  <si>
    <t>Sharon Nesmith</t>
  </si>
  <si>
    <t xml:space="preserve">The Armed Forces Recruiting Programme (AFRP) is the tri-Service (tS) programme responsible for delivering a single, common tS Recruiting Op Model for the Armed Forces.  </t>
  </si>
  <si>
    <t>Simon EDWARDS</t>
  </si>
  <si>
    <t>Delivery of A400M ATLAS Air Transport Aircraft.</t>
  </si>
  <si>
    <t>Michael Dooley</t>
  </si>
  <si>
    <t>An unmanned air system (UAS) platform that will provide Intelligence, Surveillance, Target Acquisition and Reconnaissance capability to the land tactical commander in the context of Joint Operations.</t>
  </si>
  <si>
    <t>Exempt under Section 43 of the Freedom of Information Act 2000 (Commercial Interests)</t>
  </si>
  <si>
    <t>Aims to deliver a pipeline of credible, affordable and exportable warships enabling Defence to increase its global footprint.</t>
  </si>
  <si>
    <t>Procure 8 x Anti Submarine Warfare (ASW) ships and associated support.</t>
  </si>
  <si>
    <t xml:space="preserve">Bob Anstey </t>
  </si>
  <si>
    <t>To update the UK's submarine weapon systems. This includes improvements to the safety system to minimise residual risks and deliver improved performance against increasingly capable threats.</t>
  </si>
  <si>
    <t>Martin Connell</t>
  </si>
  <si>
    <t>Deliver 2 x Queen Elizabeth Class aircraft carriers, capable of operating Lightning II and Merlin aircraft (Crowsnest/ASW), as key elements of the Carrier Enabled Power Projection Programme_x000D_
(CEPP).</t>
  </si>
  <si>
    <t>Paul Hollinshead</t>
  </si>
  <si>
    <t>To deliver and sustain the capability (skills, technology, science, personnel, production and support) to underwrite the UK nuclear warhead stockpile now and in the future.</t>
  </si>
  <si>
    <t>Andy Fallows</t>
  </si>
  <si>
    <t>The provision of an IT system which will deliver operational information service to Land, Air, Maritime and Joint users in all physical environments.</t>
  </si>
  <si>
    <t>Delivery of a Remotely Piloted Air System.</t>
  </si>
  <si>
    <t xml:space="preserve">To deliver a Maritime Patrol Aircraft (MPA) to provide persistent, responsive, effective and adaptive Military Capabilities in the Under Water, Above Water, Littoral and Land environments.  </t>
  </si>
  <si>
    <t>Jonathan Cole</t>
  </si>
  <si>
    <t>A transformational change programme that will 'information-enable' the Land Environment in the full conduct of operations.</t>
  </si>
  <si>
    <t>Andrew Stuart</t>
  </si>
  <si>
    <t>An extension of the Armyâ€™s MBT capability as part of a balanced force, credible and employable against current and emerging threats, across the mosaic of conflict, and the identification of future capability options beyond 2035.</t>
  </si>
  <si>
    <t>BEIS_0004_1920-Q2</t>
  </si>
  <si>
    <t>Futured Shared Services Programme</t>
  </si>
  <si>
    <t>Karl Hoods</t>
  </si>
  <si>
    <t>The Future Shared Services Programme was initiated in 2018, the programme is born out of a need to replace the existing Oracle and Workday platforms</t>
  </si>
  <si>
    <t>Daron Walker</t>
  </si>
  <si>
    <t>To offer every home and small business a Smart Meter by 2020.</t>
  </si>
  <si>
    <t>Alan Cumming</t>
  </si>
  <si>
    <t>Changing the model for delivery of decommissioning of the Magnox Sites from the current Parent Body Organisation (PBO) model to an NDA Subsidiary Model.</t>
  </si>
  <si>
    <t>Nigel Bird</t>
  </si>
  <si>
    <t>Royal Research Ship Sir David Attenborough will replace two existing polar research/supply vessels with one dual purpose ship which planned to save Â£102m over 30 years</t>
  </si>
  <si>
    <t xml:space="preserve">The appointment of a Parent Body Organisation to manage the Magnox and RSRL SLCs to deliver all twelve sites into Care and Maintenance, with a 10% saving, over a 14 year period. The contract has subsequently been terminated and will now deliver a series of Milestones and Termination States over a five year period ending September 2019.     </t>
  </si>
  <si>
    <t>Karina Singh</t>
  </si>
  <si>
    <t xml:space="preserve">The Programme will deliver a single Local Land Charges (LLC) Service for England. </t>
  </si>
  <si>
    <t>Dan Osgood</t>
  </si>
  <si>
    <t>Helping create a self-sustaining heat network market through Â£320m capital investment and short-term actions to address market barriers</t>
  </si>
  <si>
    <t>Stephen Speed</t>
  </si>
  <si>
    <t>To site and construct a Geological Disposal Facility for the disposal for higher activity radioactive waste.</t>
  </si>
  <si>
    <t>CO_0022_1819-Q4</t>
  </si>
  <si>
    <t>Transforming Government Security</t>
  </si>
  <si>
    <t>Michael Brennan</t>
  </si>
  <si>
    <t xml:space="preserve">Improve security outcomes by raising minimum standards, provide clarity for security across HMG, provide governance and security leadership to enable a better understanding and management of the threats and risks to government and its assets. _x000D_
</t>
  </si>
  <si>
    <t>Martin Sellar</t>
  </si>
  <si>
    <t>The Government Hubs Programme will consolidate and modernise the government's office estate, creating an office network that supports smarter working and great places to work.</t>
  </si>
  <si>
    <t>Chris Russell</t>
  </si>
  <si>
    <t xml:space="preserve">Development of common platforms for use by digital services across government to avoid duplication of effort._x000D_
</t>
  </si>
  <si>
    <t>Lisa Barrett</t>
  </si>
  <si>
    <t>A new way to prove who you are online and for public service providers to be assured you are who you say you are</t>
  </si>
  <si>
    <t>Enabling Government to transform the way Civil Servants work by supporting departments during the adoption of modern, flexible and secure technology that will increase their efficiency and deliver value for money.</t>
  </si>
  <si>
    <t>Gareth Rhys Williams</t>
  </si>
  <si>
    <t>Improve commercial capability across central government and the wider public bodies sector by expanding capability building interventions applied to commercial specialists (at Grade 6 and above) into new target populations.</t>
  </si>
  <si>
    <t>CO_0023_1920-Q1</t>
  </si>
  <si>
    <t>Transforming CCS</t>
  </si>
  <si>
    <t>Simon Tse</t>
  </si>
  <si>
    <t>The Transforming CCS programme will encompass both digital delivery and organisational transformation to deliver the transformation vision that will transition CCS into a digitally enabled organisation that puts the customer at the heart of everything it does.</t>
  </si>
  <si>
    <t>DCMS_0014_1920-Q2</t>
  </si>
  <si>
    <t>Rural Gigabit Connectivity Programme</t>
  </si>
  <si>
    <t>Raj Kalia</t>
  </si>
  <si>
    <t>The Rural Gigabit Connectivity Programme will pilot and test innovative approaches to deploying full fibre in the most difficult to reach areas where the market alone is unlikely to deliver.</t>
  </si>
  <si>
    <t>Dean Creamer</t>
  </si>
  <si>
    <t>Delivery of the Birmingham 2022 Commonwealth Games.</t>
  </si>
  <si>
    <t>Ensure Blythe House is put to its most efficient and effective use in order to deliver maximum value for money and that its museums are able to care for their collections in the most efficient and effective way.</t>
  </si>
  <si>
    <t xml:space="preserve">James Heath </t>
  </si>
  <si>
    <t>To foster, build and lead the development of the UK's 5G ecosystem.</t>
  </si>
  <si>
    <t>DCMS_0013_1819-Q3</t>
  </si>
  <si>
    <t>4th National Lottery Licence Competition</t>
  </si>
  <si>
    <t>John Tanner</t>
  </si>
  <si>
    <t xml:space="preserve">The project aims to run a competition to award the next National Lottery licence (4th), that delivers statutory duties of due propriety and player protection, while incentivising responsible innovation and maximising returns to good causes. </t>
  </si>
  <si>
    <t xml:space="preserve">Raj  Kalia </t>
  </si>
  <si>
    <t>Designed to stimulate greater commercial investment in full fibre networks across the UK to deliver faster and more reliable connectivity.</t>
  </si>
  <si>
    <t>Investing up to Â£600m to clear the 700MHz spectrum by mid-2020 for use for mobile broadband services in the future.</t>
  </si>
  <si>
    <t>CHRIS  HOWES</t>
  </si>
  <si>
    <t>The Defra UnITy Programme has been established to exploit the opportunity presented from the expiry of its two largest ICTcontracts. The programme will now run until 04/2020 to develop a delivery mechanism leveraging good outcomes in a multi-vendor environment.</t>
  </si>
  <si>
    <t>Sam Olsen</t>
  </si>
  <si>
    <t xml:space="preserve">Establishing a new specialist social work regulator, Social Work England, which will focus on public protection and practice improvement. </t>
  </si>
  <si>
    <t>Jennifer Coupland</t>
  </si>
  <si>
    <t>To manage the development and delivery of new T Level qualifications, closure and benefit realisation</t>
  </si>
  <si>
    <t>DFE_0012_1920-Q1</t>
  </si>
  <si>
    <t>Test Operation Services Transition Programme  (TOpS)</t>
  </si>
  <si>
    <t>Una Bennett</t>
  </si>
  <si>
    <t xml:space="preserve">Programme of work to move from a multi supplier model to a single supplier model </t>
  </si>
  <si>
    <t>Rory Kennedy</t>
  </si>
  <si>
    <t xml:space="preserve">Meeting the needs of the school buildings in the very worst condition across the country. </t>
  </si>
  <si>
    <t>DFE_0009_1617-Q2</t>
  </si>
  <si>
    <t>Keith Smith</t>
  </si>
  <si>
    <t>To create more high quality apprenticeships, meet the skills needs of employers and the country, to create progression for apprentices and to widen participation and social mobility in apprenticeships.</t>
  </si>
  <si>
    <t>Alasdair Wardhaugh</t>
  </si>
  <si>
    <t>Matthew Lodge</t>
  </si>
  <si>
    <t>A new high-frequency rail service which will increase rail-based capacity in London by up to 10% and cut journey times across London and the South East.</t>
  </si>
  <si>
    <t>Cavendish Elithorn</t>
  </si>
  <si>
    <t>Improving capacity and frequency of the services on the East Coast Mainline, increasing passenger seat capacity to major stations along the route, reducing journey times and improving the customer experience through the introduction of new trains.</t>
  </si>
  <si>
    <t>An extensive programme to modernise existing infrastructure on the Great Western mainline. It will create faster and more reliable services, better stations and increased freight capacity.</t>
  </si>
  <si>
    <t>Renewing the UK's high speed train fleet on the Great Western and East Coast. Through Train Operating Companies IEP is a key means to deliver the passenger benefits including more capacity, improved reliability, reduced journey times, and better environmental performance.</t>
  </si>
  <si>
    <t>Modernisation of the Midland Main Line Route to provide more passenger capacity and reduced journey times into London and between major Midland cities.</t>
  </si>
  <si>
    <t>The enhancements provided by the North of England Programme will support economic growth, bring improved journey times, offer additional train services and enable modern trains to run across the North.</t>
  </si>
  <si>
    <t>Programme of infrastructure upgrades and new rolling stock to increase passenger capacity including enhancements works at Waterloo station.</t>
  </si>
  <si>
    <t xml:space="preserve">A significantly enhanced high-frequency rail service which will increase rail-based capacity in London and across the wider South East and provide new journey opportunities. </t>
  </si>
  <si>
    <t>Peter Wilkinson</t>
  </si>
  <si>
    <t>To secure the provision of passenger rail services as set out under the Railways Act 1993 (as amended) by letting Rail Franchises.</t>
  </si>
  <si>
    <t>Clive Maxwell</t>
  </si>
  <si>
    <t>HS2 will form the backbone of the UKâ€™s transport network, connecting eight out of ten of Britainâ€™s largest cities. By making it easier to move between the North, Midlands and South, cutting many journeys by half, HS2 will make it easier for people to live and work where they want.</t>
  </si>
  <si>
    <t>Heathrow Expansion Programme</t>
  </si>
  <si>
    <t>Caroline Low</t>
  </si>
  <si>
    <t>The Heathrow Expansion Programme covers the Government activities to enable delivery of a new Northwest runway at Heathrow Airport (subject to the granting of development consent).</t>
  </si>
  <si>
    <t>The programme will reconstruct and upgrade a partly disused railway between Bicester and Milton Keynes /Bedford allowing for the introduction of new passenger services improving connectivity and journey times along the corridor.</t>
  </si>
  <si>
    <t>Christopher Taylor</t>
  </si>
  <si>
    <t>To improve the A14 which is a major national and inter-urban regional transport artery between Cambridge and Huntingdon to relieve congestion and support both national and regional economic growth.</t>
  </si>
  <si>
    <t>Freeflowing dual carriageway replacing the current single lane on the A303 between Amesbury and Berwick down including a twin bored tunnel under the majority of the world heritage site and a northern by-pass of Winterbourne Stoke.</t>
  </si>
  <si>
    <t>The scheme provides a new off-line two lane dual carriageway between Black Cat roundabout on the A1 in Bedfordshire and Caxton Gibbet roundabout on the A428 in Cambridgeshire.</t>
  </si>
  <si>
    <t>DFT_0034_1920-Q2</t>
  </si>
  <si>
    <t>A12 Chelmsford to A120 Widening</t>
  </si>
  <si>
    <t>Dean Sporn</t>
  </si>
  <si>
    <t xml:space="preserve">A12 Chelmsford to A120 Widening â€“ widening the A12 to three lanes between junction 19 (north of Chelmsford) and junction 25 (A120 interchange). </t>
  </si>
  <si>
    <t>christopher taylor</t>
  </si>
  <si>
    <t>A new free-flowing road crossing of the Lower Thames east of Gravesend and Tilbury. It will improve network resilience and the performance of the existing crossings at Dartford enabling local regional and national economic growth.</t>
  </si>
  <si>
    <t>DH_0063_1819-Q3</t>
  </si>
  <si>
    <t>GP IT Futures Programme</t>
  </si>
  <si>
    <t>Masood Nazir</t>
  </si>
  <si>
    <t>The GP IT Futures programme will deliver a new procurement framework, to replace the General Practice Systems of Choice (GPSoC) procurement framework. In so doing, it will create an open, competitive and innovative market with an ultimate goal to creating a world leading health ecosystem which will underpin the requirements set out in the NHS Long Term Plan.</t>
  </si>
  <si>
    <t>Richard Gleave</t>
  </si>
  <si>
    <t>To create an integrated national centre of excellence for public health science, to act as an enabling platform to ensure the scientific expert advice for protection of the publicâ€™s health against threats.</t>
  </si>
  <si>
    <t>Cathy Edwards</t>
  </si>
  <si>
    <t xml:space="preserve">Develop NHS Proton Beam Therapy centres to treat patients for whom evidence supports proton therapy as the most clinically effective treatment. </t>
  </si>
  <si>
    <t>Polly Bishop</t>
  </si>
  <si>
    <t>Transforming the website NHS Choices, and designing a digital service that better connects patients to the information and services that they need.</t>
  </si>
  <si>
    <t>Mark Davies</t>
  </si>
  <si>
    <t>Introducing the role of medical examiners to provide a system of effective medical scrutiny applicable to all deaths that do not require a coronerâ€™s investigation.</t>
  </si>
  <si>
    <t>DH_0062_1819-Q3</t>
  </si>
  <si>
    <t>Local Health and Care Records</t>
  </si>
  <si>
    <t>Tim Donohoe</t>
  </si>
  <si>
    <t>The aim of the programme is to create an information sharing environment that helps our health and care services continually improve the treatments we use, that health and care professionals have access to a comprehensive care record with the information they need to inform their care decisions, when and where they need it, and can empower people to make informed choices about their own health and care. Being able to analyse the data to enable more precise and actionable interventions and support the development of population health management and access to a rich information base of de-personalised and anonymous information to support research into conditions, the development of new treatments, and pathways for care .</t>
  </si>
  <si>
    <t>Nick O'Reilly</t>
  </si>
  <si>
    <t xml:space="preserve">Implementing a mix of internal and external supplier towers and a strengthened retained IT organisation. </t>
  </si>
  <si>
    <t>Tom Denwood</t>
  </si>
  <si>
    <t>A key transitional stage in achieving the vision of making digital health and social care services ubiquitously available over the internet.</t>
  </si>
  <si>
    <t>Data Processing Services Programme</t>
  </si>
  <si>
    <t>To deliver a modern data platform (DSP) to improve how NHS Digital manages, analyses and provides access to data for healthcare planning and research.</t>
  </si>
  <si>
    <t>DH_0065_1819-Q4</t>
  </si>
  <si>
    <t>Clinical Triage Platform (CTP)</t>
  </si>
  <si>
    <t>Samit Shah</t>
  </si>
  <si>
    <t>The programmeâ€™s overall aim is to support â€˜first contact resolutionâ€™, that is, to the greatest extent where we can, we should deal with the patientsâ€™ concern there and then, and ensure patients are treated by the most appropriate healthcare professionals in the most appropriate place for their needs.</t>
  </si>
  <si>
    <t>Neil Couling</t>
  </si>
  <si>
    <t xml:space="preserve">Universal Credit replaces six separate benefits and tax credits for working age people, bringing together in and out of work systems into one, to make work pay. </t>
  </si>
  <si>
    <t>DWP_0028_1819-Q3</t>
  </si>
  <si>
    <t>Health Transformation Programme</t>
  </si>
  <si>
    <t xml:space="preserve">James Bolton </t>
  </si>
  <si>
    <t>To offer a more joined-up service to disabled people, the DWP Health Transformation Programme will be integrating the services that deliver PIP and Work Capability Assessments from 2021.nsform the health and disability services we provide for people with disabilities and health conditions.</t>
  </si>
  <si>
    <t>Bozena Hillyer</t>
  </si>
  <si>
    <t xml:space="preserve">Delivers major transformational outcomes designed to ensure the department manages fraud, error and debt in a systematic way._x000D_
</t>
  </si>
  <si>
    <t>Andrew Sanderson</t>
  </si>
  <si>
    <t>To support the FCO's Diplomacy 20:20 agenda and the Government's shared services strategy through the implementation of a modern Oracle Cloud based Enterprise Resource Planning (ERP) system.</t>
  </si>
  <si>
    <t>Stephen Robbins</t>
  </si>
  <si>
    <t>A joint initiative between DfID, FCO and the British Council to re-procure the current Connectivity and Voice &amp; Video services, covering a network of over 500 offices in over 170 countries.</t>
  </si>
  <si>
    <t>Anthony Whitehead</t>
  </si>
  <si>
    <t>Refurbishment and upgrading of key buildings on our Washington, USA, compound.</t>
  </si>
  <si>
    <t>John Gillan</t>
  </si>
  <si>
    <t>To deliver digital services that will provide systems capable of transforming the way that Border Force (BF) and its partners operate.</t>
  </si>
  <si>
    <t>Deborah Chittenden</t>
  </si>
  <si>
    <t>Delivering the technology and information systems to support the immigration service now and in the future.</t>
  </si>
  <si>
    <t>Stephen Webb</t>
  </si>
  <si>
    <t>Will replace the current Police National Computer (PNC) and Police National Database (PND) systems with one modernised solution.</t>
  </si>
  <si>
    <t>Home Office wide convergence programme for biometrics within Government, covering border security, law enforcement and intelligence.</t>
  </si>
  <si>
    <t>Paul Dean</t>
  </si>
  <si>
    <t>Cyclamen equipment provides the capability to detect and intercept, and thereby deter the illicit movement of radiological materials into the United Kingdom.</t>
  </si>
  <si>
    <t>Sean  Palmer</t>
  </si>
  <si>
    <t>Aims to deliver an asylum accommodation and support model which will ensure the safety and security of service users and their host communities and represents value for money for the UK Government, learning the lessons from previous asylum support contracts.</t>
  </si>
  <si>
    <t>Peter Rose</t>
  </si>
  <si>
    <t>Delivering modern End User Devices and collaboration tooling, replacing the Departmentâ€™s legacy application estate with the use of cloud services.</t>
  </si>
  <si>
    <t>Richard Hornby</t>
  </si>
  <si>
    <t>To move to an updated Enterprise Resource Planning tool (ERP) and a common shared service model to provide transactional human resource (HR), finance (including payroll) and procurement services</t>
  </si>
  <si>
    <t>Aims to replace the mobile communications service used by the three Emergency Services and other public safety users with an Emergency Services Network (ESN).</t>
  </si>
  <si>
    <t>HO_0038_1819-Q3</t>
  </si>
  <si>
    <t>DBS Service Transition</t>
  </si>
  <si>
    <t>Gary Blanchard</t>
  </si>
  <si>
    <t>The DBS Service Transition Programme has been established to transfer services securely, and in doing so maintain the capability and capacity of DBS to achieve its core responsibilities.</t>
  </si>
  <si>
    <t>MOJ_0044_1920-Q2</t>
  </si>
  <si>
    <t>Prison Technology Transformation Programme (PTTP)</t>
  </si>
  <si>
    <t>Adrian  Scott</t>
  </si>
  <si>
    <t>The programme has been commissioned to replace the common technology solution across all public prisons in England and Wales.  It will also provide new technology services to HMPPS HQ and Prisons ( Staff/Users) who are still on the legacy â€œQuantumâ€ prison system. Providing staff across the prison service with modern, mobile technology services that are a pleasure to use, and which make their duties easier to perform.</t>
  </si>
  <si>
    <t>Tim James</t>
  </si>
  <si>
    <t>To re-procure replacement contracts for the expiring Total Facilities Management (TFM) contracts which provide services to the HMCTS estate.</t>
  </si>
  <si>
    <t>Helga Swidenbank</t>
  </si>
  <si>
    <t xml:space="preserve">To make youth custody a place of safety, both for children and those who work there; and to improve the life chances of children in custody. </t>
  </si>
  <si>
    <t>MoJ_0045_1920-Q2</t>
  </si>
  <si>
    <t>Wellingborough New Build Prison</t>
  </si>
  <si>
    <t>Robin Seaton</t>
  </si>
  <si>
    <t>This project is to design, build and procure private services to operate a new, Category C resettlement prison at Wellingborough.</t>
  </si>
  <si>
    <t>Jim Barton</t>
  </si>
  <si>
    <t>Aims to open commercial discussions with Community Rehabilitation Companies (CRCs) , that run probation services, to agree an option for early termination of contracts by mutual agreement and negotiate amendments to contracts to secure service improvements during an exit period.</t>
  </si>
  <si>
    <t>Adrian Scott</t>
  </si>
  <si>
    <t xml:space="preserve">Provision of education services for adult prisons in England. </t>
  </si>
  <si>
    <t>Prisoner Escort and Custody Services (PECS) Generation 4 Programme</t>
  </si>
  <si>
    <t>Gary Badley</t>
  </si>
  <si>
    <t xml:space="preserve"> PECS Gen 4 Programme, procures business critical contracts ensuring the continued safe and decent movement of prisoners between police stations, courts &amp; prisons.</t>
  </si>
  <si>
    <t>Andy Mills</t>
  </si>
  <si>
    <t xml:space="preserve">To re-procure the expiring facilities management contracts which provide services to the shared estates cluster._x000D_
</t>
  </si>
  <si>
    <t>Susan Acland-Hood</t>
  </si>
  <si>
    <t xml:space="preserve">Modernise the infrastructure and deliver a better and more flexible service to court users; modernise and transform courts and tribunal service to increase efficiency, improve service quality and reduce the cost to the tax payer. _x000D_
</t>
  </si>
  <si>
    <t>MoJ_0043_1920-Q2</t>
  </si>
  <si>
    <t>Glen Parva New Build Prison</t>
  </si>
  <si>
    <t>This project is to design, build and procure private services to operate a new, Category C resettlement prison at Glen Parva.</t>
  </si>
  <si>
    <t xml:space="preserve">Implementing a new electronic monitoring system and a service for the day-to-day monitoring of subjects wearing the devices. </t>
  </si>
  <si>
    <t>Nina Cope</t>
  </si>
  <si>
    <t>The NCA's Transformation Programme will deliver the culture, capability and capacity to enable the NCA to be a world-class law enforcement agency, leading the work to cut serious and organised crime.</t>
  </si>
  <si>
    <t>Iain Moore McCormack Bell</t>
  </si>
  <si>
    <t>Delivering a successful 2021 Census, researching how to make it the last of its kind and transforming the work of ONS in how we collect, process and analyse data.</t>
  </si>
  <si>
    <t>Tax Free Childcare</t>
  </si>
  <si>
    <t>Angela MacDonald</t>
  </si>
  <si>
    <t>Responsible for delivering the childcare service through which parents can apply for Tax-Free Childcare and the DfE’s 30 hours free childcare initiative.</t>
  </si>
  <si>
    <t>Customs Declaration Services</t>
  </si>
  <si>
    <t>Jim Harra</t>
  </si>
  <si>
    <t>To provide a more flexible customs declaration system to meet future needs.</t>
  </si>
  <si>
    <t>Justin Holliday</t>
  </si>
  <si>
    <t>HMRC will be a transformed organisation operating from 13 large, modern Regional Centres (RCs), 5 Specialist Sites and a London Headquarters equipped with the digital infrastructure and training facilities needed to support and motivate our people, and from which we can better serve our customers as an effective, efficient and impartial tax and payments authority.</t>
  </si>
  <si>
    <t>HMRC_0020_1819-Q3</t>
  </si>
  <si>
    <t>Securing our Technical Future</t>
  </si>
  <si>
    <t>Denise Dourado</t>
  </si>
  <si>
    <t>The SOTF Programme has been established to ‘stabilise’ HMRC's current estate which is aged and out of support as a result of limited on-going maintenance; remediating high priority vulnerabilities; exiting our 3 data centres the contracts for which expire in 2022. The programme will migrate all services within the data centres to the new supported platforms, Cloud and Crown Hosting (for physical assets), enabling HMRC to fully exploit the benefits of Cloud and Crown hosting opportunities.</t>
  </si>
  <si>
    <t>Ruth Stanier</t>
  </si>
  <si>
    <t>Delivering modernised IT to digitise tax reporting for businesses and agents and delivering a better customer experience.</t>
  </si>
  <si>
    <t>EXEMPt</t>
  </si>
  <si>
    <t>EXEPT</t>
  </si>
  <si>
    <t>EXEMPT</t>
  </si>
  <si>
    <t>-</t>
  </si>
  <si>
    <t>Description / Aims</t>
  </si>
  <si>
    <t>IPA Delivery Confidence Assessment
(A Delivery Confidence Assessment of the project at a fixed point in time, using a five-point scale, Red – Amber/Red – Amber – Amber/Green – Green; definitions in the IPA Annual Report on Major Projects)</t>
  </si>
  <si>
    <t>Departmental commentary on actions planned or taken on the IPA RAG rating.</t>
  </si>
  <si>
    <t>Departmental narrative on schedule, including any deviation from planned schedule (if necessary)</t>
  </si>
  <si>
    <t>Departmental Narrative on Budgeted Whole Life Costs</t>
  </si>
  <si>
    <t>Annual Report Category</t>
  </si>
  <si>
    <t>Departmental narrative on  budget/forecast variance for 2018/19
(if variance is more than 5%)</t>
  </si>
  <si>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Other government publications may use different methodologies to derive cost figures</t>
  </si>
  <si>
    <t>TOTAL Baseline Whole Life Costs (£m) (including Non-Government Costs)</t>
  </si>
  <si>
    <t>Financial Year Baseline (£m) (including Non-Government Costs)</t>
  </si>
  <si>
    <t>Financial Year Forecast (£m) (including Non-Government Costs)</t>
  </si>
  <si>
    <t>Financial Year Variance (%)</t>
  </si>
  <si>
    <t>DEFRA Unity Programme</t>
  </si>
  <si>
    <t>DHSC</t>
  </si>
  <si>
    <t>Youth Justice Reform programme</t>
  </si>
  <si>
    <t>Data Not Provided</t>
  </si>
  <si>
    <t>Exempt under Section 24 of Freedom of Information Act 2000 (National Security)</t>
  </si>
  <si>
    <t>Exempt under Section 26 of Freedom of Information Act 2000 (Defence)</t>
  </si>
  <si>
    <t>The 19/20 in-year baseline / forecast variance at Q2 1920 (30th September 2019) of -12%, is due primarily to the following factors;
 - The budget itself of £2,470m was set in 2015, ahead of the apprenticeships reforms in 2017, and since then there have been a number of external factors that has impacted on the scale and demand for apprenticeships across the country that fall within a range that was expected when the original budget was set. Spending on the apprenticeship programme is demand led, and employers can choose which apprenticeships they offer, how many and when.
 Since the Q2 1920 (30th September 2019) 19/20 in-year baseline / forecast variance of -12%, the following non-project operating environment activities have impacted the original Q2 19/20 in-year baseline / forecast variance;
 - The lower spend reflects a number of different factors, including the demand for apprenticeships from employers resulting in lower levels of starts than originally anticipated.
 Since the Q2 1920 (30th September 2019) 19/20 in-year baseline / forecast variance of -12%, the following primary project actions have impacted the original Q2 19/20 in-year variance;
 - The apprenticeships service being implemented as a minimum viable service (MVS)</t>
  </si>
  <si>
    <t>At Q2 19-20 (30th September 2019) we forecasted the programme to be completed by Q1 24-25, with 90% of projects now scheduled to hand over by the end of 2021.
90% of projects are either complete, or construction is scheduled for completion in line with the baseline projection for the programme end date of December 2021 (allowing for a standard 12 months of defects liability period on the relevant construction works). The small percentage of cases (10%) which will be completed after December 2021 all have confirmed programmes for delivery, and just 5 projects are scheduled to complete after December 2022.</t>
  </si>
  <si>
    <t>Budget variance less than 5%</t>
  </si>
  <si>
    <t xml:space="preserve">The baseline Whole Life Cost at Q2 1920 (30th September 2019) is £2,398.50 m, has not changed since last year's Q2 1819 (£m) baseline Whole Life Cost of £2,398.50 m, due primarily to the following factors;
 - There has been no revision to the baseline cost profile. Based on the maturity of the programme, the impact on changes to the remaining schools in the programme results in less fluctuations to the overall programme budget.
 Since the Q2 1920 (30th September 2019) £2,398.50 m baseline Whole Life Cost, the following non-project operating environment activities have impacted the original baseline Q2 Whole Life Cost;
 - There has been no revision to the baseline cost profile.
 Since the Q2 1920 (30th September 2019) £2,398.50 m baseline Whole Life Cost, the following primary project actions have impacted the original Q2 baseline Whole Life Cost;
 - There has been no revision to the baseline cost profile.
</t>
  </si>
  <si>
    <t xml:space="preserve">The 19/20 in-year baseline / forecast variance at Q2 1920 (30th September 2019) of 67%, is due primarily to the following factors;
 - Baseline costs were taken from the final business case, which provided the expected costs of implementation at a point in time.  Costs were subsequently recalculated up to the point at which SWE was expected to "go live" – the “go live” date was confirmed during Q2 19-20 as 2 December 2019.  
 - Capital costs were above baseline due to additional digital requirements, as well as costs associated with premises outside the DfE estate.  Additional DfE staff costs were not readily identifiable within the DfE system, so some modelling was implemented to arrive at an estimate for these costs.  
</t>
  </si>
  <si>
    <t xml:space="preserve">The baseline Whole Life Cost at Q2 1920 (30th September 2019) is £21.31 m, has increased by £0.00 m since last year's Q2 1819 (£m) baseline Whole Life Cost of £21.31 m, due primarily to the following factors;
 - Baseline costs were taken from the final business case, which provided the expected costs of the implementation at a point in time.  The change in SWE’s planned go live date did not impact on baseline costs.
</t>
  </si>
  <si>
    <t xml:space="preserve">The baseline Whole Life Cost at Q2 1920 (30th September 2019) is £155.60 m, has increased by £9.40 m since last year's Q2 1819 (£m) baseline Whole Life Cost of £146.20 m, due primarily to the following factors;
 - In September 2019, an updated Strategic Overarching Business Case (SOBC) was drafted and submitted to the DFE Investment Committee.  During this process we worked with all the different teams delivering the T Level elements and conducted a full review of the budgets required.  During this process it was identified the budgets in the original SOBC and GMPP report had changed as the scope and delivery on the work had been agreed.  The budgets were updated to reflect the latest figures.
 - In 20-21, the Strategic Business Case will be drafted and submitted to the Investment Committee (depending on COVID-19 work).  The budgets will be reviewed, budgets may change further as additional work is scoped and delivered.
 Since the Q2 1920 (30th September 2019) £155.60 m baseline Whole Life Cost, the following non-project operating environment activities have impacted the original baseline Q2 Whole Life Cost;
 - The Cabinet Office advised our communication campaign colleagues to turn off the social media advertising in March 20, due to COVID-19.  This led to an underspend in Financial Year 19-20.  This will continue into Financial Year 20-21.  
The way networking and awareness raising with providers will have to be reviewed as we can not hold face to face events as planned, this will cause underspends will emerge.
 - Due to COVID-19 we may not be able to engage the employers needed to deliver the industry placements and therefore will not be able to deliver the expected amount of T Levels in September 2020, leading to an underspend.
 Since the Q2 1920 (30th September 2019) £155.60 m baseline Whole Life Cost, the following primary project actions have impacted the original Q2 baseline Whole Life Cost;
 - Through the SOBC, all the elements of T Levels have been reviewed and fully scoped.  This has increased the WLC but we have a more robust T Level programme and delivery options to ensure the work is delivered effectively.
</t>
  </si>
  <si>
    <t xml:space="preserve">The baseline Whole Life Cost at Q2 1920 (30th September 2019) is £125.61 m, due primarily to the following factors;
 - The whole life costs are based on internal staff costs alongside supplier costs for set up and delivery of 5 test cycles (from 2020 to 2024 inclusive).
 Since the Q2 1920 (30th September 2019) £125.61 m baseline Whole Life Cost, the following non-project operating environment activities have impacted the original baseline Q2 Whole Life Cost;
 - As a result of Covid-19 the 2020 Test cycle has been cancelled which has resulted in a reduction of the costs payable with respect to this test cycle. 
 Since the Q2 1920 (30th September 2019) £125.61 m baseline Whole Life Cost, the following primary project actions have impacted the original Q2 baseline Whole Life Cost;
 - The cancellation of the 2020 Test cycle has resulted in a renegotiation of the contract with suppliers.
</t>
  </si>
  <si>
    <t xml:space="preserve">The IPA Delivery Confidence Assessment (DCA) rating at Q2 1920 (30th September 2019) was Amber/Red, which has declined since last year’s Q2 1819 Amber, due primarily to the following factors;
 - The amber/red rating at Q2 has improved, and is now Amber. This is a reflection of the reduced delivery risk now that the apprenticeship service has been scaled up to enable access for non-levy paying employers. The move of non-levy employers onto the digital platform happened in January as scheduled, and it was hitch-free. 
 - The severity of predicted funding uncertainty we reported in Q2 has now reduced. Whilst we are still concerned about the uncertainty in demand and the challenges this brings around forecasting, most recent data on apprenticeship starts suggests the funding overrun predicted in 2020/2021 will no longer be the case and the pressures for subsequent years have also reduced.      
 Since the Q2 1920 (30th September 2019) Amber/Red IPA DCA, the following non-project operating environment activities have impacted the original Q2 IPA DCA;
 - Covid 19 -The economic impact of the virus will have a lasting impact on apprenticeship delivery. Apprentices are being furloughed and laid off; and our delivery chain in respect of independent training providers, and providers of end point assessment is also likely to be put at risk. This work is fast paced and we have not yet got a full evaluation of final impact on forecasted future numbers.
 Since the Q2 1920 (30th September 2019) Amber/Red IPA DCA, the following primary project actions have impacted the original Q2 IPA DCA;
 - A bridging business case is now in place to cover the one year SR settlement for 2020/21, and we are working on a new full business case that focusses on longer term delivery.  </t>
  </si>
  <si>
    <t xml:space="preserve">The IPA Delivery Confidence Assessment (DCA) rating at Q2 1920 (30th September 2019) was Amber, which has not changed since last year’s Q2 1819 Amber, due primarily to the following factors;
 - During the June-August 2019 the planning assumption was that Social Work England would go live in April 2019 (this was subsequently revised to September 2019 and a confirmed go-live was announced in the same timeframe (June-August 2019). Risks during this period were around the successful recruitment of high calibre staff and ensuring a digital platform was in place.
 - In June-August 2019 Social Work England's go-live date of 2 December 2019 was announced.  Although progress was good and on track, the risk for potential problems with the Customer Relationship Management systems development or data transfer could not be ruled out.
 Since the Q2 1920 (30th September 2019) Amber IPA DCA, the following non-project operating environment activities have impacted the original Q2 IPA DCA;
 - Assumptions around Social Work England's go live date was driven by confidence in the projects ability to switch on regulatory functions at the same time the previous regulator switched off and therefore avoid any risk of public protection being compromised.
 Since the Q2 1920 (30th September 2019) Amber IPA DCA, the following primary project actions have impacted the original Q2 IPA DCA;
 - The development of the Customer Relationship Management system and subsequent testing; and the quality of data being transferred from the previous regulator.
 - The completion of the recruitment of Social Work England's Board; and the Executive team all helped in strengthening and supporting an effective governance for the project allowing them to respond the challenges that had previously been noted.
</t>
  </si>
  <si>
    <t xml:space="preserve">The IPA Delivery Confidence Assessment (DCA) rating at Q2 1920 (30th September 2019) was Amber/Red, which has not changed since last year’s Q2 1819 Amber/Red, due primarily to the following factors;
 - An assurance review by IPA in December 2019 also had an Amber/Red DCA. In this review, a major risk was identified to September 2020 roll-out that the Technical Qualification (TQ) would not be developed, agreed and available for first teaching in September. However, this has since been agreed and signed off in April 2020. 
 - The long-term sustainability of the T Levels programme has major challenges, the most immediate of which is its position in the upcoming Spending Review. The T Levels unique value in the wider qualifications landscape needs to be clearly set out to address this.
 - The strategic landscape for T Levels is not considered to be stable. If T Levels are to be part of the journey from Level 2 to Level 4 and employment, there needs to be consistency of approach across the reform landscape. 
 Since the Q2 1920 (30th September 2019) Amber/Red IPA DCA, the following non-project operating environment activities have impacted the original Q2 IPA DCA;
 - The Covid-19 outbreak has re-directed priorities and in some cases, staff, to urgent Covid-19 related work. However, we do not anticipate that this will impact the ability to deliver in September 2020 as staff continue to work at pace, re-prioritise work where necessary and seek appropriate steers from Ministers. 
 - Cabinet Office/No 10 have restricted government comms during the Coronavirus outbreak, which has resulted in comms on T Levels being paused. This will impact our planned comms and engagement strategy, which is currently under review.
 Since the Q2 1920 (30th September 2019) Amber/Red IPA DCA, the following primary project actions have impacted the original Q2 IPA DCA;
 - The delay to the approval of the Technical Qualifications originally posed a distinct threat to the September 2020 launch. These have since been approved by IfATE and Ofqual and are ahead of first teaching in September, eliminating what was one of the most significant risks to delivery. 
 - An assurance review by IPA in December 2019 stated that "In short, the amber red confidence rating reflects the complexity and size of the challenges described above to the long term delivery. If the Review Team was assessing the confidence in the delivery of the September 2020 milestone, we would assess confidence as Amber. This reflects the good work the programme has undertaken in its contingency planning, stakeholder engagement and close working with the AOs – as well as significant progress shown with employer and providers."
</t>
  </si>
  <si>
    <t xml:space="preserve">The 19/20 in-year baseline / forecast variance at Q2 1920 (30th September 2019) of 17%, is due primarily to the following factors;
 - In September 2019, an updated Strategic Overarching Business Case (SOBC) was drafted and submitted to the DFE Investment Committee.  During this process we worked with all the different teams delivering the T Level elements and conducted a full review of the budgets required.  During this process it was identified the budgets in the original SOBC and GMPP report had changed as the scope and delivery on the work had been agreed.  The budgets were updated to reflect the latest figures.
 Since the Q2 1920 (30th September 2019) 19/20 in-year baseline / forecast variance of 17%, the following non-project operating environment activities have impacted the original Q2 19/20 in-year baseline / forecast variance;
 - The Cabinet Office advised our communication campaign colleagues to turn off the social media advertising in March 20, due to COVID-19.  This led to an underspend in Financial Year 19-20.
 Since the Q2 1920 (30th September 2019) 19/20 in-year baseline / forecast variance of 17%, the following primary project actions have impacted the original Q2 19/20 in-year variance;
 - The delay in agreeing the first TQ has meant some of the networking events were delayed into financial year 20-21. This has caused an underspend in Financial Year 19-20.
</t>
  </si>
  <si>
    <t xml:space="preserve">The 19/20 in-year baseline / forecast variance at Q2 1920 (30th September 2019) of 29%, is due primarily to the following factors;
 - The increase in spend against previous forecast reflects delays in programme go live, resulting in ongoing requirements for supplier mobilisation and programme teams.
 Since the Q2 1920 (30th September 2019) 19/20 in-year baseline / forecast variance of 29%, the following non-project operating environment activities have impacted the original Q2 19/20 in-year baseline / forecast variance;
 - The forecast is sensitive to the number of subjects on the caseload, which will have a consequential impact on costs.  Volumes will be reforecast in line with the standard timetable.
 Since the Q2 1920 (30th September 2019) 19/20 in-year baseline / forecast variance of 29%, the following primary project actions have impacted the original Q2 19/20 in-year variance;
 - The achievement of a settlement agreement and assurances on maintaining forecast price reductions provides some mitigation to cost increases due to delay
</t>
  </si>
  <si>
    <t xml:space="preserve">The baseline Whole Life Cost at Q2 1920 (30th September 2019) is £580.50 m, has not changed since last year's Q2 1819 (£m) baseline Whole Life Cost of £580.50 m, due primarily to the following factors;
 - There has not been a significant change in programme cost or scope to require rebaselining and republication of the FBC.
 Since the Q2 1920 (30th September 2019) £580.50 m baseline Whole Life Cost, the following primary project actions have impacted the original Q2 baseline Whole Life Cost;
 - There has not been a significant change in programme cost or scope to require rebaselining and republication of the FBC.
</t>
  </si>
  <si>
    <t xml:space="preserve">The 19/20 in-year baseline / forecast variance at Q2 1920 (30th September 2019) of -38%, is due primarily to the following factors;
 - The pre-construction services contract was agreed several months later than assumed in the baseline 
 Since the Q2 1920 (30th September 2019) 19/20 in-year baseline / forecast variance of -38%, the following primary project actions have impacted the original Q2 19/20 in-year variance;
 - The pre-construction services contract was agreed several months later than assumed in the baseline 
</t>
  </si>
  <si>
    <t xml:space="preserve">The IPA Delivery Confidence Assessment (DCA) rating at Q2 1920 (30th September 2019) was Amber, which has improved since last year’s Q2 1819 Amber/Red, due primarily to the following factors;
 - The Project has undergone three Assurance reviews since September '18. The last a Delivery Confidence Assessment (DCA) rating of Amber was returned. 
 - The Projects Full Business Case was approved by the Lord Chancellor &amp; Secretary of State for Justice on 24th September 2019 and was subsequently been approved by Cabinet Office and HM Treasury. 
 Since the Q2 1920 (30th September 2019) Amber IPA DCA, the following primary project actions have impacted the original Q2 IPA DCA;
 - The Full Business Case (FBC) was approved by Cabinet Office on 11th October 2019 and by HM Treasury on 14th October 2019.
 - Following the approval of the FBC the new National FM and Security Services Contracts were successfully launched on 1st April 2020.
</t>
  </si>
  <si>
    <t xml:space="preserve">The 19/20 in-year baseline / forecast variance at Q2 1920 (30th September 2019) of 100%, is due primarily to the following factors;
 - In-year Baseline at 19/20 Q2 was £4.46m - the variance between the forecast and in-year baseline is due to the start date of the contract being pushed back which resulted in increase staff and mobilisation costs.
</t>
  </si>
  <si>
    <t xml:space="preserve">The IPA Delivery Confidence Assessment (DCA) rating at Q2 1920 (30th September 2019) was Amber/Red, which has not changed since last year’s Q2 1819 Amber/Red, due primarily to the following factors;
 - By Q2 1920 we had delivered most of what we had planned, but reform remains an extremely challenging and complex programme. It proved challenging to hire software developers for the Civil, Family and Tribunals programme which resulted in delay to the delivery of some services and associated benefits.
 -  Establishing a set of common capabilities that would support all the Civil, Family and Tribunal services proved challenging, and let to a change in strategy to ensure that we can use the common capabilities to run end to end services.
 - There were delays in the delivery of the common platform, which were caused by dependencies with other government agencies and challenges to the pace of software development. We have worked hard to implement a number of changes to pull back this delay.
 Since the Q2 1920 (30th September 2019) Amber/Red IPA DCA, the following non-project operating environment activities have impacted the original Q2 IPA DCA;
 - The impact of IR35 assessments has meant that we have been unable to keep a lot of our experienced contractor resource, which has had an impact on delivery.
 - COVID-19 has had a significant impact on the programme, with some productivity expected to be lost due to a lack of co-working and an increase in staff absences. A number of programme resources have been re-prioritised to support operational staff and the rollout of video and audio hearing capabilities.
 Since the Q2 1920 (30th September 2019) Amber/Red IPA DCA, the following primary project actions have impacted the original Q2 IPA DCA;
 - In late 2019 Reform reorganised part of its structure and created two new programmes: Future Hearings, which focuses on enabling work to be heard in new efficient and effective ways, and Future Operations, which focuses on defining our new way of running the organisation including the Service Centres.
 - Civil, Family and Tribunal programme continues to deliver products more slowly than expected. To address, CFT have agreed to a new approach, resequencing work to focus on completing both the Common Component and service elements of a single service (services already in delivery will continue as now).
 - We have opened a third Courts and Tribunals Service Centre (CTSC) in early 2020. This allows us to provide better services to users but also requires additional work, especially considering the impacts of COVID-19. </t>
  </si>
  <si>
    <t xml:space="preserve">The 19/20 in-year baseline / forecast variance at Q2 1920 (30th September 2019) of -7%, is due primarily to the following factors;
 - The 7% drop is attributable to slippage across the programme.  Resource DEL underspend on Voluntary Exit Departures (VEDs) (£6m), career transition (£1m), property sales slippage (£2m) and a reduction in our contingency forecast (£2m). 
 - Transfer of sales proceeds into from 2018/19 into 2019/20 (£10m) which was offset by small overspend in projects across the portfolio (£3m). 
 Since the Q2 1920 (30th September 2019) 19/20 in-year baseline / forecast variance of -7%, the following non-project operating environment activities have impacted the original Q2 19/20 in-year baseline / forecast variance;
 - External factors meant property sales slipped and didn't materialise in line with expectations.  
 Since the Q2 1920 (30th September 2019) 19/20 in-year baseline / forecast variance of -7%, the following primary project actions have impacted the original Q2 19/20 in-year variance;
 - Expectation that staff would exit the organisation didn't materialise as they were largely able to find roles in the newly stood up service centres.   
 - Project delivery slipped meaning the required technology was not in place to allow new online systems to go live.  This resulted in unplanned staff retention.  
</t>
  </si>
  <si>
    <t xml:space="preserve">The 19/20 in-year baseline / forecast variance at Q2 1920 (30th September 2019) of -11%, is due primarily to the following factors;
 - It is recognised that the initial bid information in relation to both the number of assets (circa 40% higher) and the NIA (circa 20% higher) was incorrect; this affected the Target Operating Model and has therefore not led to the achievement of savings that were expected 
 Since the Q2 1920 (30th September 2019) 19/20 in-year baseline / forecast variance of -11%, the following primary project actions have impacted the original Q2 19/20 in-year variance;
 - The project closed in October 2019
</t>
  </si>
  <si>
    <t xml:space="preserve">The baseline Whole Life Cost at Q2 1920 (30th September 2019) is £430.20 m, has not changed since last year's Q2 1819 (£m) baseline Whole Life Cost of £430.20 m, due primarily to the following factors;
 - The project Closed in October 2019
</t>
  </si>
  <si>
    <t xml:space="preserve">The IPA Delivery Confidence Assessment (DCA) rating at Q2 1920 (30th September 2019) was Green, which has improved since last year’s Q2 1819 Amber/Green, due primarily to the following factors;
 - The programme successfully delivered all elements of the Prison Education Framework (PEF) programme plan, successfully mobilising all four suppliers appointed under the framework contracts with minimal issues encountered.
 - The programme successfully introduced the Dynamic Purchasing System (DPS) designed to encourage small local suppliers into the market. A range of suppliers have been appointed to the DPS framework and call-off contracts for the provision of services have commenced.
 Since the Q2 1920 (30th September 2019) Green IPA DCA, the following primary project actions have impacted the original Q2 IPA DCA;
 - The programme has now closed following successful delivery of all elements of the programme plan, as such, no project actions have been undertaken which might impact the original Q2 IPA DCA.
</t>
  </si>
  <si>
    <t xml:space="preserve">The baseline Whole Life Cost at Q2 1920 (30th September 2019) is £763.30 m, has decreased by £459.90 m since last year's Q2 1819 (£m) baseline Whole Life Cost of £1,223.20 m, due primarily to the following factors;
 - Following consultation with the IPA, whole life costs were revised to remove those attributed to an optional two year contract extension, as any future extension would require the production of a separate business case covering the costs for the extension period. 
 Since the Q2 1920 (30th September 2019) £763.30 m baseline Whole Life Cost, the following primary project actions have impacted the original Q2 baseline Whole Life Cost;
 - The programme has closed. As such no project actions have been undertaken that have impacted the original Q2 baseline.
</t>
  </si>
  <si>
    <t xml:space="preserve">The IPA Delivery Confidence Assessment (DCA) rating at Q2 1920 (30th September 2019) was Amber/Red, due primarily to the following factors;
 - HMT Approval had not yet been provided and there was uncertainty in relation to available funding
 - The programme team was embryonic and additional capacity and capability was needed
 - The recommendations  and concerns around programme being fully scoped needed to be addressed
 Since the Q2 1920 (30th September 2019) Amber/Red IPA DCA, the following non-project operating environment activities have impacted the original Q2 IPA DCA;
 - COVID19 has impacted technical resource availability
 - Ability to identify and onbboard specialist technical resources at pace
 Since the Q2 1920 (30th September 2019) Amber/Red IPA DCA, the following primary project actions have impacted the original Q2 IPA DCA;
 - HMT approval for the OBC was gained in Jan 2020 and funding was secured for 2019/20 and 2020/21
 - The programme team has been bolstered with critical roles now filled and additional capacity and capability sourced 
 - Key programme artefacts to manage and control delivery have been delivered, including:
Governance framework has been established to support decision making and to oversee the programme at the right level.
The programme has undertaken significant planning activities, to identify key milestones and critical path to produce High Level Designs for a Technical Roadmap and Delivery Plan
</t>
  </si>
  <si>
    <t xml:space="preserve">Due to HMT approval not being granted until Q4 no scheduled dates were provided for this project.
[Note: HMT approval was gained - January 2020]
</t>
  </si>
  <si>
    <t xml:space="preserve">The 19/20 in-year baseline / forecast variance at Q2 1920 (30th September 2019) of -, is due primarily to the following factors;
 - Due to HMT approval not being in place at Q2 we cannot report  on this but we will be able to report in the next annual report return 
 Since the Q2 1920 (30th September 2019) 19/20 in-year baseline / forecast variance of -, the following non-project operating environment activities have impacted the original Q2 19/20 in-year baseline / forecast variance;
 - Delays in delivery of £2.1M of hardware from overseas due to COVID-19.
 Since the Q2 1920 (30th September 2019) 19/20 in-year baseline / forecast variance of -, the following primary project actions have impacted the original Q2 19/20 in-year variance;
 - Seed funding of £20m was identified within HMPPS and MoJ for the programme in 2019/20, of which £5.3m had been used by 31/03/2020.
 - Variance is due to time taken to recruit and onboard suppliers and wider team members.  
</t>
  </si>
  <si>
    <t xml:space="preserve">Due to HMT approval not being in place at Q2 we cannot report  on this but we will be able to report in the next annual report return 
</t>
  </si>
  <si>
    <t>The IPA Delivery Confidence Assessment (DCA) rating at Q2 1920 (30th September 2019) was Amber/Green, which has improved since last year’s Q2 1819 Amber/Red, due primarily to the following factors;
 - Supplier BAFO bids received, winning bidders selected and Full Business Case (FBC) completed my mid-July. FBC cleared all internal approvals and sent to Cabinet Office for final approval on schedule, mid-September.
 - Outstanding modelling assumptions agreed and Target Operating Model signed-off. Specifications finalised and future service deemed affordable.
 - Mobilisation preparation and planning underway. Digital deliverables and timetable agreed including clearly defined Minimum Viable Product (MVP).
 Since the Q2 1920 (30th September 2019) Amber/Green IPA DCA, the following non-project operating environment activities have impacted the original Q2 IPA DCA;
 - Improved modelling in programmes/projects that we had dependencies on for future move volume assumptions.
 - Collaboration from Cabinet Office Market and Suppliers Team on the proposed Payment Mechanism and their agreement to proceed.
 Since the Q2 1920 (30th September 2019) Amber/Green IPA DCA, the following primary project actions have impacted the original Q2 IPA DCA;
 - Good progress on the Commercial timetable and completion of successful negotiations with suppliers. Agreement to and refinement of improved service specifications, including a significantly changed digital specification from Gen 3.
 - Robust  management of the FBC approvals timetable, including early and pro-active work with approvers to discuss FBC content ahead of presentations and address potential blockers in advance.
 - Digital contractor team in place and products in development and testing.</t>
  </si>
  <si>
    <t>The baseline Whole Life Cost at Q2 1920 (30th September 2019) is £1,635.83 m, has increased by £13.53 m since last year's Q2 1819 (£m) baseline Whole Life Cost of £1,622.30 m, due primarily to the following factors;
 - Revised Gen 4 service/ contract costs in FBC based on actual tenders from suppliers.
 - Revised programme staffing costs.
 - Revised digital (CDEL) costs.
 Since the Q2 1920 (30th September 2019) £1,635.83 m baseline Whole Life Cost, the following non-project operating environment activities have impacted the original baseline Q2 Whole Life Cost;
 -  OBR Forecasts of inflation relating to CPI (Consumer Prices Index) and AWE (Average Weekly Earnings).
 Since the Q2 1920 (30th September 2019) £1,635.83 m baseline Whole Life Cost, the following primary project actions have impacted the original Q2 baseline Whole Life Cost;
 - Contract/ Service costs updated in line with tendered bids and Full Business Case, including effects of Office of Budget Responsibility (OBR) forecasts for Consumer Price Index (CPI) and Average Weekly Earnings(AWE) indices. Forecast of in-year spend includes Mobilisation, Transition and Redundancy  costs included within tenders, the actual spend for which will begin from Nov/Dec 2019 and continue until March 2021.
 - Extension of programme team (RDEL) costs to cover the revised programme closure date (+182 days). 
 - Extension of Digital (CDEL) costs to include revised digital deliverables and timetable.</t>
  </si>
  <si>
    <t xml:space="preserve">The 19/20 in-year baseline / forecast variance at Q2 1920 (30th September 2019) of -35%, is due primarily to the following factors;
 - Difference between pre and post contract award of spend profile in construction phase 
 Since the Q2 1920 (30th September 2019) 19/20 in-year baseline / forecast variance of -35%, the following non-project operating environment activities have impacted the original Q2 19/20 in-year baseline / forecast variance;
 - Contaminated land and adverse weather further impacted spend against revised 19/20 baseline
</t>
  </si>
  <si>
    <t xml:space="preserve">The 19/20 in-year baseline / forecast variance at Q2 1920 (30th September 2019) of -16%, is due primarily to the following factors;
 - Resource underspend due mainly to recruitment not progressing at the pace originally expected, and private sector workforce reforms not yet agreed and implemented
 - Capital underspend due to delays to the secure schools project.
 Since the Q2 1920 (30th September 2019) 19/20 in-year baseline / forecast variance of -16%, the following primary project actions have impacted the original Q2 19/20 in-year variance;
 - There has not been re-baselining or specific actions impacting in-year variance
</t>
  </si>
  <si>
    <t xml:space="preserve">The baseline Whole Life Cost at Q2 1920 (30th September 2019) is £345.08 m, has increased by £33.95 m since last year's Q2 1819 (£m) baseline Whole Life Cost of £311.13 m, due primarily to the following factors;
 - The main reason for the increase of £32m is another year of cost has been added to the WLC, due to increased workforce costs and permanent improvements to education provision having no end-date.
(The figures stated refer to the entirety of the Youth Justice Reform Programme, including secure schools.)
</t>
  </si>
  <si>
    <t xml:space="preserve">The baseline Whole Life Cost at Q2 1920 (30th September 2019) is £1,067.60 m, has increased by £19.20 m since last year's Q2 1819 (£m) baseline Whole Life Cost of £1,048.40 m, due primarily to the following factors;
 - £1,067.6m is the PBC baseline run costs throughout the business case period.  It is PBC run costs £982.4m plus Investment costs £85.2m as at baseline in 2016.
The £1,048.4m included in Q2 18/19 was an error and should have been £1,067.6m. 
If the WLC really means how much over the PBC period did we expect the run costs and the investments costs to be; 819.3 plus 85.2 investment costs = 904.5m. 2016 estimation was to spend 904.5m by 22/23 compared to Q2 19/20 forecast of 791.2 run plus 120.4 Investment costs - 911.6m. 
Baseline to the programme means what were our costs annually at that time when we started the programme 2016.
</t>
  </si>
  <si>
    <t xml:space="preserve">The IPA Delivery Confidence Assessment (DCA) rating at Q2 1920 (30th September 2019) was Amber, due primarily to the following factors;
 - A complex programme involving several organisations managing complex dependencies, and involving considerable business change. The programme was required to resolve issues such as clarifying the scope and vision across all the organisations involved and improved planning and resources in post. 
 - Clarity was required on the scope of the Outline Business Case costs and where these sat across the organisations involved. This raised a concern over affordability.
 Since the Q2 1920 (30th September 2019) Amber IPA DCA, the following non-project operating environment activities have impacted the original Q2 IPA DCA;
 - Procurement activity in Q3 1920 was paused following market feedback over the core terms of the DAS framework, the procurement route established by CCS for the purchasing of cloud based shared service platforms. 
 - Due to this feedback and potential suppliers declining the opportunity to bid, the Programme took the decision to withdraw the procurement in December 2019. 
 Since the Q2 1920 (30th September 2019) Amber IPA DCA, the following primary project actions have impacted the original Q2 IPA DCA;
 - The Programme has since been revisiting the Outline Business Case and conducting further analysis on the options for achieving the Programme’s desired outcomes. 
 - The position as of Q4 1920: The Programme is working through material changes to its scope following notification from one of the key customers of their intent to leave the Programme and focus on an independent solution as a result of  prioritising aspects of their own wider transformation programme.
</t>
  </si>
  <si>
    <t xml:space="preserve">The baseline Whole Life Cost at Q2 1920 (30th September 2019) is £423.92 m, due primarily to the following factors;
 - The Whole Life Cost is made up of the following: business transformation, change management, solution development, license, support &amp; hardware, system transition licensing, application support, retained function costs, and shared services overheads.
 - Whole Life Costs for the Programme will be revised following the requirement to revisit the Programme scope and OBC. Revised costs are not known at point of submission. 
 Since the Q2 1920 (30th September 2019) £423.92 m baseline Whole Life Cost, the following non-project operating environment activities have impacted the original baseline Q2 Whole Life Cost;
 - No non-project operating environment activities have impacted the original baseline Q2 Whole Life Costs. 
 Since the Q2 1920 (30th September 2019) £423.92 m baseline Whole Life Cost, the following primary project actions have impacted the original Q2 baseline Whole Life Cost;
 - The position as of Q4 1920: The Programme is working through material changes to its scope following notification from one of the key customers of their intent to leave the Programme and focus on an independent solution as a result of prioritising aspects of their own wider transformation programme. 
 - Whole Life Costs for the Programme will be revised following the requirement to revisit the Programme scope and subsequent Outline Business Case. Revised costs are not known at point of submission. 
</t>
  </si>
  <si>
    <t xml:space="preserve">The IPA Delivery Confidence Assessment (DCA) rating at Q2 1920 (30th September 2019) was Amber, which has not changed since last year’s Q2 1819 Amber, due primarily to the following factors;
 - This is a long term programme and uncertainties and risks still remain, including the ability to attract and secure a willing GDF host community  reflecting the continued amber assessment.
 - As the programme progresses the uncertainties associated with the number of communities, GDF solutions, location(s), extent of the geological characterisation and the nature of the design solutions will be resolved, however this will take a number of years.  
 Since the Q2 1920 (30th September 2019) Amber IPA DCA, the following non-project operating environment activities have impacted the original Q2 IPA DCA;
 - The siting process is in progress following launch in December 2018 and continues to be one of the main activities during this phase of the programme, relying on the approach from volunteer communities.    
 Since the Q2 1920 (30th September 2019) Amber IPA DCA, the following primary project actions have impacted the original Q2 IPA DCA;
 - The programme has received approval to proceed with community engagement, disbursement of investment funding and site evaluation, a significant move to the next stage of the programme. 
 - The programme and business transformation activities continue to move towards a delivery organisation in support of the move from policy development to siting and community engagement.
</t>
  </si>
  <si>
    <t xml:space="preserve">The baseline Whole Life Cost at Q2 1920 (30th September 2019) is £12,743.00 m, has increased by £399.04 m since last year's Q2 1819 (£m) baseline Whole Life Cost of £12,343.96 m, due primarily to the following factors;
 - The increase in costs since last year are primarily down to inflation and revised assumptions during the siting and construction phases.  All figures are provided in real rather than nominal values due to the long timescales associated with this programme.
 - It does not include any provision for waste disposal from a new nuclear build programme, as this will be funded by new nuclear operators.  
 Since the Q2 1920 (30th September 2019) £12,743.00 m baseline Whole Life Cost, the following non-project operating environment activities have impacted the original baseline Q2 Whole Life Cost;
 - The Whole Life Cost figure represents the estimated cost of designing, constructing and operating the GDF out to the 2130s.  Note that the figure reported here only relates to a GDF for legacy waste and waste arising from the existing fleet of nuclear reactors. 
 - In line with other Government programmes at an early stage of development, the estimate does not include any allowance for risk, uncertainty or optimism bias.  
 Since the Q2 1920 (30th September 2019) £12,743.00 m baseline Whole Life Cost, the following primary project actions have impacted the original Q2 baseline Whole Life Cost;
 - The Business Case to proceed with community engagement, disbursement and site evaluation has received approval and has commenced.
 - The next phase of the programme which will include geological characterisation, community engagement, solution development, technical design, delivery partner engagement and early procurements is in the early stages of development which will inform the Whole Life Cost.
</t>
  </si>
  <si>
    <t xml:space="preserve">The IPA Delivery Confidence Assessment (DCA) rating at Q2 1920 (30th September 2019) was Amber, which has not changed since last year’s Q2 1819 Amber, due primarily to the following factors;
 - Following the appointment of the Delivery Partner (DP) end Q2 2018 to lead on the HNIP delivery, the DP has now mobilised and is fully operational, and as at Q2 there has been one successful funding round. From that the project and the DP are making a number of changes to the processes and these will need to be properly embedded.
 - A key factor that has impacted the project status was the forecasted pipeline of fundable applications. Whilst the overall pipeline looked relatively healthy, the number of early fundable projects coming through in Q2 19/20 didn't align with projections.
 Since the Q2 1920 (30th September 2019) Amber IPA DCA, the following non-project operating environment activities have impacted the original Q2 IPA DCA;
 - The most significant factor that is affecting the project status at this point is certainty in the number of fundable projects due to Covid 19, and whilst albeit limited at this point, may result in delays due to supply chain disruption, resource availability impacting approvals, planning, monitoring and construction. 
 - The number of fundable projects seeking non fiscal funding has been less than projected due to the availability of more attractive funding alternatives for projects and/or project applicants - for example companies' internal treasury rules may require the use of internal borrowing as the primary funding source. 
 Since the Q2 1920 (30th September 2019) Amber IPA DCA, the following primary project actions have impacted the original Q2 IPA DCA;
 - There have been a number of initiatives to improve the application and post funding approval processes, alongside the roll-out of the Delivery Partner's data application system
 - The governance of the project has moved from mobilisation and is now focused on ramping up delivery capability and making processes more efficient and delivery centric. 
</t>
  </si>
  <si>
    <t xml:space="preserve">The 19/20 in-year baseline / forecast variance at Q2 1920 (30th September 2019) of -23%, is due primarily to the following factors;
 - A review of the initial takeup of the project's loan product resulted in an adjustment of the project's non-fiscal whole-life spend profile. 
 - There was a requirement to adjust some notional income total charges to reflect an updated project term.
 Since the Q2 1920 (30th September 2019) 19/20 in-year baseline / forecast variance of -23%, the following non-project operating environment activities have impacted the original Q2 19/20 in-year baseline / forecast variance;
 - The primary challenge has been a lower than projected number of applications from projects seeking project loans (non-fiscal funding). A number of steps have been taken since to improve take-up, including a downward revision to the project loan rate. 
 - As a nascent market the early growth in the number of applications hasn't been in line with the FBC projections for the first year of the scheme, however that is changing as we are starting to see increased interest in the latter part of the FY. 
 Since the Q2 1920 (30th September 2019) 19/20 in-year baseline / forecast variance of -23%, the following primary project actions have impacted the original Q2 19/20 in-year variance;
 - The recent 2020 budget confirmed the transfer of £36m of non-fiscal spend from 19/20 to 21/22, which also confirmed the full project funding to 21/22 
 - The transfer of £17m of fiscal budget from 19/20 to 20/21 was confirmed via the supplementary estimate process, and as a result allows the projects to retain its overall spend envelope. ​
</t>
  </si>
  <si>
    <t xml:space="preserve">The baseline Whole Life Cost at Q2 1920 (30th September 2019) is £375.90 m, has increased by £4.10 m since last year's Q2 1819 (£m) baseline Whole Life Cost of £371.80 m, due primarily to the following factors;
 - Whilst the project ends on the 30/03/2022 the Delivery Partner is contracted beyond this date to complete funding and carry out monitoring and reporting of successful projects. The costs for this (£3.6m) were included in the Q2 report
 Since the Q2 1920 (30th September 2019) £375.90 m baseline Whole Life Cost, the following non-project operating environment activities have impacted the original baseline Q2 Whole Life Cost;
 - The £375.9m baseline remains the same reflecting the rescheduling of funding mentioned above.
 Since the Q2 1920 (30th September 2019) £375.90 m baseline Whole Life Cost, the following primary project actions have impacted the original Q2 baseline Whole Life Cost;
 - The £375.9m baseline remains the same reflecting the rescheduling of funding mentioned above.
</t>
  </si>
  <si>
    <t>The IPA Delivery Confidence Assessment (DCA) rating at Q2 1920 (30th September 2019) was Amber, which has not changed since last year’s Q2 1819 Amber, due primarily to the following factors;
 - The Programme has reached a pivotal point in its delivery as it moves towards the end of Phase 1. There are important tools in production including the register and migration readiness tools and a commercial agreement with a digitisation supplier. All augers well for delivery of the overall programme. 
 - However, the Programme is still in the learning phase and it needs to guard against the desire to prioritise delivery of Local Authority (LA) migrations over future design and learning.
 - A change of focus on the outcomes from Phase 1, a concentration on the development of useful metrics and the time and space to examine alternate options will give greater confidence that the Programme will deliver its overall objectives and maximise the benefits to UK PLC.
 Since the Q2 1920 (30th September 2019) Amber IPA DCA, the following non-project operating environment activities have impacted the original Q2 IPA DCA;
 - The uncertainty around EU Exit timings and restricted activities in a pre-election period impacted local authority and potential supplier engagement activities and progress.
 Since the Q2 1920 (30th September 2019) Amber IPA DCA, the following primary project actions have impacted the original Q2 IPA DCA;
 - As a result of learning to date, the Programme adapted its approach to focus on pre-migration activity, including early data analysis and engagement with LAs.  This enabled a richer understanding of the migration challenges and timelines.
 - The Programme has developed and consulted on a new delivery model which forms the basis of the new business case. This better aligns with the desired outcomes for the Programme, to unlock the economic benefits quicker.
 - The benefits model has been substantially revised to identify and quantify the wider economic benefits of the investment.</t>
  </si>
  <si>
    <t xml:space="preserve">The baseline Whole Life Cost at Q2 1920 (30th September 2019) is £193.30 m, has not changed since last year's Q2 1819 (£m) baseline Whole Life Cost of £193.30 m, due primarily to the following factors;
 - As mentioned in section 3, the baseline represents the last approved business case being the OBC from September 2015. Since then the Programme has submitted a full PBC, but this was not approved and therefore the Programme full life baseline has not been able to be refreshed.
 - The Programme funding approvals have been on a phased basis demonstrating lessons learnt over a smaller number of LAs. 
 Since the Q2 1920 (30th September 2019) £193.30 m baseline Whole Life Cost, the following non-project operating environment activities have impacted the original baseline Q2 Whole Life Cost;
 - The baselines at Q2 were unchanged for the reasons outlined above. 
 - The full assessment of the impact of Covid-19 on the delivery of the Programme and associated costs has yet to be undertaken.
 Since the Q2 1920 (30th September 2019) £193.30 m baseline Whole Life Cost, the following primary project actions have impacted the original Q2 baseline Whole Life Cost;
 - The Programme is looking to refine the time, costs and income estimates including delivery costs and potential sales volumes, based on a deeper understanding of the data in LAs and the steps required to improve it. 
 - The work the Programme is undertaking now and into the next financial year will give greater clarity on the risks and opportunities to the costs, benefits and delivery approach in order to refresh the full PBC during late 2020.
</t>
  </si>
  <si>
    <t xml:space="preserve">The baseline Whole Life Cost at Q2 1920 (30th September 2019) is £2,782.00 m, has not changed since last year's Q2 1819 (£m) baseline Whole Life Cost of £2,782.00 m, due primarily to the following factors;
 - The baseline cost totalling of £2,782M reflects the HMT / BEIS approved business case for the scope of the Termination Contract in 2017. 
 - The cost outturn for the contract at £2,843M is £61M (2%) higher than the 2017 business case due to additional contract scope, mainly associated with additional nuclear waste and asbestos.  
 Since the Q2 1920 (30th September 2019) £2,782.00 m baseline Whole Life Cost, the following primary project actions have impacted the original Q2 baseline Whole Life Cost;
 - The total contract spend variance of £61M relates mainly to the 2018/19 financial year, where the annual variance is £63M. This includes additional funds provided to Magnox of £42M to meet the NDA's contractual obligations to fund all the scope agreed in August 2017, plus £21M for additional NDA approved contract scope associated with additional waste and asbestos.  Agreed with HMG prior to funding release.
</t>
  </si>
  <si>
    <t xml:space="preserve">The IPA Delivery Confidence Assessment (DCA) rating at Q2 1920 (30th September 2019) was Amber, which has not changed since last year’s Q2 1819 Amber, due primarily to the following factors;
 - Programme remains on scheduled but no time or cost contingency remains
 - Good progress made with the 2018 Project Assurance Review recommendations and a Gateway 4 planned in for Summer 2020 to support interim acceptance.
</t>
  </si>
  <si>
    <t xml:space="preserve">The 19/20 in-year baseline / forecast variance at Q2 1920 (30th September 2019) of -5%, is due primarily to the following factors;
 - The project forecast remains on target.
</t>
  </si>
  <si>
    <t xml:space="preserve">The baseline Whole Life Cost at Q2 1920 (30th September 2019) is £1,403.00 m, has not changed since last year's Q2 1819 (£m) baseline Whole Life Cost of £1,403.00 m, due primarily to the following factors;
 - The whole life costs represents costs until 2043/44. These cost include the project costs until closure and recurring Antarctic Partition and Logistics infrastructure budget costs.
</t>
  </si>
  <si>
    <t xml:space="preserve">The IPA Delivery Confidence Assessment (DCA) rating at Q2 1920 (30th September 2019) was Amber, which has improved since last year’s Q2 1819 Amber/Red, due primarily to the following factors;
 - There are now c.17 million smart and advanced meters operating across Great Britain.
 - The Programme has worked with industry delivery partners to successfully implement complex technical solutions that will transform the customer experience.
 - The Programme has updated its Cost-Benefit Analysis.
 Since the Q2 1920 (30th September 2019) Amber IPA DCA, the following primary project actions have impacted the original Q2 IPA DCA;
 - The Programme has consulted on a new regulatory framework for energy suppliers to drive market-wide completion of the smart meter rollout as soon as practicable.
 - The Programme continues to work with industry delivery partners to implement and drive market-wide completion, while also taking into account the impact of COVID-19.
</t>
  </si>
  <si>
    <t xml:space="preserve">The baseline Whole Life Cost at Q2 1920 (30th September 2019) is £20,136.95 m, has increased by £2921.18 m since last year's Q2 1819 (£m) baseline Whole Life Cost of £17,215.78 m, due primarily to the following factors;
 - The updated 2019 Cost-Benefit Analysis includes an extended appraisal period.  As a result, it captures both additional costs and additional benefits over the new appraisal period.
 - Overall, the benefits have increased by more than the costs resulting in an increase in the net benefits for the Programme.
 Since the Q2 1920 (30th September 2019) £20,136.95 m baseline Whole Life Cost, the following primary project actions have impacted the original Q2 baseline Whole Life Cost;
 - A lessons learned exercise around the new Cost-Benefit Analysis has been conducted.
 - Programme costs continue to be effectively managed, and addressed through appropriate governance groups. 
</t>
  </si>
  <si>
    <t xml:space="preserve">The IPA Delivery Confidence Assessment (DCA) rating at Q2 1920 (30th September 2019) was Amber/Green, which has improved since last year’s Q2 1819 Amber, due primarily to the following factors;
 - Changing the model for delivery of decommissioning of the Magnox Sites from the current Parent Body Organisation (PBO) model to an NDA Subsidiary Model.  The Transition to the new Operating Model took place successfully on the 1st September 2019 as planned.
 Since the Q2 1920 (30th September 2019) Amber/Green IPA DCA, the following primary project actions have impacted the original Q2 IPA DCA;
 - The Transition to the new Operating Model took place successfully on the 1st September 2019 as planned, with the first Board meeting held during quarter 3 by the new Chair.
 - An IPA Gateway 5 Review was held in February 2020.
</t>
  </si>
  <si>
    <t xml:space="preserve">The baseline Whole Life Cost at Q2 1920 (30th September 2019) is £5.00 m, has not changed since last year's Q2 1819 (£m) baseline Whole Life Cost of £5.00 m, due primarily to the following factors;
 - No change
</t>
  </si>
  <si>
    <t xml:space="preserve">The IPA Delivery Confidence Assessment (DCA) rating at Q2 1920 (30th September 2019) was Amber, which has not changed since last year’s Q2 1819 Amber, due primarily to the following factors;
 - The focus of the programme at Q2 1819 was on readiness for on-boarding suppliers and completing service integration activities. These challenges were worked through successfully and replaced with fresh challenges, such as readiness for Rehearsal. The programme will continue to carry a level of risk in the short/medium term.
 - Despite much collaboration with other government departments the programme is still experiencing delays to the receipt of admin data.  Teams are implementing contingencies and workarounds to continue with the transformation of statistics and supporting the Census in the meantime.
 Since the Q2 1920 (30th September 2019) Amber IPA DCA, the following non-project operating environment activities have impacted the original Q2 IPA DCA;
 - Impact and delay to the mandatory Census legislation due to the prioritisation of the political situation at the time- EU Exit and the early General Election. ONS are working closely with Cabinet Office colleagues to progress at pace. 
 Since the Q2 1920 (30th September 2019) Amber IPA DCA, the following primary project actions have impacted the original Q2 IPA DCA;
 - No actions have impacted the original Q2 IPA DCA narrative.
</t>
  </si>
  <si>
    <t xml:space="preserve">The baseline Whole Life Cost at Q2 1920 (30th September 2019) is £905.59 m, has decreased by £0.91 m since last year's Q2 1819 (£m) baseline Whole Life Cost of £906.50 m, due primarily to the following factors;
 - The costs provided in 2Q 1920 reflect the Census &amp; Data Collection Transformation costs aligned to the Full Business Case that was submitted to HM Treasury and approved 31 July 2019. The review of the costs carried out in the preparation of the FBC resulted in the £0.91 decrease.
 - No other factors impacted the Whole Life Cost.
 Since the Q2 1920 (30th September 2019) £905.59 m baseline Whole Life Cost, the following non-project operating environment activities have impacted the original baseline Q2 Whole Life Cost;
 - No non-project operating environment activities have impacted the original Q2 baseline Whole Life Cost.
 Since the Q2 1920 (30th September 2019) £905.59 m baseline Whole Life Cost, the following primary project actions have impacted the original Q2 baseline Whole Life Cost;
 - No primary project actions have impacted the original Q2 baseline Whole Life Cost.
</t>
  </si>
  <si>
    <t xml:space="preserve">The baseline Whole Life Cost at Q2 1920 (30th September 2019) is £595.00 m, has increased by £0.08 m since last year's Q2 1819 (£m) baseline Whole Life Cost of £594.92 m, due primarily to the following factors;
 - The increase is due to rounding .
</t>
  </si>
  <si>
    <t xml:space="preserve">The 19/20 in-year baseline / forecast variance at Q2 1920 (30th September 2019) of -44%, is due primarily to the following factors;
 - Delays experienced in initiating projects; Purdah delayed project initiation for Rural Connected Communities and Industrial 5G due to being unable to engage in any commercial activity. 
 - WM5G - project has underspent (slippages in timescales). 
 - Security - initiation of the Security project has been delayed significantly, and the project has not spent against forecast. 
 Since the Q2 1920 (30th September 2019) 19/20 in-year baseline / forecast variance of -44%, the following non-project operating environment activities have impacted the original Q2 19/20 in-year baseline / forecast variance;
 - Purdah - inability to progress announcements/commercial has moved timelines back, resulting in a spend that is lower than forecasted. 
 - The impacts of COVID-19 on the programme and its projects timelines, scope of work, and budgets is being regularly assessed and mitigations being put in place
 Since the Q2 1920 (30th September 2019) 19/20 in-year baseline / forecast variance of -44%, the following primary project actions have impacted the original Q2 19/20 in-year variance;
 - WM5G - project has underspent (slippages in timescales). 
 - Security - initiation of the Security project has been delayed significantly, and the project has not spent against forecast. 
</t>
  </si>
  <si>
    <t xml:space="preserve">The IPA Delivery Confidence Assessment (DCA) rating at Q2 1920 (30th September 2019) was Amber, due primarily to the following factors;
 - The arrival of Rothschild &amp; Co (R&amp;Co) as lead advisors and recruitment of experienced Commercial  Director, on secondment from Government Commercial Organisation, provided confidence that senior leadership was in place to manage the programme. 
 - A more detailed schedule of market engagement commenced in September with a broader range of organisations including technology firms and finance providers in addition to established lottery operators.
 Since the Q2 1920 (30th September 2019) Amber IPA DCA, the following non-project operating environment activities have impacted the original Q2 IPA DCA;
 - The requirement to follow the HMT-led Treasury Approval Point (TAP) process, and specifically its deferral until after the March 2020 Budget, introduced a 3-month delay to the  start of the competition. This action consumed programme contingency but the end date is unaltered, and delivery confidence unaffected because the delay was used to mature competition documentation and engage further with market.
 Since the Q2 1920 (30th September 2019) Amber IPA DCA, the following primary project actions have impacted the original Q2 IPA DCA;
 - The Draft Invitation to Apply (ITA) and draft Licence were published to market in December 2019 and feedback received in January 2020. This exercise flushed out a number of issues with the market and allowed us to address them in final versions of competition documentation, giving us greater confidence that our requirements would be understood and acceptable to potential applicants.
 - An extensive assurance and audit plan was delivered. Including: IPA Gateway 2 review; internal audit of Outline Business Case, Incentive Mechanism, and Evaluation Framework; engagement with Cabinet Office complex transactions team; shadow bid reviews to test how suppliers might 'game' competition; and testing of game assessment processes. These actions increased confidence in the quality of the competition documents and processes. 
</t>
  </si>
  <si>
    <t xml:space="preserve">The IPA Delivery Confidence Assessment (DCA) rating at Q2 1920 (30th September 2019) was Amber/Red, which has not changed since last year’s Q2 1819 Amber/Red, due primarily to the following factors;
 - The tight delivery timetable for delivery of the Games, within four and a half years compared with the usual seven.
</t>
  </si>
  <si>
    <t xml:space="preserve">The 19/20 in-year baseline / forecast variance at Q2 1920 (30th September 2019) of -45%, is due primarily to the following factors;
 - A change in the timing of the expected spend on the Alexander Stadium, with less spend expected in 19/20 than originally forecast. The overall cost of the stadium project remains in line with original expectations.
 Since the Q2 1920 (30th September 2019) 19/20 in-year baseline / forecast variance of -45%, the following primary project actions have impacted the original Q2 19/20 in-year variance;
 - The forecast was revised following a full review of the Alexander Stadium project which resulted a change to the timing of expected spend, with less spend expected in 19/20 than originally envisaged.
 - The overall cost of the Alexander Stadium project remains in line with original expectations.
</t>
  </si>
  <si>
    <t xml:space="preserve">The baseline Whole Life Cost at Q2 1920 (30th September 2019) is £777.92 m, due primarily to the following factors;
 - The budget for the Games was announced in a written ministerial statement by Mims Davies on 25 June 2019: https://hansard.parliament.uk/commons/2019-06-25/debates/19062540000016/CommonwealthGames.
</t>
  </si>
  <si>
    <t>The IPA Delivery Confidence Assessment (DCA) rating at Q2 1920 (30th September 2019) was Amber/Green, which has improved since last year’s Q2 1819 Amber, due primarily to the following factors;
 - HM Treasury approved Full Business Cases for all three museums' projects to create new storage facilities, and the release of all remaining funding for construction and the decant from Blythe House.
 - The scope and location of all new storage facilities was confirmed at Full Business Case stage, including contingency plans to de-risk the decant from Blythe House.
 - Agreement was reached with the museums for a lease for Blythe House. There has been good progress in preparing objects for the decant, and development of co-ordinated plans and logistical arrangements to enable the movement of objects to new storage.
 Since the Q2 1920 (30th September 2019) Amber/Green IPA DCA, the following non-project operating environment activities have impacted the original Q2 IPA DCA;
 - The impact of the current Coronavirus outbreak will be assessed, and scenario planning undertaken. 
 Since the Q2 1920 (30th September 2019) Amber/Green IPA DCA, the following primary project actions have impacted the original Q2 IPA DCA;
 - The Blythe House Asset Disposal Project Board has agreed terms of reference and scheduled monthly meetings. 
 - Discussions with the local authority about a pre-application for Blythe House took place in early 2020 and an architect was appointed to support this process. 
 - An adviser from the Office of Government Property has been appointed to support the project. Procurement is underway to appoint an agent for the sale of Blythe House.</t>
  </si>
  <si>
    <t xml:space="preserve">The 19/20 in-year baseline / forecast variance at Q2 1920 (30th September 2019) of 23%, is due primarily to the following factors;
 - This variance does not represent a change in overall programme spend, but reflects the management of grant in aid drawdown from year to year. The in-year forecast spend represents anticipated expenditure on the Blythe House project, while the baseline represents what is being drawn down in grant-in-aid funding.
 - There is an arrangement whereby the museums can draw down the grant-in-aid funding for non-Blythe House project expenditure, and 'repay' it to the project in future years, as has happened in Q2 1920.
 Since the Q2 1920 (30th September 2019) 19/20 in-year baseline / forecast variance of 23%, the following non-project operating environment activities have impacted the original Q2 19/20 in-year baseline / forecast variance;
 - The impact of the current Coronavirus outbreak will be assessed and scenario planning undertaken.
 Since the Q2 1920 (30th September 2019) 19/20 in-year baseline / forecast variance of 23%, the following primary project actions have impacted the original Q2 19/20 in-year variance;
 - There is an arrangement whereby the museums can draw down the grant-in-aid funding for non-Blythe House project expenditure, and 'repay' it to the project in future years.
 - The impact of the current Coronavirus outbreak will be assessed and scenario planning undertaken.
</t>
  </si>
  <si>
    <t xml:space="preserve">The baseline Whole Life Cost at Q2 1920 (30th September 2019) is £210.24 m, has decreased by £127.76 m since last year's Q2 1819 (£m) baseline Whole Life Cost of £338.00 m, due primarily to the following factors;
 - The three museum projects reached Full Business Case stage with confirmed scope and locations for new storage facilities, finalised construction costs, and revised targets for non-government funding.  In particular, the focus of delivery for the British Museum's project changed from Bloomsbury to Reading, causing a significant reduction in costs.  
 - The overall reduction of £127.8m comprises a reduction in non-government funding of £96m by the British Museum and £35m by the Victoria &amp; Albert Museum. There was an increase in the target for non-government funding of £3.2m for the Science Museum Group's project.
 Since the Q2 1920 (30th September 2019) £210.24 m baseline Whole Life Cost, the following non-project operating environment activities have impacted the original baseline Q2 Whole Life Cost;
 - The impact of the current Coronavirus outbreak will be assessed and scenario planning undertaken.
 Since the Q2 1920 (30th September 2019) £210.24 m baseline Whole Life Cost, the following primary project actions have impacted the original Q2 baseline Whole Life Cost;
 - The baseline Whole Life Cost has increased by £4.9m, representing an approved increase in the capital cost of the Victoria &amp; Albert Museum's project to be funded from non-government sources.
 - The impact of the current Coronavirus outbreak will be assessed and scenario planning undertaken.
</t>
  </si>
  <si>
    <t xml:space="preserve">The scheduled project end date at Q2 1920 (30th September 2019) is 01/05/21, due primarily to the following factors;
 - This is a pilot programme which is scheduled to end 01/05/2021. 
</t>
  </si>
  <si>
    <t>Royal Research Ship Sir David Attenborough will replace two existing polar research/supply vessels with one dual purpose ship which planned to save £102m over 30 years</t>
  </si>
  <si>
    <t>Helping create a self-sustaining heat network market through £320m capital investment and short-term actions to address market barriers</t>
  </si>
  <si>
    <t>Investing up to £600m to clear the 700MHz spectrum by mid-2020 for use for mobile broadband services in the future.</t>
  </si>
  <si>
    <t>To deliver a cost-effective and modern New Style of IT across the Defence estate.</t>
  </si>
  <si>
    <t>Deliver 2 x Queen Elizabeth Class aircraft carriers, capable of operating Lightning II and Merlin aircraft (Crowsnest/ASW), as key elements of the Carrier Enabled Power Projection Programme_x000D_ (CEPP).</t>
  </si>
  <si>
    <t>An extension of the Army's MBT capability as part of a balanced force, credible and employable against current and emerging threats, across the mosaic of conflict, and the identification of future capability options beyond 2035.</t>
  </si>
  <si>
    <t>HS2 will form the backbone of the UK's transport network, connecting eight out of ten of Britain's largest cities. By making it easier to move between the North, Midlands and South, cutting many journeys by half, HS2 will make it easier for people to live and work where they want.</t>
  </si>
  <si>
    <t>To create an integrated national centre of excellence for public health science, to act as an enabling platform to ensure the scientific expert advice for protection of the public's health against threats.</t>
  </si>
  <si>
    <t>Introducing the role of medical examiners to provide a system of effective medical scrutiny applicable to all deaths that do not require a coroner's investigation.</t>
  </si>
  <si>
    <t>The programme's overall aim is to support first contact resolution, that is, to the greatest extent where we can, we should deal with the patients concern there and then, and ensure patients are treated by the most appropriate healthcare professionals in the most appropriate place for their needs.</t>
  </si>
  <si>
    <t>Delivering modern End User Devices and collaboration tooling, replacing the Department's legacy application estate with the use of cloud services.</t>
  </si>
  <si>
    <t>An infrastructure led transformation programme to enable the Army 2020 structure and withdraw of personnel from Germany.</t>
  </si>
  <si>
    <t>The Defra UnITy Programme has been established to exploit the opportunity presented from the expiry of its two largest ICT contracts. The programme will now run until 04/2020 to develop a delivery mechanism leveraging good outcomes in a multi-vendor environment.</t>
  </si>
  <si>
    <t>The programme has been commissioned to replace the common technology solution across all public prisons in England and Wales.  It will also provide new technology services to HMPPS HQ and Prisons ( Staff/Users) who are still on the legacy Quantum prison system. Providing staff across the prison service with modern, mobile technology services that are a pleasure to use, and which make their duties easier to perform.</t>
  </si>
  <si>
    <t>The project aims to establish sustainable air services to St Helena to promote economic development and increased financial self-sufficiency, leading eventually to graduation from UK Government support. 
This will be done through the construction of an airport and the introduction of scheduled air services.  The project will put in place the necessary legal, regulatory and monitoring framework, and includes a series of reforms to be implemented by the St Helena Government to open up the island to inward investment and increased tourism.</t>
  </si>
  <si>
    <t xml:space="preserve">A12 Chelmsford to A120 Widening - widening the A12 to three lanes between junction 19 (north of Chelmsford) and junction 25 (A120 interchange). </t>
  </si>
  <si>
    <t xml:space="preserve">The IPA Delivery Confidence Assessment (DCA) rating at Q2 1920 (30th September 2019) was Amber, which has improved since last year’s Q2 1819 Amber/Red, due primarily to the following factors;
 - We maintained a strong performance in entering building contracts and completing building projects. During the 12-month period ending Q2 19-20 we signed 115 new contracts, in line with our forecast. We handed over 55 buildings in the period.
 - We made significant progress in completing the feasibility work on the most complex schemes, moving them through to procurement. 
 - We have made changes to programme data and Quality Assurance to improve forecasting accuracy which is supporting the overall improving trajectory.
 Since the Q2 1920 (30th September 2019) Amber IPA DCA, the following non-project operating environment activities have impacted the original Q2 IPA DCA;
 - The Covid-19 outbreak has re-directed priorities and in some cases, staff (but not delivery teams), to urgent Covid-19 related work. We have prioritised work as necessary and do not expect this to impact on project delivery.
The construction industry has been impacted by Covid-19 and we are still reviewing the likely impact of this on project timescales with teams.
</t>
  </si>
  <si>
    <t xml:space="preserve">The IPA Delivery Confidence Assessment (DCA) rating at Q2 1920 (30th September 2019) was Amber/Red, due primarily to the following factors;
 - The Delivery Confidence Assessment rating was due to slippage in the readiness of the school-facing portal by the original delivery plan deadline of 31 August 2019. 
 Since the Q2 1920 (30th September 2019) Amber/Red IPA DCA, the following non-project operating environment activities have impacted the original Q2 IPA DCA;
 - The 2019/2020 test cycle was cancelled in March 2020 due to Covid-19 and school closures. Covid-19 may have impacts on operational delivery of the 2020/21 test cycle.  Specific risk mitigations and contingencies caused by Covid-19 outbreak will need to be considered. 
 Since the Q2 1920 (30th September 2019) Amber/Red IPA DCA, the following primary project actions have impacted the original Q2 IPA DCA;
 - Additional resources were committed by the prime supplier which proved more effective at managing delivery. This was assisted by greater transparency of information and process, commitment to delivery deadlines and joint working sessions.  The result was that operational deliverables were met as required until the point of cancellation of the 2020 test cycle.
 -Improvements made in our joint working led to increased delivery confidence and working relationships led to a Amber rating by the IPA in November 2019.
</t>
  </si>
  <si>
    <t>The baseline Whole Life Cost at Q2 1920 (30th September 2019) is £11,347.41 m, has decreased by £0.09 m since last year's Q2 1819 (£m) baseline Whole Life Cost of £11,347.50 m, due primarily to the following factors;
As costs are directly proportional to the number of starts, as starts fall cost does too – there has been a reduction in the total costs compared to the previous year’s return is explained by a fall in the number of apprenticeship starts projected for 2019-20 and 2020-21</t>
  </si>
  <si>
    <t xml:space="preserve">The IPA Delivery Confidence Assessment (DCA) rating at Q2 1920 (30th September 2019) was Amber/Green, which has improved since last year’s Q2 1819 Amber, due primarily to the following factors;
 - The Delivery Confidence Assessment at Q2  reflected the uncertainty of a general election and the impact this might have on the timeline. 
</t>
  </si>
  <si>
    <t xml:space="preserve">The IPA Delivery Confidence Assessment (DCA) rating at Q2 1920 (30th September 2019) was Amber, which has improved since last year’s Q2 1819 Amber/Red, due primarily to the following factors;
 - The programme was deemed to have matured and moved to the point at which it was ready to oversee the launch of competitions. The challenge remaining is to maximise the opportunities for learning and innovation in use cases by initiating contracts/project starting swiftly.
 - Knowledge management and sharing underway, with industry support for the programme high. Innovative market intervention deemed by IPA as being appropriate and beneficial. The programme is delivering against its core objectives. Key factors driving Amber DCA included; pace of project initiation; uncertainty re. level of response to competitions to be launched; uncertainty re. provision of match funding.
 - Industrial 5G and Rural Connected Communities competitions now completed, with winners announced. 5G Create competition also agreed by Minister/SoS. 
 Since the Q2 1920 (30th September 2019) Amber IPA DCA, the following non-project operating environment activities have impacted the original Q2 IPA DCA;
 - Impact of Purdah on the programme was significant; delays to project launches and competition launches experienced. Contract and commercial activity ceased for a number of weeks over November/December.
 - The impacts of COVID-19 on the programme and its projects timelines, scope of work, and budgets is being regularly assessed and mitigations being put in place.
 Since the Q2 1920 (30th September 2019) Amber IPA DCA, the following primary project actions have impacted the original Q2 IPA DCA;
 - Competitions successfully launched for both Rural Connected Communities (RCC) and Industrial (previously Sectors). Agreement received from Minister for Digital and Broadband to initiate 5G Create, encouraging projects across a range of sectors including the creative industry - announced by SOS in December 2019. 
</t>
  </si>
  <si>
    <t xml:space="preserve">The IPA Delivery Confidence Assessment (DCA) rating at Q2 1920 (30th September 2019) was Red, which has declined since last year’s Q2 1819 Amber/Green, due primarily to the following factors;
 - Delivery Confidence Assessment at Q2 reflected the pressure that without approval from HMT to extend the March 2021 deadline we could not deliver the current scope. Since Q2, the DCA has improved due to HMT approval.
 - Similarly we had significant concerns about whether Manchester and London could deliver in the March 2021 timeframe due to the progress in their procurements and the scale of these projects.
</t>
  </si>
  <si>
    <t xml:space="preserve">The IPA Delivery Confidence Assessment (DCA) rating at Q2 1920 (30th September 2019) was Red, due primarily to the following factors;
 - In order to deliver our strategic objective of increasing full fibre coverage across the UK, BDUK ran a market trial of the Gigabit Broadband Voucher Scheme. Gigabit broadband vouchers are a one-off contribution to SMEs wanting to buy ultrafast connections over gigabit-capable infrastructure. They can be used to aggregate demand in an area to encourage network operators to extend or build new fibre networks to reach these new customers. RAG for Q2 19/20 relates to run rate of vouchers, as there is no line of sight to spend £200m on hubs and vouchers by Mar 2021. Since Q2, the programme is rated Amber Red. 
</t>
  </si>
  <si>
    <t xml:space="preserve">The 19/20 in-year baseline / forecast variance at Q2 1920 (30th September 2019) of -38%, is due primarily to the following factors;
 - Slower than budgeted local authority procurement and readiness to pass BDUK project assurance which has delayed delivery.
 - Projects were delayed because of an overbuild issue which required ministerial approval before they could proceed.
 Since the Q2 1920 (30th September 2019) 19/20 in-year baseline / forecast variance of -38%, the following non-project operating environment activities have impacted the original Q2 19/20 in-year baseline / forecast variance;
 - The December election  and the purdah period meant no new contracts could be committed to which has delayed delivery. 
 Since the Q2 1920 (30th September 2019) 19/20 in-year baseline / forecast variance of -38%, the following primary project actions have impacted the original Q2 19/20 in-year variance;
 - There has been a continuation of the issues from Q2 which have been mitigated through greater BDUK involvement with the local authorities and a greater focus on project readiness in the project selection process.
</t>
  </si>
  <si>
    <t xml:space="preserve">
 Since the Q2 1920 (30th September 2019) £212.80 m baseline Whole Life Cost, the following primary project actions have impacted the original Q2 baseline Whole Life Cost;
 - As RGC is acting as a pilot for the proposed UK Gigabit Programme the decision has been made to release the 2019-20 underspend at the budget supplementary and reduce the scope of the project.
</t>
  </si>
  <si>
    <t xml:space="preserve">The IPA Delivery Confidence Assessment (DCA) rating at Q2 1920 (30th September 2019) was Amber, which has not changed since last year’s Q2 1819 Amber, due primarily to the following factors;
 - The Agency made significant progress in increasing its PPM and organisational maturity and capacity, and re-structured the Portfolio to ensure capability-focussed delivery programmes which are aligned to its Strategic Change Roadmap.
 - The scale and complexity of the activity included in the Agency's GMPP Portfolio have both increased due to the inclusion of a revised expanded scope which now encompasses a broader range of transformational investment, primarily arising from the Illicit Finance strategic HMG priority.
 Since the Q2 1920 (30th September 2019) Amber IPA DCA, the following primary project actions have impacted the original Q2 IPA DCA;
 - The Agency has conducted a portfolio prioritisation exercise to prioritise projects.  This has ensured that the Agency focuses on the essential programmes/projects which drive and contribute to the critical spine of the Strategic Change Roadmap ensuring  organisational objectives are prioritised with dependencies effectively mapped.
 - The Agency has reviewed and approved all programme business cases internally and have introduced a staged funding release mechanism that will allow us to monitor the quality and pace of delivery as part of our assurance process. 
</t>
  </si>
  <si>
    <t xml:space="preserve">The baseline Whole Life Cost at Q2 1920 (30th September 2019) is £5,302.14 m, has increased by £4995.34 m since last year's Q2 1819 (£m) baseline Whole Life Cost of £306.80 m, due primarily to the following factors;
 - Following discussions with IPA, the scope of the Agency's GMPP reporting was significantly expanded in FY19-20 to include the transformational investment included in the Illicit Finance business case, in addition to the Portfolio Business Case which had historically been the basis for reporting.
 Since the Q2 1920 (30th September 2019) £5,302.14 m baseline Whole Life Cost, the following primary project actions have impacted the original Q2 baseline Whole Life Cost;
 - Further reprioritisation of the Portfolio has taken place to reflect some emerging priorities and impacts such as Covid-19.  The 20/21 Business Cases have been submitted for NCA’s Portfolio and Illicit Finance programme, which contain updated details of the revised whole life costs.  
</t>
  </si>
  <si>
    <t xml:space="preserve">The 19/20 in-year baseline / forecast variance at Q2 1920 (30th September 2019) of 55%, is due primarily to the following factors;
 - The costs were heavily based on assumptions until a more detailed model has been available. Prominent changes to the service design assumptions since the previous Outline Business Case was produced include a revision to the resettlement model, updated assumptions on the eligibility for interventions on the dynamic framework and revisions to what it will cost to transition to the UM.
 Since the Q2 1920 (30th September 2019) 19/20 in-year baseline / forecast variance of 55%, the following non-project operating environment activities have impacted the original Q2 19/20 in-year baseline / forecast variance;
 - The Government Policy to recruitment of 20,000 police officers has an impact on the original forecast. Based on our initial workforce assumptions, we anticipate we will need to factor in additional recruitment on top of 'Business A Usual' staffing levels to effectively respond to this increase in demand. 
 Since the Q2 1920 (30th September 2019) 19/20 in-year baseline / forecast variance of 55%, the following primary project actions have impacted the original Q2 19/20 in-year variance;
 - Changes to the service design assumptions since the previous Outline Business Case include a revision to the resettlement model, updated assumptions on the eligibility for interventions on the dynamic framework and revisions to what it will cost to transition to the Unified Model
</t>
  </si>
  <si>
    <t xml:space="preserve">The baseline Whole Life Cost at Q2 1920 (30th September 2019) is £204.50m, has decreased by £12.55m since last year’s Q2 1819 (£m) baseline Whole Life Cost of £217.05m, due primarily to the following factors;
 - The programme is spending less than anticipated this financial year for several reasons, including slower decision making due to the timing of elections and other political events has delayed the start of projects.
 - A number of projects are underspending against forecast, including WM5G and Security (which was slower to initiate that anticipated). Phase 1 project also underspent. Industrial 5G had a lower uptake than anticipated, but it is expected that the funds will be absorbed by 5G Create. 
 Since the Q2 1920 (30th September 2019) is £204.50m baseline Whole Life Cost, the following primary project actions have impacted the original baseline Q2 Whole Life Cost;
 - Slower initiation of projects and lower than anticipated spend (i.e. Security project has underspent and has been delayed in initiation; Industrial 5G did not have anticipated uptake). 
</t>
  </si>
  <si>
    <t xml:space="preserve">The baseline Whole Life Cost at Q2 1920 (30th September 2019) is £64.34 m, due primarily to the following factors;
 - Approximately half of the whole-life costs are incurred in the design of the Licence, running the competition for the operator, and managing the transition period from Third to Fourth National Lottery Licensee. 
 - The cost of regulating the Fourth Licence for 10 years is the remainder of the whole-life costs. For the purposes of estimating at this stage, we assume the cost of regulation is the same as that for the Third Licence, c£3.15m/year.
 Since the Q2 1920 (30th September 2019) £64.34 m baseline Whole Life Cost, the following non-project operating environment activities have impacted the original baseline Q2 Whole Life Cost;
 - The requirement to follow the HMT-led Treasury Approval Point (TAP) process, and specifically its deferral until after the March 2020 Budget, introduced a 3-month delay to the  start of the competition. Consequently, some programme costs have slipped into later years (FY21/22 and FY22/23).  The impact will be confirmed in due course in the Full Business Case.
 Since the Q2 1920 (30th September 2019) £64.34 m baseline Whole Life Cost, the following primary project actions have impacted the original Q2 baseline Whole Life Cost;
 - In the course of developing the Outline Business Case, there was a re-appraisal of the resources required to run the competition effectively. Increasing the strength of the evaluation teams, both with Commission and external subject matter experts, will ensure a better quality process. 
 - Decision to procure a Transition, Technology and Operations partner earlier than originally planned has increased whole-life costs, but will ensure the risks inherent in the transition period can be effectively managed.
</t>
  </si>
  <si>
    <t xml:space="preserve">The baseline Whole Life Cost at Q2 1920 (30th September 2019) is £321.10 m, has increased by £2.40 m since last year's Q2 1819 (£m) baseline Whole Life Cost of £318.70 m, due primarily to the following factors;
 - There has been a small correction to the allocation of the trans Pennine initiative budget from the National Productivity Investment Fund (NPIF)
 Since the Q2 1920 (30th September 2019) £321.10 m baseline Whole Life Cost, the following primary project actions have impacted the original Q2 baseline Whole Life Cost;
 - £5.3m of budget relating to the reduction in scope of the Trans Pennine Initiative has been surrendered to HMT as part of the LFFN reprofile 
</t>
  </si>
  <si>
    <t xml:space="preserve">The baseline Whole Life Cost at Q2 1920 (30th September 2019) is £93.83 m, has increased by £72.03 m since last year's Q2 1819 (£m) baseline Whole Life Cost of £21.80 m, due primarily to the following factors;
 - The baseline Whole Life Cost as reported at the end of financial year 2019-20 (31st of March 2020) is £93.7m.  A reduction of £0.1m due to non utilisation of costed risk allocated to programme spend in the financial year.
</t>
  </si>
  <si>
    <t xml:space="preserve">The baseline Whole Life Cost at Q2 1920 (30th September 2019) is £6,104.77 m, due primarily to the following factors;
 - Baseline costs reflect the project's OBC
 Since the Q2 1920 (30th September 2019) £6,104.77 m baseline Whole Life Cost, the following primary project actions have impacted the original Q2 baseline Whole Life Cost;
 - At Q3 the baseline and forecasts were updated to reflect that the planned date for construction to be completed and the prison to accept first prisoner had moved back by 12 months.
</t>
  </si>
  <si>
    <t xml:space="preserve">The baseline Whole Life Cost at Q2 1920 (30th September 2019) is £1,039.53 m, has increased by £252.33 m since last year's Q2 1819 (£m) baseline Whole Life Cost of £787.20 m, due primarily to the following factors;
 - Life cycle costs -  The additional requirement for the need to put in place a programme of what in broad terms might be described as asset repair spend to reduce the level of equipment and asset failure. Also, to reduce the risk of compensation claims from the contractor that the assets the contract requires them to maintain are life-expired. 
 - Increased Planned Maintenance and Cleaning costs as a result of potential understated net internal area and number of assets stated. The asset and internal area data provided to bidders was provided by the current contract suppliers. 
 - Impact of change in National Minimum Wage -  primarily relates to the Security and FM-Cleaning elements of the arrangements,  affects both the fixed and variable costs. Assumed the first 2% of any increase as a result of a pay award will be covered by the CPI increase specified in the contract, the addition covers the cost of any minimum wage rises above this. 75% of costs relating to  Security with the remaining 25% within Cleaning.  
 Since the Q2 1920 (30th September 2019) £1,039.53 m baseline Whole Life Cost, the following non-project operating environment activities have impacted the original baseline Q2 Whole Life Cost;
 - Impact of change in National Minimum Wage -  75% of costs relating to  Security with the remaining 25% within Cleaning.  
 - Tupe Premium - Some members of staff who were TUPE'd to  the new contract are on high wages then the new suppliers bidded at, HMCTS is paying the differential. 
 Since the Q2 1920 (30th September 2019) £1,039.53 m baseline Whole Life Cost, the following primary project actions have impacted the original Q2 baseline Whole Life Cost;
 - Extended KPI holiday given to suppliers in return for a reduction in mobilisation fees - the impact is estimated to be nominal.
</t>
  </si>
  <si>
    <t xml:space="preserve">The baseline Whole Life Cost at Q2 1920 (30th September 2019) is £2,153.17 m, has increased by £606.34 m since last year's Q2 1819 (£m) baseline Whole Life Cost of £1,546.83 m, due primarily to the following factors;
 - The increase of £600m masks a £273m integration of the common platform programme into the fifth iteration of the reform business case and is not an increase to the whole life costs of the programme.
 - There is an error in the 2018/19 return of £100m CDEL omitted from the numbers provided.  Whilst we are unsure as to why this error was made, it is believed it could be due to an omission of optimism bias.
 - The extension of the programme timeline and deliverables has moved the BAU costs to the right resulting in a reduction of WLC by c.£38m, but in the 2019/20 return the dis-benefits costs were pushed out for a further 2 years increasing the WLC by £278m.  
 Since the Q2 1920 (30th September 2019) £2,153.17 m baseline Whole Life Cost, the following primary project actions have impacted the original Q2 baseline Whole Life Cost;
 - The omission of £100m believed to be optimism bias 
 - The programmes decision to increase the timeline of Reform by a further 2 years has increased the WLC as dis-benefits run for a further 2 years.  It should be noted that Implementation costs have not increased.
</t>
  </si>
  <si>
    <t xml:space="preserve">The baseline Whole Life Cost at Q2 1920 (30th September 2019) is £8,235.23 m, has increased by £7035.23 m since last year's Q2 1819 (£m) baseline Whole Life Cost of £1,200.00 m, due primarily to the following factors;
 - The increase in the National Probation Service budget due to caseload increases that weren’t accounted for in the previous Outline Business Case. The increase in the National Probation operational support costs of account for the additional resource required to manage more regions.
 - The increase in staff required in courts to ensure offenders get the most effective sentence, and the right start to that sentence.* The increase in estates due to improved information on the portfolio of properties and their requirements. 
 Since the Q2 1920 (30th September 2019) £8,235.23 m baseline Whole Life Cost, the following non-project operating environment activities have impacted the original baseline Q2 Whole Life Cost;
 - The effect of the policy to recruit an additional 20,000 police officers 
 Since the Q2 1920 (30th September 2019) £8,235.23 m baseline Whole Life Cost, the following primary project actions have impacted the original Q2 baseline Whole Life Cost;
 - Detailed decision making, analysis and costings on the introduction of the new offender management model for the future probation services in England and Wales - consequently we will have greater clarity on costs ahead of the investment decision point 
</t>
  </si>
  <si>
    <t xml:space="preserve">The baseline Whole Life Cost at Q2 1920 (30th September 2019) is £6,316.01 m, due primarily to the following factors;
 - The baseline costs are based on the business case. The costs represents the cost of building and then operating the prison for a period of 60 years  
 Since the Q2 1920 (30th September 2019) £6,316.01 m baseline Whole Life Cost, the following non-project operating environment activities have impacted the original baseline Q2 Whole Life Cost;
 - Some of the tendered prices returned by the supply chain were greater than originally estimated meaning overall construction cost are more than in the baseline 
 Since the Q2 1920 (30th September 2019) £6,316.01 m baseline Whole Life Cost, the following primary project actions have impacted the original Q2 baseline Whole Life Cost;
 - The baseline is currently the same as at Q2
</t>
  </si>
  <si>
    <t>Future Shared Services Programme</t>
  </si>
  <si>
    <t>The IPA Delivery Confidence Assessment (DCA) rating at Q2 1920 (30th September 2019) was Amber, which has not changed since last year’s Q2 1819 Amber, due primarily to the following factors;
 - IPA review held in April 2019 highlighted potential cost liabilities as being a significant issue to resolve with only four month remaining.  It was noted that the cost is unlikely to change, but uncertainty regarding scope and schedule changes to meet the cost envelope mean that the overall delivery was feasible rather than probable.
 - A key risk identified related to CFP's behaviour as a leaver remained constant during this review period.
 - Key risks identified regarding the outstanding milestones to be delivered by August.  
 Since the Q2 1920 (30th September 2019) Amber IPA DCA, the following primary project actions have impacted the original Q2 IPA DCA;
 - A commercial resolution was reached with Magnox/CFP (with HMG agreement) and transition to subsidiary operations completed successfully, with the first Board meeting held during quarter 3 by the new Chair.
 - 43 out of 49 key contract milestones are complete.  Significant delivery of key decommissioning projects, critical path milestones and programmes of work. Of the 6 milestones above that were missed, the % complete ranges from 81% to 96% representing a high proportion of high hazard scope reduction delivered. (During the termination period Sept 17 to Aug 19).  Overall Health, Safety and Environmental performance has significantly improved over the second half of the contract period. 
 - An IPA Gateway 5 Review was held in February 2020 (DCA Amber/Green).</t>
  </si>
  <si>
    <t xml:space="preserve">The IPA Delivery Confidence Assessment (DCA) rating at Q2 1920 (30th September 2019) was Amber, which has not changed since last year’s Q2 1819 Amber, due primarily to the following factors;
 - The programme remains at Amber status as it continues to manage existing risks resulting from the inherently complex nature of implementing  into a multi supplier environment, compounded by other departmental change programmes and EU Exit considerations. 
 - Transition and initial deployment activities continue as planned. Activities include replacement of whole print estate, transformation of local and wide area networks, end user migrations to 0365 tooling suite, Windows10 device rollout and Data Centre infrastructure migration.
 Since the Q2 1920 (30th September 2019) Amber IPA DCA, the following non-project operating environment activities have impacted the original Q2 IPA DCA;
 - Since 30.09.19 the programme has continued to engage with Defra EU Exit programme, monitoring any dependencies and supporting the programme itself. The programme prioritised providing new Windows10 devices for EU EXIT Programme new joiners.
 - Since 30.09.19, the programme has received immediate, medium and long term requirements in response to the Covid-19 outbreak Q4 19/20. This has led to elements of current deployments being reprioritised to support remote working arrangements across the Defra estate approx. 21k users.
</t>
  </si>
  <si>
    <t xml:space="preserve">The IPA Delivery Confidence Assessment (DCA) rating at Q2 1920 (30th September 2019) was Amber/Red, which has declined since last year’s Q2 1819 Amber, due primarily to the following factors;
 - Covid-19 caused wide disruption , forcing the team to invoke it's Business Continuity plan and  work from home, during a crucial stage in the development of our first system Proof of Concept  build. The team have continued to progress design and development, despite the additional challenges
 - Timescales for approving the   Outline Business Case were delayed, causing late on-boarding of our Design and Assurance Partner and impacted our go to market timelines for engaging a Delivery Partner
 Since the Q2 1920 (30th September 2019) Amber/Red IPA DCA, the following non-project operating environment activities have impacted the original Q2 IPA DCA;
 - Late approval of the Outline Business Case caused a delay to on-boarding our Design and Assurance Partner, resulting in late start of our first stage of system build.
 - COVID-19 has required the programme to re-plan with the whole team based off-site and wider PAG commitment waning as they also respond to COVID-19 challenges.  The team have adapted well to new ways of working, and some optimisations are being experienced following initial "shock".  
 Since the Q2 1920 (30th September 2019) Amber/Red IPA DCA, the following primary project actions have impacted the original Q2 IPA DCA;
 - Remote ways of working, secure onboarding of suppliers and wider programme team, and the technology required to enable team remote working have all been actioned and is now the "new normal".
 - Escalation to Atlas Steering Group to agree an optimised FBC internal approval path to avoid a protracted series of evaluations over the summer period has been noted and a provisional way forward agreed.
</t>
  </si>
  <si>
    <t xml:space="preserve">The IPA Delivery Confidence Assessment (DCA) rating at Q2 1920 (30th September 2019) was Amber/Red, which has declined since last year’s Q2 1819 Amber, due primarily to the following factors;
 - The original Echo programme was reset in March 2019 following the decision to abandon the Connectivity procurement exercise.
 Since the Q2 1920 (30th September 2019) Amber/Red IPA DCA, the following non-project operating environment activities have impacted the original Q2 IPA DCA;
 - COVID-19 is impacting delivery of Echo 2 with a large proportion of sites either engaged in critical Covid-19 matters and or directly impacted by the virus itself.  
 - Higher levels of assurance on the programme are required due to higher level of scrutiny from the market following the original challenge to the first procurement.
 Since the Q2 1920 (30th September 2019) Amber/Red IPA DCA, the following primary project actions have impacted the original Q2 IPA DCA;
 - The appointment of a Programme Director has enhanced the current capability and reinforced good PPM practices.
 - The governance has been strengthened (formal appointment of SRO) and the capability in the Programme team is being enhanced. 
 - The last IPA PAR (October 2019) positively rated the programme as Amber.  This represented a significant improvement  demonstrating that the programme was heading in the right direction. </t>
  </si>
  <si>
    <t xml:space="preserve">The IPA Delivery Confidence Assessment (DCA) rating at Q2 1920 (30th September 2019) was Amber, which has not changed since last year’s Q2 1819 Amber, due primarily to the following factors;
 - Good progress has been made on the full business case planned for November 2019. An IPA Gateway 3 Review in September kept the programme at Amber, but it would have been Amber Green if not for contractor bids above pre-tender estimates. The project remains an FCO priority and there is confidence in delivery.
 Since the Q2 1920 (30th September 2019) Amber IPA DCA, the following non-project operating environment activities have impacted the original Q2 IPA DCA;
 - COVID-19 has forced the closure of the construction site. The project is currently suspended. The timing of any resumption remains uncertain and obviously dependent on the success of the wider response to the pandemic  
 Since the Q2 1920 (30th September 2019) Amber IPA DCA, the following primary project actions have impacted the original Q2 IPA DCA;
 - Project progress since September remained on track until the COVID-19 impact. The FBC was approved by both FCO Management Board and HMT, the construction contract was subsequently signed with the preferred bidder and activity started on site in early 2020 as per programme.
</t>
  </si>
  <si>
    <t xml:space="preserve">The IPA Delivery Confidence Assessment (DCA) rating at Q2 1920 (30th September 2019) was Amber, due primarily to the following factors;
 - The project was on track and within budget profile. Some risks remained whilst contract plans were being agreed. 
 - Design is progressing through RIBA (Royal Institute of British Architects) plan of work based on lessons learned from Wellingborough design.
 - Some risks remain until contractor plans agreed and other e.g. ground related could occur 
 Since the Q2 1920 (30th September 2019) Amber IPA DCA, the following non-project operating environment activities have impacted the original Q2 IPA DCA;
 - Covid-19 presents the biggest risk to the project; the extent of this impact is currently unclear. At present design milestones are on track and The contractor has issued two Early Warning Notices 
 Since the Q2 1920 (30th September 2019) Amber IPA DCA, the following primary project actions have impacted the original Q2 IPA DCA;
 - Early orders and early works packages have been agreed to de-risk the main works programme. Early works are due to begin in July and these are essential for meeting the overall programme end date.
</t>
  </si>
  <si>
    <t xml:space="preserve">The IPA Delivery Confidence Assessment (DCA) rating at Q2 1920 (30th September 2019) was Amber/Red, which has not changed since last year’s Q2 1819 Amber/Red, due primarily to the following factors;
 - This project closed in October 2019. The anticipated savings were not made and we are now running a strand of work FM Strategy Programme that is assisting with the improvements on the existing contract.
 Since the Q2 1920 (30th September 2019) Amber/Red IPA DCA, the following non-project operating environment activities have impacted the original Q2 IPA DCA;
 - The project was deemed closed by MoJ and IPA as of 1st October 2019.
 Since the Q2 1920 (30th September 2019) Amber/Red IPA DCA, the following primary project actions have impacted the original Q2 IPA DCA;
 - The project closed in October 2019. A review was undertaken and we are now looking at key activities to improve the current contract and set up for success in the new one. Key activities include.• Review of in house FM team organisation and processes leading to implementation of improvement plan increasing in-house FM resource managing FM supply chain and contractual deliverables.  Expecting resource increase by approximately 30%.
• Individual FM supply chain and integrator contract reviews commencing May 2020 to drive improvements for remaining life of the contracts and inform future contracts.
</t>
  </si>
  <si>
    <t xml:space="preserve">The 19/20 in-year baseline / forecast variance at Q2 1920 (30th September 2019) of -78%, is due primarily to the following factors;
 - The baseline is based on the OBC approved in September 2015. The Programme has since submitted a full PBC, but due to general election delays, were advised in November 2017 to identify lower cost and more targeted solutions of migrating LAs. Since, funding has been on a phased basis.
 - The original approved Phase 1 spend was £15m to cover the 15 months to March 19 and at the end of this period HMLR was approved to extend the Phase 1 period to 19/20 to complete up to 16 Local Authorities. 
 - Actual spend has been significantly below the OBC assumption which assumed the Programme would be in full flight with a significant number of suppliers on board and migrating c70 Local Authorities in 19/20.
 Since the Q2 1920 (30th September 2019) 19/20 in-year baseline / forecast variance of -78%, the following non-project operating environment activities have impacted the original Q2 19/20 in-year baseline / forecast variance;
 - Despite good progress being made in 19/20, LA migration was much slower than expected and the cumulative number of live migrated LAs at the end of March 20 was 9 compared to the forecast at Q2 of 15. Consequently, this has led to some lower costs e.g. LA burdens payments.
 - Actual spend with suppliers in 19/20 has also been lower than forecast at Q2 due to issues with LA data quality, the need for some work to be completed in house and also delays in signing contracts with some incumbent suppliers.
 Since the Q2 1920 (30th September 2019) 19/20 in-year baseline / forecast variance of -78%, the following primary project actions have impacted the original Q2 19/20 in-year variance;
 - Whilst unlikely to have a material impact in 19/20, the Programme has been working to design a new operating model, capable of increasing the pace of delivery while lowering costs i.e. industrialisation of the migration process.
 - The Programme has reflected on the learning from Phase 1 to date and has increased the amount of skilled and experience resource on the Programme specifically in the areas of pre-market engagement, plus additional Contract and Supplier Manager roles.
</t>
  </si>
  <si>
    <t xml:space="preserve">The IPA Delivery Confidence Assessment (DCA) rating at Q2 1920 (30th September 2019) was Amber/Red, which has not changed since last year’s Q2 1819 Amber/Red, due primarily to the following factors;
 - Since the DCA Q2 1819 Amber/Red rating, considerable progress has been made to expand the team, including the appointment of external delivery partners, and improved governance. However, this programme has inherent risk. We are implementing a transition to a significantly different commercial model in the context of contracts that are operationally and commercially fragile. The timeline to achieve this transition has, on existing plans, negligible contingency. 
 - There are decisions around the Dynamic Framework, Accelerated Transition and potential contract extensions which mean the baseline will have to be reassessed and we cannot therefore be confident in moving the programme status to Amber at this stage.  Work is needed to: Complete discussions with CRCs on the potential early transition of case management in parts of England. Complete in-housing of offender management in Wales in December. Develop workforce strategy for probation, including the scope, policy direction and delivery plans for the Professional Recognition Programme.
 - The programme received an Amber/Red rating for its Programme Assurance Review which took place from 23- 27 Sept. The Review Team identified and praised the significant progress made since the last review but the Review Team concluded that the DCA should remain Amber / Red.  the Review sighted that risk assessed plans need  to be developed by workstream owners to give greater confidence in the delivery date and an opportunity to work up a more structured benefit delivery case, with some optionality on the balance of investment.
 Since the Q2 1920 (30th September 2019) Amber/Red IPA DCA, the following non-project operating environment activities have impacted the original Q2 IPA DCA;
 - The announcement of the General Election resulted in an impact assessment of the programme timeline. We  planned to publish the OJEU for the Probation Delivery Partner competition in early November 2019. Any event which leads to delays in obtaining approval to proceed and therefore delaying the publication of OJEU later than 16th December 2019 would have significant impact on the Programme’s ability to deliver the transition to new providers by the due date.
 - Recruitment of  an additional 20,000 police officers  - the impacts and effects  flowing from this will affect the Programme Business Case and is therefore a factor that must be taken into account in assessing the overall DCA rating
 Since the Q2 1920 (30th September 2019) Amber/Red IPA DCA, the following primary project actions have impacted the original Q2 IPA DCA;
 - Consideration of plans to extend current Community Rehabilitation Contracts (CRCs) to end of June 2021 has meant that   a change from DCA  Amber / Red to Amber was not viable due to the risks associated with enacting the extension
 - The need for optimising governance structures to enable quicker decision-making; strengthening the benefits case and developing more risk assessed Programme plans. Detailing more supporting analysis of the end-state costs and Offender Management (OM) transition plans. 
</t>
  </si>
  <si>
    <t xml:space="preserve">The IPA Delivery Confidence Assessment (DCA) rating at Q2 1920 (30th September 2019) was Amber, due primarily to the following factors;
 - Construction has encountered minor delays due to asbestos found on site but no significant delays to completion are expected. Operator Competition was on track to award Summer 2020.
 - IPA attendance at the New Prisons Board provide external challenge and support to delivery.
 - The contract with Kier for the construction of the new prison at Wellingborough was signed in April, and work began on site in May, with the first prisoner expected in Autumn 2021. 
 Since the Q2 1920 (30th September 2019) Amber IPA DCA, the following non-project operating environment activities have impacted the original Q2 IPA DCA;
 - Covid-19 is limiting our capacity to make up lost time, putting pressure on the remaining programme and budget for delivery.  A management plan has been implemented as well as issuing early warning notices have been issued by the contractor notifying HMPPS of this risk. 
 - Adverse weather in February caused a delay of 5 days to the programme. Mitigation plans were put in place and has so far reduced this delay by 2 days.
</t>
  </si>
  <si>
    <t xml:space="preserve">The IPA Delivery Confidence Assessment (DCA) rating at Q2 1920 (30th September 2019) was Amber/Red, which has declined since last year’s Q2 1819 Amber, due primarily to the following factors;
 - Secure Children Home registration - The previous Medway building design was highly unlikely to achieve Children's Home registration.
 - Charitable status - Concerns remain regarding the secure school achieving charitable status.
 - Invitation to tender - The impact of SCH and charitable status delayed refurbishment timelines. The ITT could not launch until the scope of works were agreed. Therefore, seeking approval for additional funding for refurbishment remained unidentified.
 Since the Q2 1920 (30th September 2019) Amber/Red IPA DCA, the following non-project operating environment activities have impacted the original Q2 IPA DCA;
 - The delivery of the secure school has become a manifesto commitment since December 2019. 
 Since the Q2 1920 (30th September 2019) Amber/Red IPA DCA, the following primary project actions have impacted the original Q2 IPA DCA;
 - Following extensive engagement with key stakeholders, we now have a revised building design for the Medway site.
 - Charitable status options continue to be explored.
</t>
  </si>
  <si>
    <t xml:space="preserve">The 19/20 in-year baseline / forecast variance at Q2 1920 (30th September 2019) of -40%, is due primarily to the following factors;
 - The programme has identified whole life savings against the SR2015 Funding Profile of over £200m and forecast costs have been reprofiled to reflect the current requirements.
 - Budget savings have been made against all areas of delivery specifically the infrastructure clearance, viewer support and PMSE costs. 
 Since the Q2 1920 (30th September 2019) 19/20 in-year baseline / forecast variance of -40%, the following non-project operating environment activities have impacted the original Q2 19/20 in-year baseline / forecast variance;
 - The COVID-19 virus has caused the infrastructure programme to be delayed, extending the viewer support programme and slipping some costs into 2020-21. 
</t>
  </si>
  <si>
    <t xml:space="preserve">The 19/20 in-year baseline / forecast variance at Q2 1920 (30th September 2019) of 68%, is due primarily to the following factors;
 - Rescoped commercial strategy and approach in terms of the nature of the competition we were seeking to generate. Took opportunity to explore wider sources of investment capital and interest in the competition in the finance and technology sectors. 
 - Appointment of Rothschild &amp; Co (R&amp;Co) as lead advisor to engage with the market, and changes to scope and timing of other contractors work.
 Since the Q2 1920 (30th September 2019) 19/20 in-year baseline / forecast variance of 68%, the following primary project actions have impacted the original Q2 19/20 in-year variance;
 - Improved programme and financial controls have been implemented to ensure the programme stays within the uplifted budget.
 - Gambling Commission appointed a permanent Chief Financial Officer and internal auditors have reviewed in-year costs and future budget estimates (in Outline Business Case).
</t>
  </si>
  <si>
    <t xml:space="preserve">The 19/20 in-year baseline / forecast variance at Q2 1920 (30th September 2019) of -48%, is due primarily to the following factors;
 - The RGC programme transition from setup to delivery has been slower than expected.
 -  Hubs have received a high level of applications but most have proved to be ineligible sites slowing the approval process.
 - Rural Vouchers are demand led and the takeup has been lower than budgeted.
 Since the Q2 1920 (30th September 2019) 19/20 in-year baseline / forecast variance of -48%, the following non-project operating environment activities have impacted the original Q2 19/20 in-year baseline / forecast variance;
 - The December election and the Purdah period meant no new contracts could be committed to which has delayed delivery. 
 - The Scottish R100 project has delayed BDUK projects in Scotland as Openreach has focused on those projects.
</t>
  </si>
  <si>
    <t>The IPA Delivery Confidence Assessment (DCA) rating at Q2 1920 (30th September 2019) was Amber/Red, which has declined since last year’s Q2 1819 Amber/Green, due primarily to the following factors;
 - Systems Integration Testing has fallen behind schedule with numerous defects not resolved in a timely manner
 - Difficulties in the working relationship with suppliers hampered collaboration and diverted attention to conflict resolution
 Since the Q2 1920 (30th September 2019) Amber/Red IPA DCA, the following non-project operating environment activities have impacted the original Q2 IPA DCA;
 - The General Election and the accompanying Purdah period delayed conclusion of the Settlement Agreement with our primary supplier. 
 Since the Q2 1920 (30th September 2019) Amber/Red IPA DCA, the following primary project actions have impacted the original Q2 IPA DCA;
 - The Programme plan was rebaselined in response to Programme delays in order to better reflect the reality of the Programme and improve the tracking of milestones and deliverables
 - The Settlement Agreement was signed with suppliers, committing both sides to a newly collaborative relationship 
 - Testing was re-started, with Systems Integration Testing ongoing and planning for User Acceptance Testing underway</t>
  </si>
  <si>
    <t xml:space="preserve">The baseline Whole Life Cost at Q2 1920 (30th September 2019) is £118.70 m, has increased since last year, due primarily to the following factors;
 - Tender costs were significantly higher than pre-tender estimates provided by the QS project advisers. An increasingly hot construction market in Washington, with the federal government recently issuing a series of significant public building and infrastructure procurements, has put considerable pressure on sub-contractor capacity and rates 
</t>
  </si>
  <si>
    <t>Provision of narrative not possible due to prioritisation of Covid 19 response</t>
  </si>
  <si>
    <t xml:space="preserve">The IPA Delivery Confidence Assessment (DCA) rating at Q2 1920 (30th September 2019) was Amber/Green, which has improved since last year’s Q2 1819 Amber, due primarily to the following factors;
 - The airport is fully operational and working well.  The scheduled commercial air service continues to provide regular access to and from the St Helena.  Ticket sales remain strong and passenger numbers are up from the previous year.
 - Following the principle contractor’s financial difficulties and the subsequent termination of the contract, St Helena Airport Limited, an arm’s length body of St Helena Government, seamlessly took over responsibility for operations of the airport.  This arrangement remains in place.
 Since the Q2 1920 (30th September 2019) Amber/Green IPA DCA, the following non-project operating environment activities have impacted the original Q2 IPA DCA;
 - Given the resilience of the service to date, the St Helena Government and SA Airlink (the air service operator) agreed to expand the service to increase flight capacity during the high season December to February.  This will also explore the potential for flights to St Helena departing from Cape Town.
 - The COVID 19 pandemic has affected access to St Helena as the lockdown in South Africa since late March prevents scheduled air service from operating.  A chartered an alternative flight to transport medical supplies and medical staff to the island and to evacuate people requiring the most urgent medical attention.
 Since the Q2 1920 (30th September 2019) Amber/Green IPA DCA, the following primary project actions have impacted the original Q2 IPA DCA;
 - The project does still face some challenges.  The principal contractor was unable to complete all capital works, the department commissioned a review to advise on the most cost-effective way to bring this part of the project to completion.
 - The Department, along with St Helena Government continues to monitor access options in light of the COVID 19 pandemic.
</t>
  </si>
  <si>
    <t xml:space="preserve">The 19/20 in-year baseline / forecast variance at Q2 1920 (30th September 2019) of 16%, is due primarily to the following factors;
 - The Department commissioned a review of the outstanding infrastructure works and are considering options for the best value for money conclusion to this final part of the project following the principle contractor’s financial difficulties and the subsequent termination of the contract.
 - The project has continued to incur capital costs to complete key aspects of the associated infrastructure including the Bulk Fuel Installation.  The project costs remain within the approved budget.
 Since the Q2 1920 (30th September 2019) 19/20 in-year baseline / forecast variance of 16%, the following non-project operating environment activities have impacted the original Q2 19/20 in-year baseline / forecast variance;
 - The COVID 19 pandemic has stopped the Department progressing the workstream that will find the most cost-effective way to bring outstanding capital works to completion.
 Since the Q2 1920 (30th September 2019) 19/20 in-year baseline / forecast variance of 16%, the following primary project actions have impacted the original Q2 19/20 in-year variance;
 - The Department has focused its efforts to ensuring St Helena Government has the medical personnel and medical supplies it needs to respond to COVID 19.  We return to this issue as soon as we have resources to do so.
</t>
  </si>
  <si>
    <t xml:space="preserve">The baseline Whole Life Cost at Q2 1920 (30th September 2019) is £285.40 m, has decreased by £159.70 m since last year's Q2 1819 (£m) baseline Whole Life Cost of £445.10 m, due primarily to the following factors;
 - The whole life costs cover the 40 year design life of the airport. The costs are attributable to both the UK Government and St Helena Government.  Areas of expenditure included when calculating the whole-life cost are: planning, design, construction, operations, maintenance, asset renewal and/or disposal.  
 - The scheduled commercial air service commenced in October 2017. The service carried 15,744 passengers up to the end of December 2019.  Forward sales have remained for this quarter.
 - Work has been commissioned to review tourism projections based on the real data from flight operations.  The Department expect to receive the finding of this work during 1st Quarter of 2020/21.
 Since the Q2 1920 (30th September 2019) £285.40 m baseline Whole Life Cost, the following non-project operating environment activities have impacted the original baseline Q2 Whole Life Cost;
 - The work that has been commissioned to review tourism projections based on the real data from flight will provide some information on how benefits are likely to be realised.  However, the COVID 19 pandemic will affect traveller numbers to St Helena.
 Since the Q2 1920 (30th September 2019) £285.40 m baseline Whole Life Cost, the following primary project actions have impacted the original Q2 baseline Whole Life Cost;
 - The Department will continue work to review tourism projections – however the focus will be to support efforts to ensuring St Helena Government has the medical personnel and medical supplies it needs to respond to COVID 19.  We return to this issue as soon as we have resources to do so.
</t>
  </si>
  <si>
    <t xml:space="preserve">The IPA Delivery Confidence Assessment (DCA) rating at Q2 1920 (30th September 2019) was Amber, which has not changed since last year’s Q2 1819 Amber, due primarily to the following factors;
 - The Amber DCA rating at Q2 1819 was in line with an external Gateway 3 review at FBC stage in May 2018. The DCA remained Amber at Q2 1920 to reflect the risks at the early stage of delivery of the Data Processing Services, following FBC approval in May 2019.
</t>
  </si>
  <si>
    <t xml:space="preserve">The 19/20 in-year baseline / forecast variance at Q2 1920 (30th September 2019) of 6%, is due primarily to the following factors;
 - At Q2 1920, there was an increase of £0.7m due to additional planned development work on the Data Processing Services.
</t>
  </si>
  <si>
    <t xml:space="preserve">The baseline Whole Life Cost at Q2 1920 (30th September 2019) is £69.50 m, has decreased by £5.75 m since last year's Q2 1819 (£m) baseline Whole Life Cost of £75.25 m, due primarily to the following factors;
 - The Q2 1819 baseline cost is from the approved OBC, whereas the Q2 19/20 baseline cost is from the approved FBC and therefore reflects a later estimate of scope and costs.
</t>
  </si>
  <si>
    <t>The IPA Delivery Confidence Assessment (DCA) rating at Q2 1920 (30th September 2019) was Amber, which has improved since last year’s Q2 1819 Amber/Red, due primarily to the following factors;
 - The significant progress made in migrating organisations onto new HSCN services, and decommissioning legacy connectivity. Migration pace had increased considerably leading to the programme setting a stretch target of 50% completion by 31st December 2020, which demonstrated the increased level of confidence in programme team capability, leadership, and ability to work productively with suppliers.
 - Increased engagement with NHS England at regional level, and this has helped influence customer behaviours in order to increase pace of migrations
 - Continued validation that HSCN is delivering best value connectivity in comparison to the wider market, and is on average 74% cheaper than legacy N3 connectivity (on a like for like basis)
 Since the Q2 1920 (30th September 2019) Amber IPA DCA, the following non-project operating environment activities have impacted the original Q2 IPA DCA;
 - Levers and interventions have seen an increased growth in migration rates, however since the COVID-19 outbreak there has been a slight dip in migration progress. Migration to HSCN is however seen as an essential step for organisations to ensure improved and increased bandwidth during this time
 Since the Q2 1920 (30th September 2019) Amber IPA DCA, the following primary project actions have impacted the original Q2 IPA DCA;
 - The programme team continue to drive all parties to accelerate the pace of migration: as of end March 2020, 75% of the legacy Transition Network was ceased, an increase of 40% since September 2019. We have also seen a peak of surplus 1000 migrations taking place within a single month.
 - As a result of increased engagement, NHS England now play a more active role at regional level, taking ownership to influence customer behaviours across STP’s to help drive migration pace more effectively, and HSCN Programme Board membership now includes regional NHS England digital transformation leads.
 - A tail management strategy including tactical solutions, migration acceleration support and BT interim solutions are in place to drive an August 2020 completion, supporting customers at risk of not migrating by August. The programme have also successfully negotiated a Year 4 extension to the Transition Network providing contingency to March 2021.</t>
  </si>
  <si>
    <t xml:space="preserve">The 19/20 in-year baseline / forecast variance at Q2 1920 (30th September 2019) of -6%, is due primarily to the following factors;
 - A forecast underspend in 19/20 allowed HSCN to participate in the NHS Digital / NHS England Prioritisation exercise. HSCN funds were identified to be returned centrally to NHS Digital, in order to support cost pressures and fund other essential programmes and delivery for the wider organisation.
 Since the Q2 1920 (30th September 2019) 19/20 in-year baseline / forecast variance of -6%, the following primary project actions have impacted the original Q2 19/20 in-year variance;
 - The In-year forecast for Q3 increased by £3.3m, on account of monies provided by NHS Digital centrally for the Internet First initiative, a child item of the HSCN Programme
 - The In-year forecast for Q4 reduced by £3.5m revenue (largely due to savings made centrally and then distributed locally to NHS England to support migration acceleration).
£1.9m capital was also released to other programmes within NHSD as part of the funding received for the Internet First initiative from NHSD centrally in Q3.  
</t>
  </si>
  <si>
    <t xml:space="preserve">The baseline Whole Life Cost at Q2 1920 (30th September 2019) is £392.76 m, has not changed since last year's Q2 1819 (£m) baseline Whole Life Cost of £392.76 m, due primarily to the following factors;
 - No change in programme budget. Forecast programme expenditure also remains within the FBC envelope.
 Since the Q2 1920 (30th September 2019) £392.76 m baseline Whole Life Cost, the following primary project actions have impacted the original Q2 baseline Whole Life Cost;
 - No change in programme budget. Forecast programme expenditure also remains within the FBC envelope.
</t>
  </si>
  <si>
    <t xml:space="preserve">The 19/20 in-year baseline / forecast variance at Q2 1920 (30th September 2019) of 37%, is due primarily to the following factors;
 - Due to the reprofiling of capital works, in year the programme is over budget by £36.6m. At the end of 2018/19 the capital programme was underspent by £28.8m. This leaves the position as the end of 2019/20 as £7.9m overspent
 - The recurring costs of the programme are £17.8m under budget in 19/20. This is because the service at UCLH has yet to commence.
 Since the Q2 1920 (30th September 2019) 19/20 in-year baseline / forecast variance of 37%, the following non-project operating environment activities have impacted the original Q2 19/20 in-year baseline / forecast variance;
 - The building works at UCLH are continuing based on the revised plan.
 - UCLH continue to work on their ramp up for staffing.
 Since the Q2 1920 (30th September 2019) 19/20 in-year baseline / forecast variance of 37%, the following primary project actions have impacted the original Q2 19/20 in-year variance;
 - The building works at UCLH are continuing based on the revised plan.
 - UCLH continue to work on their ramp up for staffing.
</t>
  </si>
  <si>
    <t xml:space="preserve">The baseline Whole Life Cost at Q2 1920 (30th September 2019) is £1,247.24 m, has not changed since last year's Q2 1819 (£m) baseline Whole Life Cost of £1,247.24 m, due primarily to the following factors;
 - As the plan doesn’t change these comments are based on actuals. Between 2018/19 and 2019/20 the forecast outturn for the programme has reduced by £8.2m. This is due the actual costs of the service at The Christie in year being lower than the original plan. 
 - The capital forecast remained the same between the two years.
 Since the Q2 1920 (30th September 2019) £1,247.24 m baseline Whole Life Cost, the following non-project operating environment activities have impacted the original baseline Q2 Whole Life Cost;
 - Nothing external to the projects is impacting on costs.
 Since the Q2 1920 (30th September 2019) £1,247.24 m baseline Whole Life Cost, the following primary project actions have impacted the original Q2 baseline Whole Life Cost;
 - As the service is now live at The Christie we are now seeing real costs. 
</t>
  </si>
  <si>
    <t xml:space="preserve">The IPA Delivery Confidence Assessment (DCA) rating at Q2 1920 (30th September 2019) was Amber/Red, which has declined since last year’s Q2 1819 Amber, due primarily to the following factors;
 - Capital cost assurance on the RIBA3 construction design identified significant cost pressures against the existing baseline.  As at Q2 2019/20 the full implications of changes had not been resolved and significant work was still needed to re-assess the scale and profile of investment.  
 - Proposals from construction partners and cost professionals identified the need to revise and extend the programme schedule.  This is to reflect additional phases of design; the complexity of the required construction; updated market intelligence and the need to re-align organisational transformation.
 Since the Q2 1920 (30th September 2019) Amber/Red IPA DCA, the following non-project operating environment activities have impacted the original Q2 IPA DCA;
 - With the advent of a new parliament, uncertainty in the timing and nature of the Spending Review planning process decreases confidence in the schedule for PBC approval.
 Since the Q2 1920 (30th September 2019) Amber/Red IPA DCA, the following primary project actions have impacted the original Q2 IPA DCA;
 - Additional residual cost and schedule movements driven directly by: construction design and planning; scope changes and refinements; and returns from early works tenders.  Changes have been included in the draft PBC.  
 - Focussed efforts to develop business design and transition planning, in line with revised construction plans, such as the work on the Target Operating Model to ensure alignment of language and approach with the Future Operating Model (FOM) 
</t>
  </si>
  <si>
    <t xml:space="preserve">The 19/20 in-year baseline / forecast variance at Q2 1920 (30th September 2019) of -39%, is due primarily to the following factors;
 - Schedule delay due to in flight value engineering activities
 -  Reprofiled schedule has moved budgeted spend into future years.
 Since the Q2 1920 (30th September 2019) 19/20 in-year baseline / forecast variance of -39%, the following primary project actions have impacted the original Q2 19/20 in-year variance;
 - Continuing value engineering and risk profiling activities
 - Schedule reprofiling activities moving funding requirements into future years
</t>
  </si>
  <si>
    <t xml:space="preserve">The baseline Whole Life Cost at Q2 1920 (30th September 2019) is £2,656.32 m, has not changed since last year's Q2 1819 (£m) baseline Whole Life Cost of £2,656.32 m, due primarily to the following factors;
 - Construction design changes, value engineering activities and re-profiling of schedule and risk have been reflected in draft PBC but WLC will not be updated until re-baselining.
</t>
  </si>
  <si>
    <t xml:space="preserve">The scheduled project end date at Q2 1920 (30th September 2019) is 31/03/22, due primarily to the following factors;
 - National deployment plan still envisages completion by that date
 - Contingency built into initial timetable
</t>
  </si>
  <si>
    <t xml:space="preserve">The 19/20 in-year baseline / forecast variance at Q2 1920 (30th September 2019) of -48%, is due primarily to the following factors;
 - Delay in local programme mobilisation. 
 - Delay in national programme business case approval
 Since the Q2 1920 (30th September 2019) 19/20 in-year baseline / forecast variance of -48%, the following non-project operating environment activities have impacted the original Q2 19/20 in-year baseline / forecast variance;
 - NHSX recruitment progressed and new roles being taken up.
 Since the Q2 1920 (30th September 2019) 19/20 in-year baseline / forecast variance of -48%, the following primary project actions have impacted the original Q2 19/20 in-year variance;
 - Local programmes established across 12 out of 13 localities.
 - Each local programme now has formal Funding Agreement in place with NHS England 
</t>
  </si>
  <si>
    <t xml:space="preserve">The baseline Whole Life Cost at Q2 1920 (30th September 2019) is £763.93 m, due primarily to the following factors;
 - Still as per Programme Business Case 
</t>
  </si>
  <si>
    <t>The IPA Delivery Confidence Assessment (DCA) rating at Q2 1920 (30th September 2019) was Red, which has declined since last year’s Q2 1819 Amber/Red, due primarily to the following factors;
 - Delays in delivering data centre network connectivity which was postponed by the supplier first from 30th June to 31st August and then from August to December (note these were completed in December) meant we needed to do a full re-plan..
 - The data centre connectivity was a critical path without which other elements of the programme except for the transfer of end user computing could not proceed; however due to the ongoing lack of progress with the data centre our Quarter 2 submission reflected the week on week delay and not a full project re-plan 
 Since the Q2 1920 (30th September 2019) Red IPA DCA, the following non-project operating environment activities have impacted the original Q2 IPA DCA;
 - The  data centre delays were escalated both at Chief Executive Level and using the crown rep covering this supplier on a number of occasions, finally leading to some progress and new management oversight by the supplier.
 Since the Q2 1920 (30th September 2019) Red IPA DCA, the following primary project actions have impacted the original Q2 IPA DCA;
 - The data centre connections were delivered in December; following which a revised plan was agreed with all suppliers. 
 - Data network migration has been completed at 9 out of 12 sites and was on target to complete for mid April but due to Covid 19 this has been suspended 
 - The transfer of end user computing was completed in October 2019 and the first two planned application group migrations have both been completed on target with no issues; we plan to continue with some of these despite the Covid 19 pandemic as they can be carried out remotely</t>
  </si>
  <si>
    <t xml:space="preserve">The IPA Delivery Confidence Assessment (DCA) rating at Q2 1920 (30th September 2019) was Amber, due primarily to the following factors;
 - Senior leadership change and programme looking for new SRO and Programme Director in midst of reprioritisation exercise
 - Programme is complex and ambitions and several risks exist around indirectly enabling the maturity and capability of local delivery.
 Since the Q2 1920 (30th September 2019) Amber IPA DCA, the following non-project operating environment activities have impacted the original Q2 IPA DCA;
 - NHSX  has continued development including impact of the NHS England Joint Working Programme consultation exercise which delayed introduction of a new operating model and recruitment of new staff
 Since the Q2 1920 (30th September 2019) Amber IPA DCA, the following primary project actions have impacted the original Q2 IPA DCA;
 - SRO role taken on  an interim basis by member of the NHSX Senior Leadership Team 
 - Programme Director has yet to be appointed
</t>
  </si>
  <si>
    <t xml:space="preserve">The IPA Delivery Confidence Assessment (DCA) rating at Q2 1920 (30th September 2019) was Amber/Red, which has declined since last year’s Q2 1819 Amber, due primarily to the following factors;
 - Water penetration at UCLH site on level B5, this required remedial action.
 - Cyclotron cooling was delayed by technical issues, this in turn delayed "beam on".
 Since the Q2 1920 (30th September 2019) Amber/Red IPA DCA, the following primary project actions have impacted the original Q2 IPA DCA;
 - Remedial work to address the water penetration at the UCLH site. 
 - Specialist cryogenics team was secured and the cyclotron cooling completed.
</t>
  </si>
  <si>
    <t xml:space="preserve">The 19/20 in-year baseline / forecast variance at Q2 1920 (30th September 2019) of 16%, is due primarily to the following factors;
 - Spend totals forecast increased by £3.22m as a result of £0.6m supplier costs slipping into 2019/20 and increased costs from the incumbent for Transition Services, new suppliers for additional works required as a result of Virgin delays and additional resources required to run Programme for a longer period.
 - Recurring new costs for new services have fallen as a result of not being able to bill the new suppliers because of delays on implementation of the Networks. One-off costs have increased for Exit charges from the incumbent as well as additional dual running costs.
 Since the Q2 1920 (30th September 2019) 19/20 in-year baseline / forecast variance of 16%, the following non-project operating environment activities have impacted the original Q2 19/20 in-year baseline / forecast variance;
 - Incumbent supplier costs have increased as the NHSBSA has grown and taken on more services, this has impacted the cost of dual running with the incumbent.
 Since the Q2 1920 (30th September 2019) 19/20 in-year baseline / forecast variance of 16%, the following primary project actions have impacted the original Q2 19/20 in-year variance;
 - Spend totals forecast increased by £3.22m as a result of £0.6m supplier costs slipping into 2019/20 and increased costs from the incumbent for Transition Services, new suppliers for additional works required as a result of Virgin delays and additional resources required to run Programme for a longer period.
 - Recurring new costs for new services have fallen as a result of not being able to bill the new suppliers because of delays on implementation of the Networks. One-off costs have increased for Exit charges from the incumbent as well as additional dual running costs.
</t>
  </si>
  <si>
    <t xml:space="preserve">The baseline Whole Life Cost at Q2 1920 (30th September 2019) is £121.40 m, has decreased by £8.10 m since last year's Q2 1819 (£m) baseline Whole Life Cost of £129.50 m, due primarily to the following factors;
 - Spend totals forecast increased as a result of £0.6m supplier costs slipping into 2019/20 and increased costs from the incumbent for Transition Services, new suppliers for additional works required as a result of Virgin delays and additional resources required to run Programme for a longer period.
 - Recurring new costs for new services have fallen as a result of not being able to bill the new suppliers because of delays on implementation of the Networks. One-off costs have increased for Exit charges from the incumbent as well as additional dual running costs.
 Since the Q2 1920 (30th September 2019) £121.40 m baseline Whole Life Cost, the following non-project operating environment activities have impacted the original baseline Q2 Whole Life Cost;
 - Incumbent supplier costs have increased as the NHSBSA has grown and taken on more services, this has impacted the cost of dual running with the incumbent.
 Since the Q2 1920 (30th September 2019) £121.40 m baseline Whole Life Cost, the following primary project actions have impacted the original Q2 baseline Whole Life Cost;
 - Spend totals forecast increased as a result of £0.6m supplier costs slipping into 2019/20 and increased costs from the incumbent for Transition Services, new suppliers for additional works required as a result of Virgin delays and additional resources required to run Programme for a longer period.
 - Recurring new costs for new services have fallen as a result of not being able to bill the new suppliers because of delays on implementation of the Networks. One-off costs have increased for Exit charges from the incumbent as well as additional dual running costs.
</t>
  </si>
  <si>
    <t xml:space="preserve">The baseline Whole Life Cost at Q2 1920 (30th September 2019) is £1,145.37 m, due primarily to the following factors;
 - The WLC at Q2 remained unchanged from Q1. The WLC at Q2 aligned with the approved budget.
 - The WLC is based on the assured Commercial Estimate at the time, received in March 2019, of £1,145.37m
 Since the Q2 1920 (30th September 2019) £1,145.37 m baseline Whole Life Cost, the following non-project operating environment activities have impacted the original baseline Q2 Whole Life Cost;
 - A revised inflation profile has been implemented, reducing the WLC
 Since the Q2 1920 (30th September 2019) £1,145.37 m baseline Whole Life Cost, the following primary project actions have impacted the original Q2 baseline Whole Life Cost;
 - Value engineering work has been undertaken, reducing the WLC. Value engineering outputs included a reduction in the volume of earthworks required, rationalisation of environmental mitigation measures and a shorter construction
duration.
 - The project has also assessed the cost benefits of the proposed procurement route - Regional Delivery Partnerships - which is expected to achieve additional cost benefits.
</t>
  </si>
  <si>
    <t xml:space="preserve">The IPA Delivery Confidence Assessment (DCA) rating at Q2 1920 (30th September 2019) was Green, which has improved since last year’s Q2 1819 Amber/Green, due primarily to the following factors;
 - The completion of a number of substantial subcontract packages (e.g. earthworks, large sections of pavement) have provided additional certainty on programme and cost outturn.
 - The completion of additional project critical milestones including bulk earthworks and main carriageway activities enabled continuation of works through the winter period, which has de-risked project delivery.
 - The retention of key project personnel from within Highways England and the supply chain has maximised consistency in delivery and the continuation of established relationships leading to a high performing team.
 Since the Q2 1920 (30th September 2019) Green IPA DCA, the following non-project operating environment activities have impacted the original Q2 IPA DCA;
 - Winter 2019 brought the project some bad weather, with yellow warnings for flooding and wind. The project was able to mitigate by planning activities effectively and moving non-critical works which could not be undertaken at that time.
 -  
 Since the Q2 1920 (30th September 2019) Green IPA DCA, the following primary project actions have impacted the original Q2 IPA DCA;
 - The project has implemented a comprehensive handover strategy to ensure efficient handover of the main asset into Highways England Operations for operation and maintenance, and a number of local roads to the Local Authority. This includes over 38,000 asset records. The project successfully opened and handed over the operation of the Southern Bypass in December 2020, with the remainder of the scheme opening for traffic ahead of schedule in May 2020.
 - The use of data analytics on the project has allowed an improvement in the effectiveness of monitoring and decision making by the senior leadership team. This has ensured management interventions are focussed on key project activities, i.e. safety critical works and those driving completion dates and productivity.
 - The project has continued to effectively collaborate with the supply chain as set out in the procurement strategy.  This has incentivised key contract packages to deliver in line with the schedule and the total project budget.  It also supported a strong focus on realising opportunities to enable this outcome. </t>
  </si>
  <si>
    <t xml:space="preserve">The 19/20 in-year baseline / forecast variance at Q2 1920 (30th September 2019) of -19%, is due primarily to the following factors;
 - The project spend was brought forward earlier in the year than originally planned to support for the road opening to traffic ahead of the publicly committed date of December 2020. This in year reduced cost does not affect the overall scheme cost.
 Since the Q2 1920 (30th September 2019) 19/20 in-year baseline / forecast variance of -19%, the following non-project operating environment activities have impacted the original Q2 19/20 in-year baseline / forecast variance;
 - The project did not spend the forecasted £323m in 19/20 financial year due to extreme wet weather which reduced productivity on activities, such as earthworks, pavements and landscaping. This resulted in some activities being postponed to 20/21 where they could be delivered efficiently without an adverse effect on the scheme opening for traffic.
 Since the Q2 1920 (30th September 2019) 19/20 in-year baseline / forecast variance of -19%, the following primary project actions have impacted the original Q2 19/20 in-year variance;
 - Earthworks, pavements and landscaping were adversely affected by extreme wet weather. The project decided to focus on delivering assets required to enable open for traffic as soon in Spring 2020 as possible.
 - These works were assessed and postponed to 20/21 due to the exceptionally adverse weather. Assessments were made to ensure that these postponed works could be efficiently be delivered after open for traffic.
</t>
  </si>
  <si>
    <t xml:space="preserve">The baseline Whole Life Cost at Q2 1920 (30th September 2019) is £1,435.30 m, has not changed since last year's Q2 1819 (£m) baseline Whole Life Cost of £1,435.30 m, due primarily to the following factors;
 - There are no changes to the budgeted project costs. The project is on track to deliver to its agreed baseline and no future increase in cost is forecast due to significant effort being applied by the project to resolve any problems safely, cost efficiently and in the best interest of the project.
 - The contractual and commercial model introduced in Deed of Variation - 2 which was agreed in April 2018 has supported the collaborative working required to enable all parties to focus on safe and efficient delivery.
 Since the Q2 1920 (30th September 2019) £1,435.30 m baseline Whole Life Cost, the following non-project operating environment activities have impacted the original baseline Q2 Whole Life Cost;
 - There has not been any significant external factors that have impacted on the project's whole life cost.
 Since the Q2 1920 (30th September 2019) £1,435.30 m baseline Whole Life Cost, the following primary project actions have impacted the original Q2 baseline Whole Life Cost;
 - There have been no changes to the baseline Whole Life Cost, and therefore no project action required.
</t>
  </si>
  <si>
    <t xml:space="preserve">The IPA Delivery Confidence Assessment (DCA) rating at Q2 1920 (30th September 2019) was Amber, which has not changed since last year’s Q2 1819 Amber, due primarily to the following factors;
 - At Q2 18/19, the scheme's potential value for money (VfM) was assessed as low. There was concern that the removal of Private Finance as an option would increase costs to a point where the VfM would be too low to sustain the project. This issue has since been resolved with Treasury approval of the OBC in Oct 2019.
 - One of the key risks to the project was Highways England's confidence in successfully passing Development Consent Order (DCO) given the high profile challenges to the scheme from 3rd parties, such as heritage and environmental lobbying groups. This risk was largely mitigated through a successful Examination Phase ending in Oct 19. A DCO decision was due from Secretary of State on 2nd April 2020.  This has been delayed to 17 July 2020.
 Since the Q2 1920 (30th September 2019) Amber IPA DCA, the following non-project operating environment activities have impacted the original Q2 IPA DCA;
 - HM Treasury approval received in October 2019 and funding certainty was provided in the March 2020 Budget statement demonstrating government support for the scheme.
 - The DCO decision has been delayed until 17 July 2020.  This is the decision by the Secretary of State that give planning permission for the scheme. The delay in DCO decision is not confined to this project and decisions on a number of other road infrastructure projects have also been delayed
 Since the Q2 1920 (30th September 2019) Amber IPA DCA, the following primary project actions have impacted the original Q2 IPA DCA;
 - Successful completion of DCO Examination Phase in Oct 19, with an expected Secretary of State Decision now planned for 17th July 2020.
 - The Invitation to Participate in Dialogue for the main works contract was published on 1 May 2020
</t>
  </si>
  <si>
    <t xml:space="preserve">The baseline Whole Life Cost at Q2 1920 (30th September 2019) is £1,919.90 m, has increased by £363.50 m since last year's Q2 1819 (£m) baseline Whole Life Cost of £1,556.40 m, due primarily to the following factors;
 - Removal of the option of Private Finance in the 2018 Budget has led to an increase in the amount of non-recoverable VAT which needed to be included in the cost estimate - this accounts for the majority of the £363m difference.  This is as a result of the difference between the treatment of non-recoverable VAT in privately or publicly financed projects.
 - The project was approved by Treasury in October 2019 after the Q2 1819 submission (30th September 2019) and thus this difference and the reasons for it have already been accepted by Treasury.
 Since the Q2 1920 (30th September 2019) £1,919.90 m baseline Whole Life Cost, the following primary project actions have impacted the original Q2 baseline Whole Life Cost;
 - The Project has been rebaselined to accommodate the delay in announcement of Funding Assurance and further rebaselining will now be required following delay to the Secretary of State DCO announcement. 
 - Any additional costs arising from any schedule delay are likely to be largely mitigated by the project being able to exploit new inflation rates to the funding model.
</t>
  </si>
  <si>
    <t xml:space="preserve">The IPA Delivery Confidence Assessment (DCA) rating at Q2 1920 (30th September 2019) was Amber/Green, which has not changed since last year’s Q2 1819 Amber/Green, due primarily to the following factors;
 - The Preferred Route Announcement  was made on the 18 February 2019. The project milestones remain on track for delivery.
 - There continues to be strong stakeholder support and interest for this project demonstrated by the positive outcome from the Statutory Consultation
 - Funding for the delivery of this project has been included within the Roads Period 2 spending envelope announced in March 2020.  The associated benefits case has been approved by Treasury. 
 Since the Q2 1920 (30th September 2019) Amber/Green IPA DCA, the following non-project operating environment activities have impacted the original Q2 IPA DCA;
 - Changes in the Design Manual for Road and Bridges resulted in some design rework but this is not anticipated to affect overall programme.  Changes in the uncertainty log resulting from increased developments and employment areas within the local plans are being analysed and will be included within the project design.
 - East West Rail Company have announced their corridor route for the central section (Bedford to Cambridge) which is currently expected to be constructed after the A428.  Areas of potential overlap are being discussed to maximise the opportunity for close collaboration.
 Since the Q2 1920 (30th September 2019) Amber/Green IPA DCA, the following primary project actions have impacted the original Q2 IPA DCA;
 - Approval from HM Treasury in Feb 2020 followed by the announcement of funding of the project as part of RIS2 in the March 2020 Budget Statement.  IPA recommendations from PAR in July and September 2019 have been actioned
 - Formal mobilisation of the Regional Delivery Partnership Framework (RDP) contract has begun for the project.  This closed the IPA recommendation to engage with the RDP as soon as possible to finalise budget.
</t>
  </si>
  <si>
    <t xml:space="preserve">The 19/20 in-year baseline / forecast variance at Q2 1920 (30th September 2019) of 75%, is due primarily to the following factors;
 - The 2019-20 forecast increased from £11.02m to £19.3m as a result of delays to the Preferred Route Announcement in the previous financial year and reprofiling of future funds to allow the project to progress archaeological and ground investigation works and derisk the project.
 Since the Q2 1920 (30th September 2019) 19/20 in-year baseline / forecast variance of 75%, the following non-project operating environment activities have impacted the original Q2 19/20 in-year baseline / forecast variance;
 - The delay to the Preferred Route Announcement further delayed activities which were undertaken in 19/20.
 Since the Q2 1920 (30th September 2019) 19/20 in-year baseline / forecast variance of 75%, the following primary project actions have impacted the original Q2 19/20 in-year variance;
 - To inform the Development Consent Order, early contractor involvement has been built into the forecast as this will reduce risk and provide increased confidence in the proposed solution. 
</t>
  </si>
  <si>
    <t xml:space="preserve">The baseline Whole Life Cost at Q2 1920 (30th September 2019) is £809.98m, has not changed since last year's Q2 1819 (£m) baseline Whole Life Cost, due primarily to the following factors;
 - The project baseline has remained constant at £810m throughout the period.
 Since the Q2 1920 (30th September 2019) £809.98 m baseline Whole Life Cost, the following non-project operating environment activities have impacted the original baseline Q2 Whole Life Cost;
 - There are no non-project operating environment activities that have impacted the original baseline Q2 Whole Life Costs.
 Since the Q2 1920 (30th September 2019) £809.98 m baseline Whole Life Cost, the following primary project actions have impacted the original Q2 baseline Whole Life Cost;
 - The project compiled a new baseline estimate . The paper was approved by Treasury in early 2020 and reflects the most recent commercial estimate whole life cost. 
 - The formal budget setting process has commenced within the Regional Delivery Partnership Framework.  It is anticipated that due to the improved ways of working that a reduction in the Whole Life Cost is achievable and this approach will be fully documented.
</t>
  </si>
  <si>
    <t xml:space="preserve">The IPA Delivery Confidence Assessment (DCA) rating at Q2 1920 (30th September 2019) was Amber, which has not changed since last year’s Q2 1819 Amber, due primarily to the following factors;
 - The project schedule is extremely tight with multiple critical paths and constrained timescales to support a 2027 Open for Traffic (OfT) date.  Further work is needed to validate elements of the schedule, particularly how schedule risk and opportunity is handled, and to ensure it is robust.
 - Further market engagement is required to validate some of the assumptions in the Commercial case, including the proposed commercial model.  This engagement needs to target non-UK suppliers, verify the construction programme and validate the contracting strategy and procurement process
 - The concurrency of key dates for the procurement and DCO schedule are sensitive to one another. There is a risk around completing dialogue before close of DCO examination which is being considered as part of a review of the schedule
 Since the Q2 1920 (30th September 2019) Amber IPA DCA, the following non-project operating environment activities have impacted the original Q2 IPA DCA;
 - In March 2020 the Chancellor, as part of the Budget settlement, announced that the project would be fully publicly funded. It was previously announced in October 2018 that private funding would not be used to partly fund the project.
 Since the Q2 1920 (30th September 2019) Amber IPA DCA, the following primary project actions have impacted the original Q2 IPA DCA;
 - A baseline (cost, schedule &amp; risk) review of the project was undertaken in late 2019, which was approved by DfT in December 2019. 
 - Further ground investigation have been undertaken to feed into the development of the projects schedule and cost assumptions
</t>
  </si>
  <si>
    <t xml:space="preserve">The baseline Whole Life Cost at Q2 1920 (30th September 2019) is £6,052.20 m, has increased on last year's Q2 1819 (£m) baseline Whole Life Cost, due primarily to the following factors;
 - The increase is due to the addition of portfolio risk to the previously approved cost (in line with HE policy) and an increase in non-recoverable VAT following the move from private to public finance for the link roads. Since Q2 1920 DfT has approved a further update to the Whole Life Cost and the latest approved position is £6,391m.
 Since the Q2 1920 (30th September 2019) £6,052.20 m baseline Whole Life Cost, the following non-project operating environment activities have impacted the original baseline Q2 Whole Life Cost;
 - The delays caused by Covid19 will impact inflation
 Since the Q2 1920 (30th September 2019) £6,052.20 m baseline Whole Life Cost, the following primary project actions have impacted the original Q2 baseline Whole Life Cost;
 - In line with Highways England Policy,  portfolio risk has been added.  This along with design changes (Removal of Tilbury Junction including Rest and Service Area including associated viaduct works) were submitted for approval to DfT in December 2019.
 - Since December 2019, we have made further design changes for safety and following consultation feedback.  We have also updated the schedule to incorporate feedback from a number of independent reviews.  These changes may increase the inflation included in the whole life cost.
</t>
  </si>
  <si>
    <t xml:space="preserve">The baseline Whole Life Cost at Q2 1920 (30th September 2019) is £1,091.50 m, has not changed since last year's Q2 1819 (£m) baseline Whole Life Cost, due primarily to the following factors;
 - The Whole Life Cost is based on GRIP 3 costs and the project is now at GRIP 4 stage which now includes HS2 integrated civils costs and additional infrastructure . This has exposed some pressure on WLC that is being considered.
 Since the Q2 1920 (30th September 2019) £1,091.50 m baseline Whole Life Cost, the following primary project actions have impacted the original Q2 baseline Whole Life Cost;
 - The Whole Life Cost is based on GRIP 3 costs and the project is now at GRIP 4 stage which now includes HS2 integrated civils costs and additional infrastructure which will impact on the anticipated full cost of the programme . 
 - There is an ongoing cost and scope challenge to come to an agreed revised cost price for the programme which is undergoing further scrutiny and challenge.
</t>
  </si>
  <si>
    <t xml:space="preserve">The IPA Delivery Confidence Assessment (DCA) rating at Q2 1920 (30th September 2019) was Amber, which has not changed since last year’s Q2 1819 Amber, due primarily to the following factors;
 - The Heathrow Airport Expansion Consultation (AEC) ended on 13 September 2019. Following consultation feedback Heathrow was expected to progress its final Masterplan through their formal Business Plan approval gateway (M5) - which was scheduled to complete in April 2020.  DfT’s HEP continued to work with Heathrow to understand its evolving Masterplan.
 - Confidence reviews were completed to examine Heathrow’s construction delivery schedule and scheme financing; together with an internal qualitative review of how the draft Masterplan protects the benefits of expansion and mitigates disbenefits. Engagement continued between DfT, Heathrow and the CAA to review the Heathrow delivery date of 2026.
 - The IPA agreed that opening a third runway by 2026 was a challenging timescale however the IPA DCA was based upon the HALs ability to deliver new Airport Capacity by 2030.
 Since the Q2 1920 (30th September 2019) Amber IPA DCA, the following non-project operating environment activities have impacted the original Q2 IPA DCA;
 - On 27th February 2020 the Court of Appeal ruled that when designating the Airports National Policy Statement (ANPS), the previous Government did not take account of the Paris Agreement, non-CO2 emissions and emissions post-2050. The ANPS therefore has no legal effect until reviewed by the Government under the Planning Act 2008.
 - All reporting on the programme was paused and has not changed since the Court of Appeal ruling on 27th February 2020. Expansion at Heathrow is a private sector project and it is for the scheme promoter to take it forward. Further, there has been a global pandemic and air travel has largely ceased. While we can be confident based on previous recessions, and the pent-up demand at Heathrow, that if any airport is to need additional capacity it would be Heathrow, the future is uncertain. 
 Since the Q2 1920 (30th September 2019) Amber IPA DCA, the following primary project actions have impacted the original Q2 IPA DCA;
 - Following the publication of the CAA position on Cat C costs, HAL confirmed in January 2020 that their schedule for the opening of the runway had been delayed for 2 years to 2028-29. This reflected the need to phase the costs over a longer period. HEP were awaiting further clarification of Heathrow's detailed schedule and costs. Further, HAL confirmed after the Court of Appeal hearing that the Court's judgment would have an impact on its timescales. Lastly, HAL's CEO confirmed a new runway would still be needed but not for 10-15 years.
 - All reporting on the programme was paused and has not changed since the Court of Appeal's ruling of the ANPS on 27th February 2020.
 - The Airports and Infrastructure Directorate have been temporarily  redeployed to work on the COVID-19 response. Due to the expectation there will be an extended period of time for the aviation industry to return to 'normal' operations, it is likely that any expansion will be delayed. </t>
  </si>
  <si>
    <t>The baseline Whole Life Cost at Q2 1920 (30th September 2019) is £32,607.78 m, has increased by £9874.88 m since last year's Q2 1819 (£m) baseline Whole Life Cost of £22,732.90 m, due primarily to the following factors;
 - The scheme cost profile was updated to reflect Heathrow’s  decision to phase the expansion of terminal capacity and other development works over a longer time period than originally planned. Costs were provided as part of a review of Heathrow’s scheme financing. The preferred Masterplan forecast was £32.5bn [in 2014 prices] which included costs expected to be incurred from 2017 – 2051. 
 - The Government made clear it expects Heathrow to work closely with airlines and its regulator (CAA) to refine the scheme design to target landing charges as close to today’s (2016) level as possible.
 Since the Q2 1920 (30th September 2019) £32,607.78 m baseline Whole Life Cost, the following non-project operating environment activities have impacted the original baseline Q2 Whole Life Cost;
 - Following the publication of the CAA's position on Cat C costs, Heathrow confirmed their schedule for the opening of the runway has been delayed by 2 years to 2028-29. This reflects the need to phase the costs over a longer period. HEP were awaiting clarification of Heathrow's detailed schedule and costs.
 - Recent financeability checks concluded that expansion appeared, in principle, to be privately financeable without government support. Should agreement on Cat C costs not be reached, there could be further impact on Heathrow’s schedule and costs.
 Since the Q2 1920 (30th September 2019) £32,607.78 m baseline Whole Life Cost, the following primary project actions have impacted the original Q2 baseline Whole Life Cost;
 - The government has been clear that expansion is a private sector project. Delivery of expansion at Heathrow will be funded by Heathrow.
 - Any investment by Government in related surface access would be subject to HMT’s business case process. Where surface access schemes benefit airport and non-airport users, Government would share the cost with the private sector in line with regulatory processes with related costs being managed by DfT road and rail teams.
 - All reporting on the programme was paused and has not changed since the Court of Appeal's ruling of the ANPS on 27th February 2020.</t>
  </si>
  <si>
    <t xml:space="preserve">The IPA Delivery Confidence Assessment (DCA) rating at Q2 1920 (30th September 2019) was Red, which has declined since last year’s Q2 1819 Amber/Red, due primarily to the following factors;
 - Significant Cost and schedule pressures emerged on Phase One in late 2018, as HS2 Ltd updated its baseline, with inclusion of actual market prices, in readiness for Notice-to-Proceed (the formal start of construction). 
 - Despite remedial activity to improve the cost (and schedule) position, it became clear that it would not be possible to deliver the existing Sponsor’s Requirements within the existing funding envelope and schedule targets. 
 - In August 2019, following a change in Prime Minister, Secretary of State, and in response to publication of the HS2 Chairman’s Stocktake, the Government commissioned an independent review of the HS2 programme chaired by Doug Oakervee to consider whether, and how, to proceed with HS2. 
 Since the Q2 1920 (30th September 2019) Red IPA DCA, the following non-project operating environment activities have impacted the original Q2 IPA DCA;
 - It is too early to assess the full impact Covid-19 will have on the programme’s cost, schedule and benefits. Enabling Works and initial mobilising of the Main Works Civils are ongoing with sites generally open but there are likely to be some site or contractor-specific challenges to work through. 
 - There has been an increase in protestor action across the line of the route. This is a combination of long-standing action against the programme and a more recent uptick as a result of the emergence of environmental groups . This has created challenges to maintaining schedule.             
 Since the Q2 1920 (30th September 2019) Red IPA DCA, the following primary project actions have impacted the original Q2 IPA DCA;
 - In February 2020, following the conclusions of the ‘Oakervee Review’ and having sought wider advice, the Government confirmed its commitment to delivering the HS2 programme. 
 - Between February-April 2020, Government approved the Full Business Case for Phase One and agreed a revised funding regime and governance arrangements to take the programme forward. 
 - In April 2020, Government authorised HS2 Ltd to issue Notice-to-Proceed to its Main Works Civils Contractors and to start construction activities along the line of route.        </t>
  </si>
  <si>
    <t xml:space="preserve">The 19/20 in-year baseline / forecast variance at Q2 1920 (30th September 2019) of -25%, is due primarily to the following factors;
 - The Baseline budget was set against Baseline 7.0 for Phase One. The programme assumptions at that time assumed a ramp up of Phase One programme activity to support Notice to Proceed. As this milestone was revised this resulted in a revised forecast spend in the financial year.
 Since the Q2 1920 (30th September 2019) 19/20 in-year baseline / forecast variance of -25%, the following primary project actions have impacted the original Q2 19/20 in-year variance;
 - With the Notice to Proceed decision for Phase One (originally scheduled for December 2019) under review, contractor mobilisation activities and procurements, such as ordering tunnel boring machines, were deferred, resulting in significant underspend throughout 2019/20.
</t>
  </si>
  <si>
    <t xml:space="preserve">The baseline Whole Life Cost at Q2 1920 (30th September 2019) is £55,700.00 m, has not changed since last year's Q2 1819 (£m) baseline Whole Life Cost of £55,700.00 m, due primarily to the following factors;
 - £55.7bn (in 2015 prices) represented the then capital estimate for the HS2 project. Whereas ongoing pressures to the estimate and schedule were still being assessed by the Department at Q2 2019/20, there was further scrutiny placed on the project with the publication of the HS2 Chairman’s Stocktake report in September. In addition, the independent Oakervee Review was commissioned at the time of producing the Q2 report. It was therefore considered inappropriate for the baseline capital estimate for the project to be amended at that time and the budget remained at £55.7bn. 
 Since the Q2 1920 (30th September 2019) £55,700.00 m baseline Whole Life Cost, the following non-project operating environment activities have impacted the original baseline Q2 Whole Life Cost;
 - Schedule challenges were presented on the delivery of works at Old Oak Common, due to legal challenges to the award of the Construction Partner Contract, which has since been satisfactorily resolved. There were also some further delays to the clearance of ancient woodlands, with some sites paused during the Oakervee Review. However, the project continues to pick up pace and drive forward with delivery. The ongoing COVID-19 situation has resulted in revised working methodologies for the project and HS2 Ltd has risen to these challenges. The rapid development and the uncertain outcome of the outbreak means it has not yet been possible to precisely determine its impact on the project. HS2 Ltd is currently working with its suppliers to assess the implications on schedule and cost. The current schedule and cost estimates contain contingency to address the issues which have arisen due to the pandemic. 
 Since the Q2 1920 (30th September 2019) £55,700.00 m baseline Whole Life Cost, the following primary project actions have impacted the original Q2 baseline Whole Life Cost;
 - Since Q2 19-20 the project has been subject to increased scrutiny through the independent Oakervee Review. This review reassessed the deliverability of the project and undertook a further assessment on project cost and schedule. The recommendations were welcomed and adopted by government, with increased focus on savings and ministerial oversight on delivery. In accordance with IPA guidance, the project has re-established a capital estimated cost range for the project: £65-88bn (2015 prices) and £72-£98bn (2019 prices). The Whole Life cost for the HS2 project was included in the Full Business Case for Phase One, which was estimated at £108.9bn (2015 prices).
</t>
  </si>
  <si>
    <t xml:space="preserve">The baseline Whole Life Cost at Q2 1920 (30th September 2019) is £24.47 m, has increased by £3.87 m since last year's Q2 1819 (£m) baseline Whole Life Cost of £20.60 m, due primarily to the following factors;
 - Competition projects were required to add an additional stage in the project to deal with non-compliant bids, which resulted in additional and unforcasted cost.
 Since the Q2 1920 (30th September 2019) £24.47 m baseline Whole Life Cost, the following non-project operating environment activities have impacted the original baseline Q2 Whole Life Cost;
 - We do not have live competition projects.
 Since the Q2 1920 (30th September 2019) £24.47 m baseline Whole Life Cost, the following primary project actions have impacted the original Q2 baseline Whole Life Cost;
 - We do not have live competition projects.
</t>
  </si>
  <si>
    <t>The IPA Delivery Confidence Assessment (DCA) rating at Q2 1920 (30th September 2019) was Red, which has not changed since last year’s Q2 1819 Red, due primarily to the following factors;
 - On 18 September 2019 TfL announced that projections were now £42m more than the £2.15bn funding announced in December 2018 as part of the financing package to fund the project’s completion. Modelling scenarios include a significantly higher level of risk contingency, up to £394m more than the committed funding.
 - In July 2019 a further WMS announced additional funding that has been made available to Network Rail (NR) for the On Network  Works (ONW) – the forecast costs for the ONW were now around £2.8bn, though there was a risk of this increasing. 
 - In April 2019, CRL announced a revised 6-month opening window for the central section (Paddington to Abbey Wood – excluding  Bond Street) between October 2020 – March 2021. CRL continued to report that this was achievable but that a number of risks remained.
 Since the Q2 1920 (30th September 2019) Red IPA DCA, the following non-project operating environment activities have impacted the original Q2 IPA DCA;
 - It is too early to tell exactly how the impact of COVID-19 will be felt following the “safe stop” of work at project sites. CRL have initiated scenario planning work, developing assumptions to inform a range of possible safe start options and assess the impact of COVID 19.  
 - Due to falling ridership numbers as a consequence of Covid-19, Tfl revenues have dramatically decreased and conversations are currently ongoing regarding TfL's continued ability to fund the project. Talks are ongoing with TfL to mitigate substantial drops in revenues due to falling ridership numbers.
 Since the Q2 1920 (30th September 2019) Red IPA DCA, the following primary project actions have impacted the original Q2 IPA DCA;
 - CRL's Delivery Control Schedule (DCS) began to be implemented, this showed early and consistent challenges to meeting milestones. Despite the challenges of delivering the DCS, CRL believe that the Stage 3 opening of the central section in Summer 2021 is still achievable - though acknowledge this would be tight and could have implications for delivery dates of full services. In an attempt to add greater focus on coordination and delivery of the project, CRL added an additional member to their executive team which means there is now a chief programme office and chief project officer in an attempt to increase productivity and delivery.
 - In November 2019, a revised AFCDC that was aligned to the DCS indicated that it would not be possible to deliver the project within the available funding and would require between £400 to £650m in additional funding. Based on analysis  DfT, HMT, TfL and GLA have agreed a funding shortfall target. Discussions are ongoing regarding a revised funding agreement between HMT, TfL and DfT and a further waiver has been agreed until 22 July to further funding negotiations.
 - An Arcadis review highlighted a Network Rail On Network Works (ONW) funding gap of £140.6m. The February 2020 Network Rail portfolio board have approved an increase of £140m for Crossrail On Network Works. Funding is from existing CP6 budgets has been approved by DfT ministers and awaits HMT ministerial clearance.</t>
  </si>
  <si>
    <t>Data not Provided
 - At the November 2019 CRL Board CRL announced a slippage to the revised 6-month opening window for the central section (Stage 3: Paddington to Abbey Wood – excluding Bond Street) stating that the range of opening dates were now between February 2021 - November 2021 with a mid-point of Summer 2021. The CRL Chairman told the TfL Board in June 2020 that he still expects the central section to open in Summer 2021. Stage 5 completion, with services running from Shenfield and Abbey Wood out to Reading and Heathrow, is expected to be 12 months later.
 - Pre Covid-19: CRL stated that they believe that the Stage 3 opening of the central section in Summer 2021 is still achievable  - though this is tight and could impact delivery dates of full services. CRL reported that their internal Trial Running target date 23 September 2020 is under pressure. In March 2020, CRL reported that the achievability of their Trial Running target date is at risk of slipping by between 1 to 3 months, Trial Running would, at the earliest, commence on 12 October 2020. Issues affecting the deadline include the quality, requirements and timeline of the assurance submissions.       
 - In an attempt to add greater focus on coordination and delivery of the project, CRL added an additional member to their executive team which means there is now a chief programme office and chief project officer in an attempt to increase productivity and delivery.  TfL have established an Elizabeth Line readiness Board to focus on bringing transforming Crossrail into a Operational Tube Line.</t>
  </si>
  <si>
    <t xml:space="preserve">The baseline Whole Life Cost at Q2 1920 (30th September 2019) is £17,630.90 m, has increased by £2156.29 m since last year's Q2 1819 (£m) baseline Whole Life Cost of £15,474.61 m, due primarily to the following factors;
 - The delay to the CRL programme announced in August 2018 resulted in cost increases. In December 2018 a new funding and financing package was announced to fund the project's completion. This included a £1.3bn Loan to the GLA, £750m contingency Loan to TfL and £100m of GLA's own funding. The combined total of the financing arrangements outlined above means that the overall funding envelope for the project was forecast at £17.6.
 - Since the 18/19 Q2 GMPP CRL have indicated that they would require between £400 to £650m in additional funding. The total funding envelope project forecast for Crossrail is between £18.3bn to £18.8bn. This includes the costs for both the CRL and the NR works. The independent assurance of the revised Network Rail (NR) On Network Works (ONW) costs has concluded and a request for an allocation of a further £140m to fund Crossrail works was made at the NR Portfolio Board on 27 February. 
 Since the Q2 1920 (30th September 2019) £17,630.90 m baseline Whole Life Cost, the following non-project operating environment activities have impacted the original baseline Q2 Whole Life Cost;
 - It is too early to tell exactly how the impact of COVID-19 will be felt following the “safe stop” of work at project sites. CRL have initiated scenario planning work, developing assumptions to inform a range of possible safe start options and assess the impact of COVID-19.  The Project-Representative will be making their assessment of the Crossrail pre-COVID-19 benchmark position, against which the future potential disruptive long-term impacts can assessed.
 Since the Q2 1920 (30th September 2019) £17,630.90 m baseline Whole Life Cost, the following primary project actions have impacted the original Q2 baseline Whole Life Cost;
 - In November 2019, the Crossrail Board announced that it would not be possible to deliver the project within the available funding and would require between £400 to £650m in additional funding. CRL undertook scenario analysis exercises and identified a shortfall target which has been agreed between DfT, HMT, Transport for London (TfL) and the Greater London Authority (GLA). Sponsors are in the process of negotiating the funding gap. However given COVID-19 demobilisation further analysis will be required to fully know the impact.
 - The independent assurance of the revised Network Rail (NR) On Network Works (ONW) costs has concluded and a request for an allocation of a further £140m to fund Crossrail works was made at the NR Portfolio Board on 27 February. It is proposed that the additional funding will be met from the reallocation of existing NR budgets using CP6 underspend. This was recently approved by Ministers.
 - Talks are ongoing with TfL to mitigate substantial drops in revenues due to falling ridership numbers. </t>
  </si>
  <si>
    <t xml:space="preserve">The IPA Delivery Confidence Assessment (DCA) rating at Q2 1920 (30th September 2019) was Amber, which has declined since last year’s Q2 1819 Amber/Green, due primarily to the following factors;
 - Realisation of the Programme's benefits is dependent upon the East Coast franchise's introduction of InterCity Express Programme trains and the delivery of those trains has been delayed. The final train deliveries are now expected in Summer 2020.
 - The IPA anticipated that the digital signalling project between London and Peterborough would be incorporated into the East Coast Mainline Programme in November 2019, increasing the complexity of the Programme. 
 Since the Q2 1920 (30th September 2019) Amber IPA DCA, the following non-project operating environment activities have impacted the original Q2 IPA DCA;
 - COVID-19 will delay the delivery of engineering works and is likely to mean the planned introduction of the new East Coast Mainline timetable in December 2021 is deferred. The prolongation and replanning of these activities will increase costs and delay the realisation of the Programme's benefits.
 - The digital signalling project will not be incorporated into the East Coast Main Line Programme but will be delivered as a separate scheme later in the 2020s. 
 Since the Q2 1920 (30th September 2019) Amber IPA DCA, the following primary project actions have impacted the original Q2 IPA DCA;
 - As a result of COVID-19, engineering works to remodel the track layout King's Cross Station have been delayed. The project needs to replan the works. There is a risk that the introduction of the new East Coast timetable will need to be deferred from December 2021.
 - The storms experienced in early 2020, combined with the impact of COVID-19, mean that critical works on the Werrington Grade Separation project have been delayed, putting the entry into service date of this enhancement at risk. The project team needs to replan the works. 									
</t>
  </si>
  <si>
    <t xml:space="preserve">The 19/20 in-year baseline / forecast variance at Q2 1920 (30th September 2019) of -20%, is due primarily to the following factors;
 - Contracts for power supply upgrades were due to be awarded in August 2019 but this was delayed until 2020 because the tender prices received were higher than expected and further contract negotiations were needed.
 - The 19/20 in-year forecast underspend would have been greater than 20% but the Stevenage turnback project has been accelerated, bringing forward those costs from 20/21. 
 Since the Q2 1920 (30th September 2019) 19/20 in-year baseline / forecast variance of -20%, the following non-project operating environment activities have impacted the original Q2 19/20 in-year baseline / forecast variance;
 - The variance has not been affected by non-project operating environment activities.
 Since the Q2 1920 (30th September 2019) 19/20 in-year baseline / forecast variance of -20%, the following primary project actions have impacted the original Q2 19/20 in-year variance;
 - Since Q2, project team revisions to forecast costs have reduced the Programme-level variance for the year to an underspend of 17%.
 - Funding was approved in December 2019 to enable power supply upgrade enabling works to start ahead of full contract award and reduce the in-year underspend. 
</t>
  </si>
  <si>
    <t xml:space="preserve">The baseline Whole Life Cost at Q2 1920 (30th September 2019) is £1,040.40 m, has increased by £0.03 m since last year's Q2 1819 (£m) baseline Whole Life Cost of £1,040.37 m, due primarily to the following factors;
 - The baseline Whole Life Cost for the Programme has not changed but the figure reported at Q2 1920 was rounded to the nearest £100k.
 - The cost of the power supply upgrades between Doncaster and York has not been finalised due to ongoing contract negotiations with suppliers. When these costs have been confirmed, the baseline Whole Life Cost for the Programme will be updated.
 Since the Q2 1920 (30th September 2019) £1,040.40 m baseline Whole Life Cost, the following non-project operating environment activities have impacted the original baseline Q2 Whole Life Cost;
 - COVID-19 will delay the delivery of projects and introduction of new timetable. The prolongation and replanning of works is expected to increase costs and mean the benefits of the Programme are introduced later than planned. The Programme will need to be re-baselined when the implications of the virus have been fully assessed.
 Since the Q2 1920 (30th September 2019) £1,040.40 m baseline Whole Life Cost, the following primary project actions have impacted the original Q2 baseline Whole Life Cost;
 - Network Rail needs to quantify the cost implications of the COVID-19 delays on each project.
 - The total cost of the East Coast Main Line power supply upgrades is being finalised with the supply chain.
</t>
  </si>
  <si>
    <t xml:space="preserve">The IPA Delivery Confidence Assessment (DCA) rating at Q2 1920 (30th September 2019) was Amber, which has improved since last year’s Q2 1819 Amber/Red, due primarily to the following factors;
 - In 18/19, Electromagnetic Compatibility (EMC) was causing issues between the new Intercity Express Trains (IETs) and track infrastructure. In 19/20, the IETs were undergoing a programme of modifications to mitigate risks.
 - Also in 18/19, decisions were required due to the delay of Crossrail. By 19/20 the decision had been made that Crossrail would operate Paddington to Reading services from December 2019.
 - In December 2018, electrification to Bristol Parkway and Newbury was completed, enabling the extension of electric operations on 2 January 2019 from Swindon to Bristol Parkway, and to Newbury from Reading, building on the electric operation to Swindon via Reading already in place. 
 Since the Q2 1920 (30th September 2019) Amber IPA DCA, the following primary project actions have impacted the original Q2 IPA DCA;
 - The enhanced GWR timetable with electric timings was successfully implemented in December 2019, substantially reducing the difference between the fastest and slowest journey times between London and the South West.
 - From 5 January 2020, electric services are operating on the Great Western Main Line from Paddington and Cardiff (excluding electric operation in the Severn Tunnel), due to completion of electrification between Newport and Cardiff.
</t>
  </si>
  <si>
    <t xml:space="preserve">The 19/20 in-year baseline / forecast variance at Q2 1920 (30th September 2019) of 12%, is due primarily to the following factors;
 - £53.6m of the variance is due to GWEp cost escalation on account of prolongation of works in Severn Tunnel and Cardiff electrification.
 - Bristol East Junction costs have also increased as Network Rail have now completed the Single Option Development stage.
 - Offsetting these increases have been in-year cost decreases to a number of projects within the programme either been reduced in cost or reprofiled.
 Since the Q2 1920 (30th September 2019) 19/20 in-year baseline / forecast variance of 12%, the following primary project actions have impacted the original Q2 19/20 in-year variance;
 - A further reprofiling of Great Western electrification costs by Network Rail has resulted in in-year costs dropping below the original baseline, as contingency costs are now accounted for in later years due to not being spent in 19/20.
 - NR are now undertaking closure activities and concluding contractual arrangements with contractors. This is likely to have an impact on forecasted costs, however, it is too early yet to say what this impact will be. 
</t>
  </si>
  <si>
    <t xml:space="preserve">The baseline Whole Life Cost at Q2 1920 (30th September 2019) is £5,007.00 m, has increased by £6.00 m since last year's Q2 1819 (£m) baseline Whole Life Cost of £5,001.00 m, due primarily to the following factors;
 - Brickyard sidings, to the west of Cardiff was an agreed scope increase, to mitigate delay to Cardiff electrification.
 - Brickyard sidings enables stabling of Electric Multiple Units as well as the Intercity Express Trains, providing extra capacity to Cardiff Central station, especially during special events.
 Since the Q2 1920 (30th September 2019) £5,007.00 m baseline Whole Life Cost, the following primary project actions have impacted the original Q2 baseline Whole Life Cost;
 - No actions have increased the overall programme baseline costs.
 - Network Rail have reported that it would not be possible to complete the electrification element of the programme within available funding, but this has not increased the overall programme cost. A re-baselining exercise will be undertaken in due course across the programme.
</t>
  </si>
  <si>
    <t>The IPA Delivery Confidence Assessment (DCA) rating at Q2 1920 (30th September 2019) was Amber, which has improved since last year’s Q2 1819 Amber/Red, due primarily to the following factors;
 - The final Great Western fleet train was successfully rolled out into service in December 2018 improving delivery confidence.
 - The ongoing roll out of the East Coast trains has improved delivery confidence. IEP East Coast trains were successfully launched on the London-Leeds route on 15th May 2019. The first Anglo-Scot service successfully launched on August 2019. 
 Since the Q2 1920 (30th September 2019) Amber IPA DCA, the following non-project operating environment activities have impacted the original Q2 IPA DCA;
 - COVID-19 and related social distancing measures have impacted the planned roll out of the remaining 9 trains.
 Since the Q2 1920 (30th September 2019) Amber IPA DCA, the following primary project actions have impacted the original Q2 IPA DCA;
 - The roll out of East Coast fleet trains has continued since early 2019, only 9 of the total 122 IEP trains are yet to be accepted into service.
 - An electromagnetic interference issue has been largely resolved with track and train resolutions identified and in the process of being implemented.
 - The significant December 19 timetable change was successfully implemented on the Great Western route.</t>
  </si>
  <si>
    <t xml:space="preserve">The baseline Whole Life Cost at Q2 1920 (30th September 2019) is £6,445.73 m, has decreased by £137.52 m since last year's Q2 1819 (£m) baseline Whole Life Cost of £6,583.25 m, due primarily to the following factors;
 - A review of the baseline WLC was undertaken on Q1 19/20. The new forecast and baselines figures reflect more accurately the state of the programme.
 - Previous RDEL Baselines incorrectly included Bi-mode variation costs even after these were reallocated to CDEL Non-Gov costs.
 Since the Q2 1920 (30th September 2019) £6,445.73 m baseline Whole Life Cost, the following primary project actions have impacted the original Q2 baseline Whole Life Cost;
 - A variation on RDEL forecast has been made due to the extension of existing contracts and the procurement of new contract for technical advisors.
 - A Variation on CDEL forecast has been made due to the release of contingency for EMC and deferral of expenditure into next year.
</t>
  </si>
  <si>
    <t xml:space="preserve">The IPA Delivery Confidence Assessment (DCA) rating at Q2 1920 (30th September 2019) was Amber, which has not changed since last year’s Q2 1819 Amber, due primarily to the following factors;
 - DCA is now Amber/Red due to effect of COVID-19 on operational readiness planning. 
 - Recent IPA review of Key Output 1 readiness for service rated Key Output 1 as Amber/Red and recommended re-planning of benefit release to May 2021.
 Since the Q2 1920 (30th September 2019) Amber IPA DCA, the following non-project operating environment activities have impacted the original Q2 IPA DCA;
 - COVID-19 has resulted in scarcity of planning personnel and inability to complete some readiness works on time. This has caused projected benefits release to be projected to be delayed.
 Since the Q2 1920 (30th September 2019) Amber IPA DCA, the following primary project actions have impacted the original Q2 IPA DCA;
 - Pre COVID-19, industrial relations issues and impacts of extreme weather caused re-planning of some possessions required to complete infrastructure works. These were re-planned, but this used float within the project, reducing overall confidence in delivery.
 - Other activities remained projected to complete to tight schedule.
</t>
  </si>
  <si>
    <t xml:space="preserve">The baseline Whole Life Cost at Q2 1920 (30th September 2019) is £1,671.20 m, has not changed since last year's Q2 1819 (£m) baseline Whole Life Cost of £1,671.20 m, due primarily to the following factors;
 - Key Output 1 remains projected to complete within budget, however prolongation of works may cause increase in budget.  
 - Key Output 1a re-examination under way, so final programme spend will be determined by outcome of re-examination.
 Since the Q2 1920 (30th September 2019) £1,671.20 m baseline Whole Life Cost, the following primary project actions have impacted the original Q2 baseline Whole Life Cost;
 - Close management of costs continues.
 - Contingency management system remains in place and allows active management of contingency.
</t>
  </si>
  <si>
    <t xml:space="preserve">The IPA Delivery Confidence Assessment (DCA) rating at Q2 1920 (30th September 2019) was Amber/Green, which has not changed since last year’s Q2 1819 Amber/Green, due primarily to the following factors;
 - All delivery milestones for the South West Route Capacity Programme, including then lengthening of platforms to accommodate 10-carriage train and the re-opening of the former Waterloo International Terminal (Platforms 20-24), have been completed. 
 Since the Q2 1920 (30th September 2019) Amber/Green IPA DCA, the following non-project operating environment activities have impacted the original Q2 IPA DCA;
 - The Department's response to the COVID-19 outbreak necessitated the temporary redeployment of staff. This has impacted the SWRC Programme in postponing its final assurance activity (the IPA Stage Gate 5 review). 
 Since the Q2 1920 (30th September 2019) Amber/Green IPA DCA, the following primary project actions have impacted the original Q2 IPA DCA;
 - The completion of all delivery milestones has enabled the DCA rating of Amber/Green. 
 - The continued engagement with Network Rail to support the quarterly reporting of financial data. 
</t>
  </si>
  <si>
    <t xml:space="preserve">The 19/20 in-year baseline / forecast variance at Q2 1920 (30th September 2019) of -31%, is due primarily to the following factors;
 - A review of costs was undertaken with Network Rail. It identified that the Programme was previously reporting unrelated costs. These were removed and the corrected costs displayed a variance of negative 31%. 
 Since the Q2 1920 (30th September 2019) 19/20 in-year baseline / forecast variance of -31%, the following primary project actions have impacted the original Q2 19/20 in-year variance;
 - The DfT Wessex Programme Client and Network Rail Sponsor held regular finance meetings reviewing reported costs. This enabled the removal of costs unrelated to the SWRC Programme from the GMPP reports supporting the variance of -31%. 
 - Network Rail have implemented changes to their Finance Reporting System which has improved their ability to report accurate costs to the Department for Transport. 
</t>
  </si>
  <si>
    <t xml:space="preserve">The baseline Whole Life Cost at Q2 1920 (30th September 2019) is £817.70 m, has decreased by £2.50 m since last year's Q2 1819 (£m) baseline Whole Life Cost of £820.20 m, due primarily to the following factors;
 - A review of Programme Costs took place between the Department for Transport and Network Rail. It identified corrections, through the removal of unrelated costs, which were then reflected in the GMPP reports. 
 Since the Q2 1920 (30th September 2019) £817.70 m baseline Whole Life Cost, the following primary project actions have impacted the original Q2 baseline Whole Life Cost;
 - The Department for Transport and Network Rail have engaged on a periodic basis to review Programme Costs which has supported the data provided in GMPP reports. 
</t>
  </si>
  <si>
    <t xml:space="preserve">The IPA Delivery Confidence Assessment (DCA) rating at Q2 1920 (30th September 2019) was Amber, which has not changed since last year’s Q2 1819 Amber, due primarily to the following factors;
 - The Network Rail infrastructure required to deliver the 22 trains per hour service has been delivered with the exception of relatively minor snagging works that do not impede an increase in timetabled operations and which are due to be completed by the end of 2020. 
 - The Class 700 Thameslink train fleet has received updated software which will enable the operation of the Automatic Train Operation (ATO) system which will help offset the performance impacts of operating higher frequency services. 
 - The timing of the 22tph Thameslink service increase has been delayed to enable resolution of the ATO software (now resolved) and the subsequent commencement of driver training. The impact of COVID-19 will delay driver training until a safe method can be developed and agreed by the industry. COVID-19 delays will be captured through a wider timetable strategy.
 Since the Q2 1920 (30th September 2019) Amber IPA DCA, the following primary project actions have impacted the original Q2 IPA DCA;
 - Due to COVID-19, timetable step- ups will have to be reviewed. Industry stakeholders are working collaboratively to plan the new timescales.
 - Due to COVID-19 and public health guidelines, a way forward needs to be agreed on how drivers can be trained and 2m distance cannot be kept while in the cab. This needs to be agreed with GTR and the unions.
</t>
  </si>
  <si>
    <t xml:space="preserve">The 19/20 in-year baseline / forecast variance at Q2 1920 (30th September 2019) of 101%, is due primarily to the following factors;
 - There has been an increase in infrastructure costs, which have required further funds to be allocated, this increase is mainly down to cable troughing at London Bridge and slippage to closing down the Network Rail Programme.
 - There has also been slippage in the close down of the Network Rail due to closing down the Network Rail Programme.
 Since the Q2 1920 (30th September 2019) 19/20 in-year baseline / forecast variance of 101%, the following primary project actions have impacted the original Q2 19/20 in-year variance;
 - Additional London Bridge cable troughing works were required which required additional funds to be allocated for 2020/21 and 2021/22. The overall cost remained the same as a result of release of contingency.
 - Development of the planned Thameslink traffic management system has taken longer than anticipated and required a reallocation from 2019/20 to 2020/21 and 2021/22.
</t>
  </si>
  <si>
    <t xml:space="preserve">The baseline Whole Life Cost at Q2 1920 (30th September 2019) is £7,269.40 m, has not changed since last year's Q2 1819 (£m) baseline Whole Life Cost of £7,269.40 m, due primarily to the following factors;
 - The costs have not changed as there has not been overall costs increases and the programme has kept to budget.
 - This is mainly down to the fact that the vast majority of infrastructure has been delivered
 Since the Q2 1920 (30th September 2019) £7,269.40 m baseline Whole Life Cost, the following primary project actions have impacted the original Q2 baseline Whole Life Cost;
 - The costs have not changed as there has not been overall costs increases and the programme has kept to budget.
 - This is mainly down to the fact that the vast majority of Infrastructure has been delivered
</t>
  </si>
  <si>
    <t xml:space="preserve">The scheduled project end date at Q2 1920 (30th September 2019) is 31/03/23, due primarily to the following factors;
 - There are currently no factors which are impacting the programme end date
</t>
  </si>
  <si>
    <t xml:space="preserve">The 19/20 in-year baseline / forecast variance at Q2 1920 (30th September 2019) of 42%, is due primarily to the following factors;
 -  Additional programme spend to complete procurement and deliver against the Secretary of State tech vision. Note that these were all reflected in the programme's Full Business Case which was approves by HMT and Cabinet Office in October 2019.
 Since the Q2 1920 (30th September 2019) 19/20 in-year baseline / forecast variance of 42%, the following non-project operating environment activities have impacted the original Q2 19/20 in-year baseline / forecast variance;
 - There has been no non-project operating environment impact to the Q2 1920 baseline / forecast variance of 42%.
 Since the Q2 1920 (30th September 2019) 19/20 in-year baseline / forecast variance of 42%, the following primary project actions have impacted the original Q2 19/20 in-year variance;
 - There has been no further project operating environment impacts to the Q2 1920 baseline / forecast variance of 42%.
</t>
  </si>
  <si>
    <t xml:space="preserve">The baseline Whole Life Cost at Q2 1920 (30th September 2019) is £423.00 m, due primarily to the following factors;
 - There are currently no factors which are impacting the programme whole life costs
</t>
  </si>
  <si>
    <t>The Heathrow Expansion Programme covered the Government’s policy activities to enable delivery of a new Northwest runway at Heathrow Airport (subject to the granting of development consent). The funding and delivery of the programme is led by Heathrow Airport ltd.</t>
  </si>
  <si>
    <t>The IPA Delivery Confidence Assessment (DCA) rating at Q2 1920 (30th September 2019) was Amber/Green, which has improved since last year’s Q2 1819 Amber, due primarily to the following factors;
 - The signing of Regional Centre leases for all locations except Newcastle, and the commercial agreement of all fit-out and FM contracts, provided a firm baseline for the Programme with practical evidence of successful delivery in Bristol, Croydon &amp; Canary Wharf shaping future transitions by demonstrating that learning had been taken on-board from these deliveries, the transition of staff and early legacy site closures. 
 - The 'Bounding' or confining of the financial risk, establishing a firm view on delivery cost and a more realistic assessment of the cashable benefits, managing well within budgets set out in the latest version of the business case with a good balance between financial risks and opportunities. 
This is strengthened further by the signing of the STEPS PFI exit deal in March 2020.
 - A high quality of Programme Leadership and team, with a key focus on staff and supporting them through the transition. Very strong evidence of staff engagement and the requirement to balance both the needs of staff and the business.  Robust risk management in place. 
 Since the Q2 1920 (30th September 2019) Amber/Green IPA DCA, the following non-project operating environment activities have impacted the original Q2 IPA DCA;
 - Increases in predicted HMRC staffing levels, mainly through EU Transition work.
 - Covid-19 is having an increasingly major effect on the programme.  A 'Planning for Delay' process is being used to assess individual project delivery risk; A Programme Response Plan has been produced to support national priorities; Programme is working with contractors to assess their delivery capacity and constraints against a fast developing situation.  The places most affected are Birmingham, Liverpool and Stratford whose delivery schedules were the tightest beforehand.
 Since the Q2 1920 (30th September 2019) Amber/Green IPA DCA, the following primary project actions have impacted the original Q2 IPA DCA;
 - Further to the opening of the Bristol RC, Belfast, Erskine House was opened in January 2020, with our new acquisition transitional site in Glasgow following in March 2020, and the Edinburgh RC being well set for delivery in early 2020/21.
 - Difficulties with the Liverpool RC delivery reaching resolution, with contracts now moving to signing between landlord and new contractor to progress India Buildings to a refreshed schedule; resulting in movement of costs and some legacy estate challenges.
The Birmingham project is delayed due to a CAT A (ceiling, lighting, heating, flooring etc.) build overrun. Options to mitigate are in progress to minimise disruption to people and business.  Current contractor has increased resources for internal and external works to minimise the ‘Ready For Service’ delay.
 - Work is underway to consolidate estate changes made necessary since our programme baseline was agreed by way of a re-iteration to the programme business case.</t>
  </si>
  <si>
    <t xml:space="preserve">The 19/20 in-year baseline / forecast variance at Q2 1920 (30th September 2019) of -10%, is due primarily to the following factors;
 - HMRC reprioritisation exercises, post the calculation of the programme baseline, result in decisions to delay the Newcastle and Nottingham Regional Centre Projects to later years
</t>
  </si>
  <si>
    <t xml:space="preserve">The baseline Whole Life Cost at Q2 1920 (30th September 2019) is £2,835.90 m, has not changed since last year's Q2 1819 (£m) baseline Whole Life Cost of £2,835.90 m, due primarily to the following factors;
 - The programme baseline has not been formally updated since the Programme business Case v1, approved by HMT in April 2017.
</t>
  </si>
  <si>
    <t xml:space="preserve">The IPA Delivery Confidence Assessment (DCA) rating at Q2 1920 (30th September 2019) was Amber/Red, which has not changed since last year’s Q2 1819 Amber/Red, due primarily to the following factors;
 - The primary driver is achieving the required pace of customer migration.  A number of factors contribute to our customer migration targets being highly at risk. At this stage two critical considerations are HMRC’s completion of IT delivery and external software product readiness. 
 - The ongoing Day 1 No Deal (D1ND) scenario at the end of October 2019, continues to impact migration objectives with some key delivery partners reporting that making D1ND changes to their systems is impacting on their Customs Declaration Service (CDS) product development and testing.
 Since the Q2 1920 (30th September 2019) Amber/Red IPA DCA, the following non-project operating environment activities have impacted the original Q2 IPA DCA;
 - External stakeholders (Software Developers, Freight Forwarders, Community System Providers , Fast Parcel Operators and traders) are not ready to make changes required in line with CDS timelines to be ready to be able to migrate as planned.
 - External stakeholders (SWDs, FF, CSPs , FPOs and traders) are prioritising changes relating to D1ND.
 Since the Q2 1920 (30th September 2019) Amber/Red IPA DCA, the following primary project actions have impacted the original Q2 IPA DCA;
 - Achieving the requisite performance and stability for Frontier declarations in the target timescales is challenging.  Urgent work is underway to develop delivery plans aligned to the existing migration plan and additional delivery resource is being added to the existing team.
 - There remains delivery challenges within the Finance, data and reporting and licencing functionality.  Dedicated teams have been set up across all three streams to complete the delivery of these features. 
</t>
  </si>
  <si>
    <t xml:space="preserve">The IPA Delivery Confidence Assessment (DCA) rating at Q2 1920 (30th September 2019) was Amber/Green, which has improved since last year’s Q2 1819 Amber/Red, due primarily to the following factors;
 - Increased confidence in the performance of the VAT Service.
 - Development of the Income Tax Self-Assessment (ITSA) service for existing customers and refinement of plans for future mandation, subject to ministerial approval.
 Since the Q2 1920 (30th September 2019) Amber/Green IPA DCA, the following non-project operating environment activities have impacted the original Q2 IPA DCA;
 - The COVID-19 (Coronavirus) pandemic and EU Transition resource are providing significant challenges in relation to programme, stakeholder and supplier resource which may impact on the successful delivery of the Programme plans which we are currently managing.
 Since the Q2 1920 (30th September 2019) Amber/Green IPA DCA, the following primary project actions have impacted the original Q2 IPA DCA;
 - No primary project actions have impacted the original Q2 IPA DCA
</t>
  </si>
  <si>
    <t xml:space="preserve">The 19/20 in-year baseline / forecast variance at Q2 1920 (30th September 2019) of 5%, is due primarily to the following factors;
 - Increased requirement of £6.2m to complete planned deliverables in 2019/20. 
 - HMRC business group costs reduced by £5.03m
 Since the Q2 1920 (30th September 2019) 19/20 in-year baseline / forecast variance of 5%, the following non-project operating environment activities have impacted the original Q2 19/20 in-year baseline / forecast variance;
 - Programme spending has been impacted by supplier resource constraints
 Since the Q2 1920 (30th September 2019) 19/20 in-year baseline / forecast variance of 5%, the following primary project actions have impacted the original Q2 19/20 in-year variance;
 - HMT approved an updated baseline for the programme
</t>
  </si>
  <si>
    <t xml:space="preserve">The baseline Whole Life Cost at Q2 1920 (30th September 2019) is £402.07 m, has increased by £67.59 m since last year's Q2 1819 (£m) baseline Whole Life Cost of £334.48 m, due primarily to the following factors;
 - Programme cost increased due to higher paybill, change in delivery solution and technology efficiencies assumed during prioritisation not materialising.
 - Business group estimated costs updated.
 Since the Q2 1920 (30th September 2019) £402.07 m baseline Whole Life Cost, the following non-project operating environment activities have impacted the original baseline Q2 Whole Life Cost;
 - No impact from non-project operating environment activities
 Since the Q2 1920 (30th September 2019) £402.07 m baseline Whole Life Cost, the following primary project actions have impacted the original Q2 baseline Whole Life Cost;
 - Updated programme costs to take account of higher costs of manual workarounds by operational teams, change of delivery solution, and technology efficiencies assumed during prioritisation not materialising.
</t>
  </si>
  <si>
    <t xml:space="preserve">The baseline Whole Life Cost at Q2 1920 (30th September 2019) is £312.06 m, due primarily to the following factors;
 - There is no change to the whole life cost
 Since the Q2 1920 (30th September 2019) £312.06 m baseline Whole Life Cost, the following non-project operating environment activities have impacted the original baseline Q2 Whole Life Cost;
 - While the whole life cost is unchanged, the spread of costs across years to completion of the Programme has been adjusted with a higher spend rate now rather than later in the lifecycle
</t>
  </si>
  <si>
    <t>The IPA Delivery Confidence Assessment (DCA) rating at Q2 1920 (30th September 2019) was Amber, which has not changed since last year’s Q2 1819 Amber, due primarily to the following factors;
 - Ongoing problems with customer understanding of the service being delivered, the benefits involved, who can claim and how to claim has hindered progress and resulted in lower than expected take-up levels.  
 - Despite the childcare service now offering a stable service, intermittent IT architectural issues have impacted the ability to deliver the enhancements to the service successfully and to plan, resulting in a less than satisfactory customer journey on some occasions. 
 - Persistent replanning and prioritisation to accommodate supplier capacity and resource.  
 Since the Q2 1920 (30th September 2019) Amber IPA DCA, the following non-project operating environment activities have impacted the original Q2 IPA DCA;
 - The ongoing availability of alternative methods of childcare payment including vouchers has continued to impact the take-up TFC 
 Since the Q2 1920 (30th September 2019) Amber IPA DCA, the following primary project actions have impacted the original Q2 IPA DCA;
 - The need for ongoing TFC improvements and functionality which has been focused on the delivery of high impact critical components to ensure the greatest improvement to the customer
 - The requirement for Faster Payments functionality has been delivered to speed up the transfer of funds between parents and the childcare providers. 
 - To support increased TFC take-up, the implementation of digital improvements including a new drop-down navigation menu on the Childcare Choices website and a series of marketing campaigns issuing over 200k emails, to explain the benefits and encourage parents to use their Childcare account.</t>
  </si>
  <si>
    <t xml:space="preserve">The IPA Delivery Confidence Assessment (DCA) rating at Q2 1920 (30th September 2019) was Amber/Green, due primarily to the following factors;
 - No change to the Amber/Green delivery confidence rating given in Q2.  The Programme was in a good place due to recent, positive action to reset the strategic direction and the Programme was on track to deliver.  The IPA ratified this delivery confidence in September.
 Since the Q2 1920 (30th September 2019) Amber/Green IPA DCA, the following non-project operating environment activities have impacted the original Q2 IPA DCA;
 - There were no external factors (better or worse) to impact the delivery of the TGS Programme
 Since the Q2 1920 (30th September 2019) Amber/Green IPA DCA, the following primary project actions have impacted the original Q2 IPA DCA;
 - There were no internal factors (better or worse) to impact the delivery of the TGS Programme
</t>
  </si>
  <si>
    <t xml:space="preserve">The baseline Whole Life Cost at Q2 1920 (30th September 2019) is £31.04 m, due primarily to the following factors;
 - For 2019/20 the programme has recorded an overspend of 1%.  This is this a direct consequence of the reallocation of funds from the Central Teams funding to support the CoE pilot delivery.  We have also met regularly with the National Cyber Security Programme (NCSP), our funding source, keeping them fully informed.  
 Since the Q2 1920 (30th September 2019) £31.04 m baseline Whole Life Cost, the following non-project operating environment activities have impacted the original baseline Q2 Whole Life Cost;
 - There were no external factors (better or worse) to impact the delivery of the TGS Programme
 Since the Q2 1920 (30th September 2019) £31.04 m baseline Whole Life Cost, the following primary project actions have impacted the original Q2 baseline Whole Life Cost;
 - There were no internal factors (better or worse) to impact the delivery of the TGS Programme
</t>
  </si>
  <si>
    <t xml:space="preserve">The IPA Delivery Confidence Assessment (DCA) rating at Q2 1920 (30th September 2019) was Amber, due primarily to the following factors;
 - There had been a period of mobilisation following the business case approval in April and the Programme was in the early stages of it's delivery lifecycle.  
 - The programme would be delivering critical new infrastructure to support ambitious growth plans for CCS.  Formalised governance was established but further planning was needed across the programme to improve delivery confidence
 Since the Q2 1920 (30th September 2019) Amber IPA DCA, the following non-project operating environment activities have impacted the original Q2 IPA DCA;
 - The DCA currently remains AMBER due to the scope of transformation required for CCS
 - The COVID-19 risk may impact future DCA ratings.  Whilst the Programme is still a priority for CCS, resource and time for engagement with CCS Staff will need to be prioritised onto the COVID-19 response which will result in some of the Transform strategy work being slowed or paused
 Since the Q2 1920 (30th September 2019) Amber IPA DCA, the following primary project actions have impacted the original Q2 IPA DCA;
 - Additional project and digital delivery resources have been employed including contracting with a delivery partner to create a multidisciplinary team alongside business and digital stakeholders across all parts of CCS.
 - Key decisions have been made regarding the digital delivery approach for the critical components of the new digital solution which resulted in additional clarity about the complexity and schedule for  delivery.
</t>
  </si>
  <si>
    <t xml:space="preserve">The baseline Whole Life Cost at Q2 1920 (30th September 2019) is £28.34 m, due primarily to the following factors;
 - Whole life costs show the 3 year programme costs. This is without optimism bias.  The initial two year cost of the programme had been included within the CCS Business Plan and Budget 2019/20 to 2020/21
 - Design and delivery approach decisions were being reviewed and further planning was underway to confirm the prioritisation for delivery in 20/21
 Since the Q2 1920 (30th September 2019) £28.34 m baseline Whole Life Cost, the following non-project operating environment activities have impacted the original baseline Q2 Whole Life Cost;
 - As a Trading Fund the CCS Board has approved the FY20/21 budget and validated that programme costs are within the boundaries of affordability
 -  Investment prioritization at CCS Portfolio level is under review to mitigate any impacts of the COVID-19 risk on CCS growth objectives
 Since the Q2 1920 (30th September 2019) £28.34 m baseline Whole Life Cost, the following primary project actions have impacted the original Q2 baseline Whole Life Cost;
 - The forecasted costs were reduced in Q3 19/20 as delivery timescales within the year became clear and some elements of delivery were refined and re-prioritised for delivery in 20/21
 - FY20/21 budget and business case have been reviewed and approved in Q4 19/20 in-line with latest delivery plans
</t>
  </si>
  <si>
    <t>The IPA Delivery Confidence Assessment (DCA) rating at Q2 1920 (30th September 2019) was Amber/Red, which has not changed since last year’s Q2 1819 Amber/Red, due primarily to the following factors;
 - Our programme reported Amber RAG status for the majority of 2018/19 - however, it went back down to Amber/Red  in Q1 2019/20.  This was mainly due to the stakeholder engagement challenges presented by Brexit - both within central government departments and Wider Government Bodies.  Departments had limited ability to engage in capability building intervention due to having other Brexit pressing priorities
 - Uncertainty around long term funding within  Contract Management space was another key risk which impacted our DCA during this period
 - Our DCA improved to Amber in Q3 19/20 - the G7 Commercial Leads project successfully closed on 30/11/19 with a Green RAG status and the programme was now working towards revised targets for Wider Government Bodies project, approved at the June 2019 Programme Board, in light of better customer insight.  The programme's RAG status moved to Amber/Green as of March 2020
 Since the Q2 1920 (30th September 2019) Amber/Red IPA DCA, the following non-project operating environment activities have impacted the original Q2 IPA DCA;
 - The main external factors impacting our programme DCA were Brexit and funding issues within Contract Management space, both of which were outside of programme's control
 Since the Q2 1920 (30th September 2019) Amber/Red IPA DCA, the following primary project actions have impacted the original Q2 IPA DCA;
 - The engagement strategy for the Wider Government Bodies project was refreshed to help improve engagement with Wider Government Bodies.  This included issuing a letter from our Senior Responsible Owner to encourage support from Permanent Secretaries and the piloting of Contract Management Foundation training to Wider Government Bodies as an incentive to take up other commercial capability services.
 - A paper to revise some of our programme targets (particularly in relation to Wider Government Bodies), in light of a  better understanding of organisational pressures and requirements, was tested with our key stakeholders through our governance and endorsed through our change control process.  The revised targets were approved at June 2019 Programme Board
 - At a programme level we structured ourselves in a more customer focused manner by better utilising our account managers across the whole programme to improve engagement - with a particular focus within Contract Management space.</t>
  </si>
  <si>
    <t xml:space="preserve">The baseline Whole Life Cost at Q2 1920 (30th September 2019) is £11.70 m, has not changed since last year's Q2 1819 (£m) baseline Whole Life Cost of £11.70 m, due primarily to the following factors;
 - The baseline for the whole life cost remained the same.  This is primarily due to: i) introduction of stronger internal controls and processes in 2018/19 to account for all projects accurately and manage budgets closely; ii) recruitment of finance team between January - May 2018, strengthening our finance structure to provide the necessary support to the Capability Programme; iii) effective management of financial risks in line with the principles outlined in Orange Book - 'Management of Risks, Principles and Concepts
 Since the Q2 1920 (30th September 2019) £11.70 m baseline Whole Life Cost, the following non-project operating environment activities have impacted the original baseline Q2 Whole Life Cost;
 - There is no variance to the original baseline Whole Life Cost.
 Since the Q2 1920 (30th September 2019) £11.70 m baseline Whole Life Cost, the following primary project actions have impacted the original Q2 baseline Whole Life Cost;
 - There is no variance to the original baseline Whole Life Cost.
</t>
  </si>
  <si>
    <t xml:space="preserve">The IPA Delivery Confidence Assessment (DCA) rating at Q2 1920 (30th September 2019) was Amber, which has not changed since last year’s Q2 1819 Amber, due primarily to the following factors;
 - The Government Hubs Programme remains at the concept stage as there is no approved Programme Business Case   (PBC).  Due to Spending Review 2019 being cancelled by the newly formed Government, GPA were unable to present the PBC to HMT &amp; CO for approval to secure the mandate and funding for the programme
 - The Gov Hubs programme has continued to develop the programme level artefacts including the PBC, draft mandate and in the meantime secured funding via a HMT Reserve Claim to progress three live projects
 Since the Q2 1920 (30th September 2019) Amber IPA DCA, the following non-project operating environment activities have impacted the original Q2 IPA DCA;
 - The cancellation of SR19 has limited the freedom the  Gov Hubs programme can operate within, however the submission and part approval of a HMT Reserve Claim has  secured funding for FY 2021 on those critical time sensitive projects
 - Financially the programme, like Capital Projects as a Directorate,  is yet to establish itself and how it is able to fund the full GPA support capability.  This is having an impact on the smooth planning &amp; resourcing of projects at this stage
 Since the Q2 1920 (30th September 2019) Amber IPA DCA, the following primary project actions have impacted the original Q2 IPA DCA;
 - Since Q2 1920, progress on Birmingham 2 and Peterborough projects has been steady and roughly to schedule and  budget.  Croydon 2 secured HMT approval for an Agreement for Lease (AfL) in late March 20, providing the SRO with confidence that the programme is operating albeit at initial operating capability capacity
 - The Capital Projects PMO are gaining in capability and confidence and new or improved processes are being brought forward to support project &amp; programme delivery.  In the nascent period of establishing the Hubs programme, some new policy is being written as projects break new ground and this will be helpful for those projects that follow.
</t>
  </si>
  <si>
    <t xml:space="preserve">The baseline Whole Life Cost at Q2 1920 (30th September 2019) is £564.10 m, has not changed since last year's Q2 1819 (£m) baseline Whole Life Cost of £564.10 m, due primarily to the following factors;
 - No new business case
 Since the Q2 1920 (30th September 2019) £564.10 m baseline Whole Life Cost, the following non-project operating environment activities have impacted the original baseline Q2 Whole Life Cost;
 -  Further work on the impact of inflation will need to be modelled
 Since the Q2 1920 (30th September 2019) £564.10 m baseline Whole Life Cost, the following primary project actions have impacted the original Q2 baseline Whole Life Cost;
 - No new business case
</t>
  </si>
  <si>
    <t xml:space="preserve">The IPA Delivery Confidence Assessment (DCA) rating at Q2 1920 (30th September 2019) was Amber/Green, which has improved since last year’s Q2 1819 Amber, due primarily to the following factors;
 - GDS continued to make good progress against the objectives of the programme. Adoption of GDS GaaP services remained above target, and a solid pipeline of future services to onboard was fulfilled, and continues to be refreshed.
 Since the Q2 1920 (30th September 2019) Amber/Green IPA DCA, the following non-project operating environment activities have impacted the original Q2 IPA DCA;
 - Covid-19 had an impact from March 2020.  Some staff were off sick with Covid-19 and others had to care for others with Covid-19.  By March 2020 end, it was too early to ascertain the impact of Covid-19 fully, so that the status is still Amber/Green
 - EU Exit work has had some impact, with recruitment being slower (due to EU Exit priorities elsewhere) into the GaaP teams.  EU Exit work in other departments may also have also been a factor in some GaaP service adoptions being delayed
 Since the Q2 1920 (30th September 2019) Amber/Green IPA DCA, the following primary project actions have impacted the original Q2 IPA DCA;
 - Greater team efficiency and process improvements resulted in some increases in productivity
 - Building more effective pipelines of adopting services has resulted in increased adoption and programme benefits.
</t>
  </si>
  <si>
    <t xml:space="preserve">The 19/20 in-year baseline / forecast variance at Q2 1920 (30th September 2019) of -29%, is due primarily to the following factors;
 - Fewer new GaaP products have been developed over the life of the programme than were envisaged in the original baseline so whole life costs are lower
 Since the Q2 1920 (30th September 2019) 19/20 in-year baseline / forecast variance of -29%, the following non-project operating environment activities have impacted the original Q2 19/20 in-year baseline / forecast variance;
 - This variance has stayed largely unchanged
 Since the Q2 1920 (30th September 2019) 19/20 in-year baseline / forecast variance of -29%, the following primary project actions have impacted the original Q2 19/20 in-year variance;
 - The variance figure has stayed broadly the same in this period
 - Recruitment times, attrition rates, and an active effort to replace contractors with permanent staff have provided minor variation.
</t>
  </si>
  <si>
    <t xml:space="preserve">The IPA Delivery Confidence Assessment (DCA) rating at Q2 1920 (30th September 2019) was Amber/Green, which has improved since last year’s Q2 1819 Amber, due primarily to the following factors;
 - Good progress was made on the key success criteria in this period.  Particularly strong was the increased adoption and usage of GovWifi during this period.  This resulted in an improvement of the RAG based on adoption progress and decreased risk
 Since the Q2 1920 (30th September 2019) Amber/Green IPA DCA, the following non-project operating environment activities have impacted the original Q2 IPA DCA;
 - Covid-19 had an impact from March 2020.  Usage and adoption of GovWifi shrank markedly due to Civil Servants largely working from home
 - Covid-19 had an impact from March 2020.  Some staff were off sick with Covid-19 and others had to care for others with Covid-19.  By March 2020 end, it was too early to ascertain the impact of Covid-19 fully, so that the status is still Amber/Green
 Since the Q2 1920 (30th September 2019) Amber/Green IPA DCA, the following primary project actions have impacted the original Q2 IPA DCA;
 - Greater team efficiency and process improvements resulted in some increases in productivity
 - Building more effective pipelines of adopting services has resulted in increased adoption and programme benefits.
</t>
  </si>
  <si>
    <t xml:space="preserve">The 19/20 in-year baseline / forecast variance at Q2 1920 (30th September 2019) of -74%, is due primarily to the following factors;
 - Fewer new CTS products and services have been developed over the life of the programme than were envisaged in the original baseline so whole life costs are lower
 Since the Q2 1920 (30th September 2019) 19/20 in-year baseline / forecast variance of -74%, the following non-project operating environment activities have impacted the original Q2 19/20 in-year baseline / forecast variance;
 - This variance has stayed largely unchanged
 Since the Q2 1920 (30th September 2019) 19/20 in-year baseline / forecast variance of -74%, the following primary project actions have impacted the original Q2 19/20 in-year variance;
 - The variance figure has stayed broadly static in this period.
Recruitment times, attrition rates, and an active effort to replace contractors with permanent staff have provided minor variation
</t>
  </si>
  <si>
    <t xml:space="preserve">The baseline Whole Life Cost at Q2 1920 (30th September 2019) is £44.19 m, has increased by £0.23 m since last year's Q2 1819 (£m) baseline Whole Life Cost of £43.96 m, due primarily to the following factors;
 - The baseline should not have risen, but has no material impact given the size of the underspend (see above for underspend and baseline reasoning)
 Since the Q2 1920 (30th September 2019) £44.19 m baseline Whole Life Cost, the following non-project operating environment activities have impacted the original baseline Q2 Whole Life Cost;
 - The baseline should not have risen, but has no material impact given the size of the underspend (see above for underspend and baseline reasoning)
 Since the Q2 1920 (30th September 2019) £44.19 m baseline Whole Life Cost, the following primary project actions have impacted the original Q2 baseline Whole Life Cost;
 - The baseline should not have risen, but has no material impact given the size of the underspend (see above for underspend and baseline reasoning)
</t>
  </si>
  <si>
    <t xml:space="preserve">The IPA Delivery Confidence Assessment (DCA) rating at Q2 1920 (30th September 2019) was Red, which has not changed since last year’s Q2 1819 Red, due primarily to the following factors;
 - GDS has made significant progress against the programme's objectives: following the appointment of a new SRO in March 2019; by reinvigorating its Board; and through more detailed internal planning and cross-government  cooperation
 - GDS has continued to run securely the Verify system, on which 22 online government services rely, and has increased substantially its number of user
 Since the Q2 1920 (30th September 2019) Red IPA DCA, the following non-project operating environment activities have impacted the original Q2 IPA DCA;
 - Quarter four witnessed a very significant increase in demand for Verify services, driven by the COVID-19 pandemic; for instance, around 300,000 new Verify identities were created in the second half of March 2020, compared to an average of about 35,000 per week pre-COVID
 Since the Q2 1920 (30th September 2019) Red IPA DCA, the following primary project actions have impacted the original Q2 IPA DCA;
 - In quarter four, GDS worked rapidly with its identity providers and with government services to respond successfully to the unprecedented increase   in demand for Verify; this included scaling up capacity, rolling out new functionality, and improving the user journey.
</t>
  </si>
  <si>
    <t xml:space="preserve">The 19/20 in-year baseline / forecast variance at Q2 1920 (30th September 2019) of 47%, is due primarily to the following factors;
 - The in-year variance is largely due to: the cost of identity creation not becoming cost neutral to GDS; and the impact of the COVID-19 pandemic, which led many more people than predicted to create and use Verify accounts to access government services online.
</t>
  </si>
  <si>
    <t xml:space="preserve">The baseline Whole Life Cost at Q2 1920 (30th September 2019) is £206.10 m, has decreased by £3.50 m since last year's Q2 1819 (£m) baseline Whole Life Cost of £209.60 m, due primarily to the following factors;
 - The whole life cost is consistent with the previously-approved baseline and, understandably, is being reviewed following the Chief Secretary's decision to extend Verify operations up to September 2021.
</t>
  </si>
  <si>
    <t xml:space="preserve">The IPA Delivery Confidence Assessment (DCA) rating at Q2 1920 (30th September 2019) was Amber/Green, which has improved since last year’s Q2 1819 Amber, due primarily to the following factors;
 - The project was nearing completion in September 2019, having implemented a series of new contracts for asylum accommodation and support. 
 - At Q2 18/19 the project was still completing its procurement exercises and carrying a number of risks.
 Since the Q2 1920 (30th September 2019) Amber/Green IPA DCA, the following primary project actions have impacted the original Q2 IPA DCA;
 - The project closed in November following successful implementation of the new contracts.
</t>
  </si>
  <si>
    <t xml:space="preserve">The baseline Whole Life Cost at Q2 1920 (30th September 2019) is £4,605.00 m, has decreased by £457.02 m since last year's Q2 1819 (£m) baseline Whole Life Cost of £5,062.02 m, due primarily to the following factors;
 - Previous whole life costs were estimated, before the conclusion of the procurements. Q2 19/20 baseline is based on forecasts from the actual prices agreed as part of the new contracts.
</t>
  </si>
  <si>
    <t xml:space="preserve">The IPA Delivery Confidence Assessment (DCA) rating at Q2 1920 (30th September 2019) was Amber/Green, due primarily to the following factors;
 - Transition plans were being finalised with the new suppliers and successful delivery against the plans appeared feasible
 - Unknown factors, including information not yet provided by the incumbent supplier, meant the project was not yet 'green' 
 Since the Q2 1920 (30th September 2019) Amber/Green IPA DCA, the following non-project operating environment activities have impacted the original Q2 IPA DCA;
 - Although the coronavirus pandemic has occurred during the service transfer period and has some impact on BAU service delivery, it has limited impact on project delivery.
 Since the Q2 1920 (30th September 2019) Amber/Green IPA DCA, the following primary project actions have impacted the original Q2 IPA DCA;
 - Service transfer has been completed with the services transferring successfully from the incumbent supplier to the new suppliers as planned on 28 March 2020.
 - The new premises are ready for occupation, however the services went live as anticipated in 'interim accommodation' for the short term to allow connectivity to the DBS systems to be completed at the new premises.  
</t>
  </si>
  <si>
    <t xml:space="preserve">The 19/20 in-year baseline / forecast variance at Q2 1920 (30th September 2019) of -10%, is due primarily to the following factors;
 - The finalisation of the contracts with the new suppliers took longer than anticipated meaning that the start of transition was delayed.  This is a phasing variation only.
 - The phasing of discrete transition projects was reassessed after contracts were signed, resulting in an anticipated reduction in work that would be completed in the year.  This is also a phasing variation only.
 Since the Q2 1920 (30th September 2019) 19/20 in-year baseline / forecast variance of -10%, the following non-project operating environment activities have impacted the original Q2 19/20 in-year baseline / forecast variance;
 - Coronavirus impact on 3rd party suppliers ability to work on site has delayed some further spend from this financial year to next.  Phasing change only.
 Since the Q2 1920 (30th September 2019) 19/20 in-year baseline / forecast variance of -10%, the following primary project actions have impacted the original Q2 19/20 in-year variance;
 - Availability of resources to cover service transfer activity and the discrete transition projects has meant further phasing changes, delaying some spend to next financial year.
</t>
  </si>
  <si>
    <t xml:space="preserve">The baseline Whole Life Cost at Q2 1920 (30th September 2019) is £27.43 m, due primarily to the following factors;
 - The contractual cost of transition for the new suppliers
 - The anticipated exit costs of the incumbent 
 - The costs of the DBS transition team
 Since the Q2 1920 (30th September 2019) £27.43 m baseline Whole Life Cost, the following non-project operating environment activities have impacted the original baseline Q2 Whole Life Cost;
 - The coronavirus pandemic during service transfer resulted in the incumbent handing over its premises, which are connected to the DBS systems, as the incumbent was unable to decommission the site to meet the transfer plan.  This has been beneficial for DBS, but has added some cost to the project
 Since the Q2 1920 (30th September 2019) £27.43 m baseline Whole Life Cost, the following primary project actions have impacted the original Q2 baseline Whole Life Cost;
 - The incumbent supplier provided more support for the service transfer that it claimed was non-contractual resulting in some increase in costs.
 - Project resources have been managed to ensure increase in support costs from the incumbent could be offset as far as possible with lower resource costs.
</t>
  </si>
  <si>
    <t>The IPA Delivery Confidence Assessment (DCA) rating at Q2 1920 (30th September 2019) was Amber/Red, which has declined since last year’s Q2 1819 Amber, due primarily to the following factors;
 - A period of Programme reset followed the Q2 18/19 DCA rating which has led the Programme to focus its energies on evaluating technical analysis work on the Border Crossing Project.
 - At Q2 19/20 the programme was still in reset reassessing its scope, costs and timeline for delivery.
 Since the Q2 1920 (30th September 2019) Amber/Red IPA DCA, the following non-project operating environment activities have impacted the original Q2 IPA DCA;
 - In common with other border related Programmes the planning for Brexit and realignment of scope and expectations for DSAB have required re-planning and re-work which has impacted on the DSAB's overall delivery confidence.
 - The changes in the timetable and horizon for Spending Review (SR) planning has required review and reshaping of the economic model in the Business Case which has added complexity to securing financial approval.
 Since the Q2 1920 (30th September 2019) Amber/Red IPA DCA, the following primary project actions have impacted the original Q2 IPA DCA;
 - Adjustments to scope to reduce Programme complexity and align with Future Border Immigration System (FBIS) requirements, dependencies and timing.
 - Programme reset actions and 'no-regrets' work that has longer term value. (N.B. 'No regrets' = Involve DSAB projects designed to conclude legacy platforms, technology and infrastructure). 
 - Programme scope has changed, reducing the complexity and scale of delivery for the Programme.</t>
  </si>
  <si>
    <t xml:space="preserve">The baseline Whole Life Cost at Q2 1920 (30th September 2019) is £452.10 m, has increased by £105.20 m since last year's Q2 1819 (£m) baseline Whole Life Cost of £346.90 m, due primarily to the following factors;
 - At Q2 18/19 the SR19 submission timelines were not yet clear therefore a forecast budget expectation for 19/20 was not yet defined, preventing it from being added to the whole life cost (WLC) value at that time. DSAB was working to the earlier SR15 five-year old assumption that budget requirements for 19/20 would be low, relating only to Resource costs for service and year 1 live roll-out rather than ongoing change investment development costs.
 - At Q2 18/19 the programme was working to the assumption that existing legacy systems would be replaced and contract renewals for the existing systems would not be required during Q2 1920. Over the course of 18/19 it became clear that this would not be achieved, therefore WLC needed to be increased as part of SR19 departmental planning.
 - During Q2 18/19 the DSAB Advanced Freight Targeting Capability project was still running normally with an end of 18/19 completion date. It was not until end of 18/19 that it became clear that this project would need to be extended into 19/20, increasing programme WLC estimates between the two different GMPP reporting periods.
 Since the Q2 1920 (30th September 2019) £452.10 m baseline Whole Life Cost, the following non-project operating environment activities have impacted the original baseline Q2 Whole Life Cost;
 - Brexit planning 
 - No-Regrets work and Programme reset
 Since the Q2 1920 (30th September 2019) £452.10 m baseline Whole Life Cost, the following primary project actions have impacted the original Q2 baseline Whole Life Cost;
 - Development of a new Reset programme business case has revised previous change investment requirement estimates, impacting GMPP WLC reporting.
 - The merging of the Border Force Tier 3 programme "Border Systems Transformation Projects" with DSAB have increased total WLC for the latter, though this is naturally offset by reduction of the former to nil from 20/21 onwards.
</t>
  </si>
  <si>
    <t xml:space="preserve">The IPA Delivery Confidence Assessment (DCA) rating at Q2 1920 (30th September 2019) was Amber/Red, which has not changed since last year’s Q2 1819 Amber/Red, due primarily to the following factors;
 - The Emergency Services Mobile Communication Programme (ESMCP) has been reset and an incremental delivery of Emergency Services Network (ESN) was introduced. This was in response to continuing challenges with delivery and lack of user confidence. To proceed with the accepted ESN’s phased delivery approach, it was necessary to update commercial arrangements with suppliers.
 - The programme has made considerable progress delivering ESN technology specifically in:
 - ESN Direct 1, the first push to talk product
 - ESN Connect, the data product
 - ESN Assure 1.1, the coverage measurement product 
 Since the Q2 1920 (30th September 2019) Amber/Red IPA DCA, the following primary project actions have impacted the original Q2 IPA DCA;
 - The Programme is working through its revised schedule and has successful launched new planned products. Lessons have been learnt and they have been taken into account with regards to the integrated programme plan. The other core programme products will be delivered over the course of 2020 and 2021.
 - Significant progress has been made with a number of related projects meaning that the cost of the technical solution is considerably clearer, and with the plan  being refined.  Work continues with users to assess the length of time they need to transition to ESN.  The programme has worked closely with the Independent Assurance Panel to identify barriers to roll out of the solution and with users to incorporate the insights of the panel's challenges in user plans.   
 - Once the Integrated Programme Plan is re-baselined, the financial model will be updated to take account of the current and forward position of the programme which will then refreshed Programme Business Case (PBC) due Q2 2020. With regards to COVID-19 the programme is working to preserve the critical path as far as possible.
</t>
  </si>
  <si>
    <t xml:space="preserve">The baseline Whole Life Cost at Q2 1920 (30th September 2019) is £9,521.92 m, has increased by £4463.29 m since last year's Q2 1819 (£m) baseline Whole Life Cost of £5,058.63 m, due primarily to the following factors;
 - The stated Whole Life Cost increase includes the impact of an extension to the evaluation period from 2031/32 to 2036/37 which adds an additional five years of cost to the Whole Life Costs.
 - Costs now include an extended period before the legacy Airwave network is assumed to be shutdown. Legacy costs, a subset of the Whole Life Costs quoted, are included until 31/12/2023. 
 - Further cost increases were due to higher cost of ESN devices, coverage on London Underground, resource costs to cover extended project timelines, core contract updates and additional contingencies costs.
 Since the Q2 1920 (30th September 2019) £9,521.92 m baseline Whole Life Cost, the following non-project operating environment activities have impacted the original baseline Q2 Whole Life Cost;
 - Whilst the impact of COVID-19 is yet to be determined, it is expected to adversely impact on a number of areas of the Whole Life Cost, through possible schedule delays to operational evaluation and deployment plans.
 Since the Q2 1920 (30th September 2019) £9,521.92 m baseline Whole Life Cost, the following primary project actions have impacted the original Q2 baseline Whole Life Cost;
 - Work is ongoing to update the assessment of costs for operationally acceptable resilience and coverage in critical operational locations
 - Deployment planning is being refined to provide an updated assessment of the costs associated with mobilisation and transition activities.
</t>
  </si>
  <si>
    <t>The IPA Delivery Confidence Assessment (DCA) rating at Q2 1920 (30th September 2019) was Amber, which has declined since last year’s Q2 1819 Amber/Green, due primarily to the following factors;
 - Recognising that the programme was now well advanced, there was a need for an increasing focus on ensuring commitment from the various users of the new services to benefits realisation and reporting of achievements. During 19/20 work has been focused on benefits realisation with commitments sought from key stakeholders and regular updates provided at the programme board.
 - During 19/20 HOB embedded the customer board and work has begun to develop the design of the future HOB Product Organisation. This will inform the programme approach for transition and closure.
 Since the Q2 1920 (30th September 2019) Amber IPA DCA, the following non-project operating environment activities have impacted the original Q2 IPA DCA;
 - HOB Continues to face some affordability challenges. Due to the slippage of milestone payments to supplier, these will be pushed into 20/21 making the budget for the next FY extremely challenging.  
 Since the Q2 1920 (30th September 2019) Amber IPA DCA, the following primary project actions have impacted the original Q2 IPA DCA;
 - Since September 2019, HOB has recruited 11 additional Civil Servants to the programme to replace contingent resources working in project delivery roles, this will reduce the cost impact on the programme.  The HOB programme has undertaken two recruitment activities to secure a dedicated, skilled and experienced Benefits Manager.  Both recruitments were unsuccessful. 
 - An interim HOB Benefits Manager was appointed and has worked with business design colleagues, to review and validate the assumptions, evidence and certainty underpinning each programme level benefits. These have been reflected as updated benefit profiles within the Benefit Realisation Plan in the 19/20 Programme Business Case  and agreed with benefit owners at individual project boards.  
 - The programme has also embedded benefits reporting (both delivered and forecast benefits) into its internal governance and continued to report quarterly at the Programme Board.  The Programme now assesses the impact upon business benefits as an integral part of any critical decisions related changes to project scope, quality, cost and timelines.</t>
  </si>
  <si>
    <t xml:space="preserve">The baseline Whole Life Cost at Q2 1920 (30th September 2019) is £869.70 m, has increased by £27.33 m since last year's Q2 1819 (£m) baseline Whole Life Cost of £842.37 m, due primarily to the following factors;
 - The 18/19 Programme Business Case return was prior to the key procurement and contract awards. The 19/20 return aligns to the latest Programme Business Case  and includes the preferred bidder costs which  has increased overall programme costs.
 - In addition to this the 19/20 return incudes an additional year, (19-20 to 29/30) whereas 18/19 only included business as usual costs up to 28/29.
</t>
  </si>
  <si>
    <t xml:space="preserve">The IPA Delivery Confidence Assessment (DCA) rating at Q2 1920 (30th September 2019) was Amber/Red, which has declined since last year’s Q2 1819 Amber, due primarily to the following factors;
 - Diversion of resources due to EU Exit and Windrush, an agreed change in programme scope and a higher than expected volume of Change Requests has led to an impact on the programme's funding and timescales. This is reflected by the Amber/Red rating.  
 Since the Q2 1920 (30th September 2019) Amber/Red IPA DCA, the following non-project operating environment activities have impacted the original Q2 IPA DCA;
 - More recently, COVID 19 has impacted the Programme's productivity due to working from home, staff absences and re-prioritisation of work.
</t>
  </si>
  <si>
    <t xml:space="preserve">The 19/20 in-year baseline / forecast variance at Q2 1920 (30th September 2019) of 48%, is due primarily to the following factors;
 - Scope change was approved to include the transition of data services onto the new IPT platform. This together with additional change requests has led to a need to reset timeframes and an increase in cost. 
</t>
  </si>
  <si>
    <t xml:space="preserve">The baseline Whole Life Cost at Q2 1920 (30th September 2019) is £304.95 m, has increased by £40.00 m since last year's Q2 1819 (£m) baseline Whole Life Cost of £264.95 m, due primarily to the following factors;
 - Scope change was approved to include the transition of data services onto the new IPT platform. This together with additional change requests has led to a need to reset timeframes and an increase in cost. 
</t>
  </si>
  <si>
    <t xml:space="preserve">The IPA Delivery Confidence Assessment (DCA) rating at Q2 1920 (30th September 2019) was Amber/Red, which has not changed since last year’s Q2 1819 Amber/Red, due primarily to the following factors;
 - Changes to delivery timescales caused by extended testing phases has led to the programme  facing similar issues across both periods.
 - Equally changes to departmental spend priorities have  resulted in a sustained risk. 
 Since the Q2 1920 (30th September 2019) Amber/Red IPA DCA, the following non-project operating environment activities have impacted the original Q2 IPA DCA;
 - A decision was taken by the Executive Committee to move our second phase Go live into financial year 2020/21 to ensure non interference with Brexit timelines.
 Since the Q2 1920 (30th September 2019) Amber/Red IPA DCA, the following primary project actions have impacted the original Q2 IPA DCA;
 - Additional funding was outlined for the programme to address funding concerns. Equally  alongside scope revision for suppliers additional analysis of go-live dates has been conducted. 
 - Supplier scope has been revisited to provider a greater level of focus.
</t>
  </si>
  <si>
    <t xml:space="preserve">The baseline Whole Life Cost at Q2 1920 (30th September 2019) is £290.53 m, has not changed since last year's Q2 1819 (£m) baseline Whole Life Cost of £290.53 m, due primarily to the following factors;
 - As the programme has undergone timeline revisions over both periods cost have been held constant until a new baseline can be established. 
 Since the Q2 1920 (30th September 2019) £290.53 m baseline Whole Life Cost, the following primary project actions have impacted the original Q2 baseline Whole Life Cost;
 - As the programme has undergone timeline revisions over both periods cost have been held constant until a new baseline can be established. 
</t>
  </si>
  <si>
    <t xml:space="preserve">The 19/20 in-year baseline / forecast variance at Q2 1920 (30th September 2019) of 30%, is due primarily to the following factors;
 - The Q2 2019/20 figure reflects the in year position within 2019 Programme Business Case (PBC) which has been approved by the Home Office's investment committee, but is awaiting from HMT approval. The latest costs from that case are presented here with cost comparison were from the 2017 business case. There has been significant change in the Programme since then.
 - Additional items were part of Programme scope; security controls, Police Cloud Gateway, a new identity and access management solution, a solution to interface with older systems and specific requirements to handle more sensitive data and additional costs identified with data migration, external interfaces, test and the core Programme team's extension.
 - The 2019 PBC has made the Programme affordable year-on-year, with a longer delivery timeframe and increased costs. This forecast includes an additional year of run costs due to extension of appraisal period (2031/32), accommodating the delay to the start of the asset's life following replanning, giving an artificially higher total cost.
 Since the Q2 1920 (30th September 2019) 19/20 in-year baseline / forecast variance of 30%, the following primary project actions have impacted the original Q2 19/20 in-year variance;
 - Since Q2 re-baselining of the cost model was heavily focused around the Law Enforcement Portfolio's budget allocation for the Programme, as a result 2019/20 forecasts have reduced.
</t>
  </si>
  <si>
    <t>The scheduled project end date at Q2 1920 (30th September 2019) is 31/05/23, due primarily to the following factors;
 - End date is as per the previously approved Outline Business Case (OBC).
 - This will shift following the requirement to revisit the Programme scope and OBC. A revised end date is not known at point of submission. 
 Since the Q2 1920 (30th September 2019) baseline project end date of 31/05/23, the following non-project operating environment activities have impacted the original Q2 baseline project end date;
 - Procurement activity in Q3 1920 was paused following the market feedback over the core terms of the DAS framework, the procurement route established by CCS for the purchasing of cloud based shared service platforms.  
 - Due to this feedback and potential suppliers declining the opportunity to bid, the Programme took the decision to withdraw the procurement in December 2019 which has an impact on overall end date.   
 Since the Q2 1920 (30th September 2019) baseline project end date of 31/05/23, the following primary project actions have impacted the original Q2 baseline project end date;
 - Procurement activity in Q3 1920 was paused following the decision to withdraw the procurement in December 2019.   
 - The Programme has since been revisiting the Outline Business Case and conducting further analysis on the options for achieving the Programme’s desired outcomes. 
 - The position as of Q4 1920: The Programme is working through material changes to its scope, following the departure of one of the original customers of the project, and consequently revising the schedule.</t>
  </si>
  <si>
    <t xml:space="preserve">The scheduled baseline project end date at Q2 1920 (30th September 2019) is 31/12/40, has not changed since last year's Q2 1819 date of 31/12/40, due primarily to the following factors;
 - Schedule remains in line with the ambition to identify the location for, design and construct a geological disposal facility by the 2040's.  
 - Delivery continues in line with the schedule, progressing as planned to secure approval  to proceed with the current phase and development of the next phase, however progress is influenced by the levels of community engagement and pace of progress to form working groups.
 Since the Q2 1920 (30th September 2019) baseline project end date of 31/12/40, the following non-project operating environment activities have impacted the original Q2 baseline project end date;
 - The ambition remains, although there is ongoing uncertainty due to the volunteer approach and hence the location, geology and design for the facility. 
 Since the Q2 1920 (30th September 2019) baseline project end date of 31/12/40, the following primary project actions have impacted the original Q2 baseline project end date;
 - Further engagement activity and pro-active stakeholder events are in progress to identify and encourage the next wave of interested communities in line with the project delivery ambitions.
 - Organisational transformation, strengthening of capability and capacity increase is in progress to meet the demands of the schedule.
</t>
  </si>
  <si>
    <t xml:space="preserve">The scheduled baseline project end date at Q2 1920 (30th September 2019) is 31/03/21, has not changed since last year's Q2 1819 date of 31/03/21, due primarily to the following factors;
 - This has now been updated in the Q4 GMPP to 31/03/2022 in line with the FBC. There have been no actions to change the end date of 31/03/2022.
 Since the Q2 1920 (30th September 2019) baseline project end date of 31/03/21, the following non-project operating environment activities have impacted the original Q2 baseline project end date;
 - The end date remains as set out in the approved FBC - 31/03/2022 
 Since the Q2 1920 (30th September 2019) baseline project end date of 31/03/21, the following primary project actions have impacted the original Q2 baseline project end date;
 - This has now been updated in the Q4 GMPP to 31/03/2022 in line with the FBC. There have been no actions to change the end date of 31/03/2022.
</t>
  </si>
  <si>
    <t xml:space="preserve">The scheduled baseline project end date at Q2 1920 (30th September 2019) is 17/11/23, has not changed since last year's Q2 1819 date of 17/11/23, due primarily to the following factors;
 - The current business case proposes extending Phase 1 for another year to put in place and test the delivery model. This will enable a more informed business case and delivery timeline to be developed. 
 - The Programme is dependent on local authorities signing up for data analysis and migration.  The refreshed pre-migration and early engagement strategies are designed to bring more LAs forward quicker.
 - Given the significant time to migrate an individual LA and the number of LAs, this Programme is likely to be a multi-year programme.
 Since the Q2 1920 (30th September 2019) baseline project end date of 17/11/23, the following non-project operating environment activities have impacted the original Q2 baseline project end date;
 - There is a reliance on local authorities (and/or their software suppliers) to be engaged and able to extract data from their current system, to feed into the early data analysis work.
 - This programme has a significant dependency on the LAs existing software suppliers to extract the data and transfer it to HMLR systems for analysis.  As approval for the Programme is currently on an annual basis, suppliers are reluctant to investment in their systems to create more strategic and streamlined solutions.
 Since the Q2 1920 (30th September 2019) baseline project end date of 17/11/23, the following primary project actions have impacted the original Q2 baseline project end date;
 - Machine learning analytic tools, such as the Migration Helper, is already proving to reduce migration timelines, particularly for improving spatial data.
 - New delivery models have been designed to enable several local authorities to migrate concurrently and with more appropriate support.  The engagement strategy, commercial strategy and internal team capabilities have been redesigned to align with this and speed up delivery.
</t>
  </si>
  <si>
    <t xml:space="preserve">The scheduled baseline project end date at Q2 1920 (30th September 2019) is 31/12/22, has not changed since last year's Q2 1819 date of 31/12/22, due primarily to the following factors;
 - Testing and trials period have been re-planned and prioritised to ensure the in service date remains as October 21.
 - The time between the ship going into service (October 21) and the project end date (December 22) the project team will work on closing down and undertaking a Gateway 5 before complete closure.
</t>
  </si>
  <si>
    <t xml:space="preserve">The scheduled baseline project end date at Q2 1920 (30th September 2019) is 31/12/24, has lengthened by 1461 days since last year's Q2 1819 date of 31/12/20, due primarily to the following factors;
 - The Programme is on schedule to meet the commitment for every home and small business to be offered a Smart Meter by the end of 2020. 
 - The updated 2019 Cost-Benefit Analysis includes an extended appraisal period so the Programme has consulted on the introduction of a new regulatory framework for energy suppliers that supports market-wide rollout of smart meters as soon as practicable.
 Since the Q2 1920 (30th September 2019) baseline project end date of 31/12/24, the following primary project actions have impacted the original Q2 baseline project end date;
 - A thorough evaluation of the new regulatory framework consultation responses has been conducted.
 - The impact of COVID-19 is being considered with key stakeholders and assessed by the Programme.
</t>
  </si>
  <si>
    <t xml:space="preserve">The scheduled baseline project end date at Q2 1920 (30th September 2019) is 01/09/19, has not changed since last year's Q2 1819 date of 01/09/19, due primarily to the following factors;
 - No change
</t>
  </si>
  <si>
    <t xml:space="preserve">The scheduled baseline project end date at Q2 1920 (30th September 2019) is 31/03/20 has not changed since last year's Q2 1819 date of 31/03/20, due primarily to the following factors;
 - In March 2018 the Civil Service Board endorsed proposals to increase the scope of the Contract Management element of the programme from the top 500 contract managers (managing gold contracts) to all contract managers (managing gold, silver or bronze contracts).  The end date was originally 31/3/2020 - but was revised to 31/03/2022 following this scope increase.
 - Following the Civil Service Board on 13/11/19, it has been agreed (subject to departments having the ability to require this, otherwise reliant on 'best practice / comply or explain') that Wider Government Bodies with over £100m annual 3rd party spend must ensure:
- all new commercial appointees at Grade 7 and above to be accredited from April 2020; and
- all their commercial staff at Grade 7 and above are accredited by March 2022
 - The Wider Government Bodies project team are now working towards achieving these new targets within revised timelines.
 Since the Q2 1920 (30th September 2019) baseline project end date of 31/03/2020, the following non-project operating environment activities have impacted the original Q2 baseline project end date;
 - Departments experienced challenges in identifying their full target Contract Management populations and as a result,  the progress made in the Contract Management space has been slower than originally anticipated.  Brexit has impacted departments in their ability to put the identified individuals through learning and assessment - having to prioritise Brexit related work.
 Since the Q2 1920 (30th September 2019) baseline project end date of 31/03/2020, the following primary project actions have impacted the original Q2 baseline project end date;
 - Endorsement of new targets for Wider Government Bodies project: i) for all new commercial appointees at Grade 7 and above to be accredited from April 2020; and  ii) all their commercial staff at Grade 7 and above are accredited by March 2022.
 - Endorsement of a recommendation that Accounting Officers should maintain a register of 'gold' and 'silver' contracts within their Department - including a named individual accredited contract owner.
</t>
  </si>
  <si>
    <t xml:space="preserve">The scheduled baseline project end date at Q2 1920 (30th September 2019) is 31/03/20, has not changed since last year's Q2 1819 date of 31/03/20, due primarily to the following factors;
 - At both FY Q2s, the project was largely on track to complete the programme's benefits, and be in a position to inform both GDS's strategic direction and future Business Cases for CTS and related services.
 Since the Q2 1920 (30th September 2019) baseline project end date of 31/03/20, the following non-project operating environment activities have impacted the original Q2 baseline project end date;
 - See factors in the above response to 'Departmental Narrative 1 - Actions planned or taken on the IPA RAG rating'. 
 Since the Q2 1920 (30th September 2019) baseline project end date of 31/03/20, the following primary project actions have impacted the original Q2 baseline project end date;
 - As per the above responses, Covid-19 has directly and indirectly impacted the project.
</t>
  </si>
  <si>
    <t xml:space="preserve">The scheduled baseline project end date at Q2 1920 (30th September 2019) is 31/03/20, has not changed since last year's Q2 1819 date of 31/03/20, due primarily to the following factors;
 - At both FY Q2s, the project was largely on track to complete the programme's benefits, and be in a position to inform both GDS's strategic direction and future Business Cases for GaaP and related services
 Since the Q2 1920 (30th September 2019) baseline project end date of 31/03/20, the following non-project operating environment activities have impacted the original Q2 baseline project end date;
 - Covid-19 has directly and indirectly impacted the project.
</t>
  </si>
  <si>
    <t>The scheduled project end date at Q2 1920 (30th September 2019) is 31/03/22, due primarily to the following factors;
 - The end date is derived from the approved business case underpinned by a live delivery plan and the project end date remains the same. 
 - The planning and recruitment for digital delivery had taken longer than planned but development  was underway on the prioritised tactical solutions and design work had commenced on the new scalable digital solution.
 Since the Q2 1920 (30th September 2019) baseline project end date of 31/03/22, the following non-project operating environment activities have impacted the original Q2 baseline project end date;
 - The end date remains as stated in the approved business case, with investment funding being secured for FY20/21
 Since the Q2 1920 (30th September 2019) baseline project end date of 31/03/22, the following primary project actions have impacted the original Q2 baseline project end date;
 - The project end date remains the same. 
 - On-going investment has been endorsed by the CCS Board for 20/21 to continue to enhance project delivery capability to support successful delivery
 -  Release schedules for the 3 main components of the digital solution have now been defined and agreed, with the first release due Q3 2020.</t>
  </si>
  <si>
    <t xml:space="preserve">The scheduled project end date at Q2 19-20 (30th September 2019) is 01/04/20, due primarily to the following factors;
 - A transition year (Phase 2) was agreed at the Government Security Steering Board, and the programme extended by a further year, with additional £8m funding from the National Cyber Security Programme (NCSP) assigned, which was confirmed in January 2020.  Phase One of the Programme ended on 31 March 2020.  
 Since the Q2 1920 (30th September 2019) baseline project end date of 01/04/20, the following non-project operating environment activities have impacted the original Q2 baseline project end date;
 - There were no external factors (better or worse) to impact the delivery of the TGS Programme
 Since the Q2 1920 (30th September 2019) baseline project end date of 01/04/20, the following primary project actions have impacted the original Q2 baseline project end date;
 - There were no internal factors (better or worse) to impact the delivery of the TGS Programme
</t>
  </si>
  <si>
    <t xml:space="preserve">The scheduled baseline project end date at Q2 1920 (30th September 2019) is 01/01/22, has not changed since last year's Q2 1819 date of 01/01/22, due primarily to the following factors;
 - The scheduled end date of the clearance events was May 2020, however the COVID-19 outbreak has impacted the final two events. Engineering work will continue as the programme approaches closure. 
</t>
  </si>
  <si>
    <t xml:space="preserve">The scheduled baseline project end date at Q2 1920 (30th September 2019) is 31/03/22, has changed since last year’s Q2 1819 date of 31/03/2021, due primarily to the following factors; 
 - The programme has been extended until 31 March 2022 - funding has been confirmed by HM Treasury and Business Case updated. This will allow for further trial time for the projects. 
 Since the Q2 1920 (30th September 2019) baseline project end date of 31/03/2022, the following non-project operating environment activities have impacted the original Q2 baseline project end date; 
 - Programme end date of 2022 allowing for further benefits realisation within the Programme life cycle. This can help to provide a more informed decision for any further Government involvement in 5G activity/development. 
 - The impacts of COVID-19 on the programme and its projects timelines, scope of work, and budgets is being regularly assessed and mitigations being put in place.
 Since the Q2 1920 (30th September 2019) baseline project end date of 31/03/2022, the following primary project actions have impacted the original Q2 baseline project end date; 
 - Programme extended to allow further time for project trials. Slower initiation than anticipated has been a trend across the majority of projects; in some cases, this is due to equipment availability/cost savings.
</t>
  </si>
  <si>
    <t xml:space="preserve">The scheduled project end date at Q2 1920 (30th September 2019) is 01/08/23, due primarily to the following factors;
 - The Third Licence expires in February 2023, followed by a 6-month project close down period.
 - Allows for up to 2 years transition period following the conclusion of the competition and award of Preferred Licensee.
 Since the Q2 1920 (30th September 2019) baseline project end date of 01/08/23, the following non-project operating environment activities have impacted the original Q2 baseline project end date;
 - The requirement to follow the HMT-led Treasury Approval Point (TAP) process, and specifically its deferral until after the March 2020 Budget, introduced a 3-month delay to the  start of the competition. This action consumed programme contingency but the end date is unaltered.
 - The advent of the COVID-19 pandemic, and the possibility of multiple lockdowns, increases the risk that competition processes have to be extended. Delaying the result of the competition will reduce the period for transition and increases the risk of having to extend the Third Licence. 
 Since the Q2 1920 (30th September 2019) baseline project end date of 01/08/23, the following primary project actions have impacted the original Q2 baseline project end date;
 - Whilst waiting for TAP (Treasury Approval Point) to convene, we took opportunity to conduct further engagement with market and share more information to help potential applicants prepare their responses when competition started.
 - We have conducted an impact analysis on the programme schedule of various COVID-19 lockdown scenarios and have revised Business Continuity Plans to improve preparedness and resilience.
</t>
  </si>
  <si>
    <t xml:space="preserve">The scheduled baseline project end date at Q2 1920 (30th September 2019) is 31/03/23, has not changed since last year's Q2 1819 date of 31/03/23, due primarily to the following factors;
 - The dates of the Games are agreed with the Commonwealth Games Federation, Birmingham City Council, and other Games partners.
</t>
  </si>
  <si>
    <t xml:space="preserve">The scheduled baseline project end date at Q2 1920 (30th September 2019) is 01/12/21, has not changed since last year's Q2 1819 date of 01/12/21, due primarily to the following factors;
 - The scheduled programme end date is at 01/12/2021.
 - LFFN was set up as a pilot programme to stimulate the market .
</t>
  </si>
  <si>
    <t xml:space="preserve">The scheduled baseline project end date at Q2 1920 (30th September 2019) is 30/04/20, has not changed since last year's Q2 1819 date of 30/04/20, due primarily to the following factors;
 - Transition and initial deployment activities continued as planned. Activities include replacement of whole print estate, transformation of local and wide area networks, end user migrations to 0365 Tooling suite, Windows10 device rollout and data centre infrastructure migration.
 Since the Q2 1920 (30th September 2019) baseline project end date of 30/04/20, the following non-project operating environment activities have impacted the original Q2 baseline project end date;
 - Since 30.09.19, the programme has received immediate, medium and long term requirements in response to the COVID 19 outbreak Q4 19/20. This has led to elements of current deployments being reprioritised to support remote working arrangements across the Defra estate approx. 21k users. The impact of Covid-19 activates are being assessed and may impact the programme end date. 
</t>
  </si>
  <si>
    <t xml:space="preserve"> Since the Q2 1920 (30th September 2019) baseline project end date of 30/09/19, the following primary project actions have impacted the original Q2 baseline project end date;
 - Internal readiness reviews resulted in the working assumption for Social Work England's go-live date being revised - primarily due to delays in the transfer of data from the existing regulator.  Following a successful review in the period June-August 2019, and increased confidence in deliverability, a planned go-live date of 2/12/19, was made public.  
</t>
  </si>
  <si>
    <t xml:space="preserve">The scheduled baseline project end date at Q2 1920 (30th September 2019) is 30/09/23, has not changed since last year's Q2 1819 date of 30/09/23, due primarily to the following factors;
 - We remain committed to the delivery of T Levels from September 2020 though the current Covid-19 circumstances bring additional challenges, particularly for providers and for employers who might offer industry placements. We will continue to provide all the support we can to our partners throughout this period.
 - We have spoken to a majority of the 50 2020 providers regarding T Level in September and will continue to monitor.  Providers are positive overall, but it’s important to note that the full impact of the Covid 19 has yet to have full effect and this picture may shift in the coming weeks.  
 - The delay to the approval of the Technical Qualifications originally posed a distinct threat to the September 2020 launch. These have since been approved by IfATE and Ofqual and are ahead of first teaching in September, eliminating what was one of the most significant risks to delivery
</t>
  </si>
  <si>
    <t xml:space="preserve">The scheduled baseline project end date at Q2 1920 (30th September 2019) is 31/08/26, has not changed since last year's Q2 1819 date of 31/08/26, due primarily to the following factors;
 - The construction of the airport was completed on schedule with the airport receiving certification during May 2016.  The St Helena air service has made a strong start since commencing on 14 October 2017.  
 - The department hopes to close the project on completion of outstanding infrastructure works.
 Since the Q2 1920 (30th September 2019) baseline project end date of 31/08/26, the following non-project operating environment activities have impacted the original Q2 baseline project end date;
 - The COVID 19 pandemic has delayed the Department progressing the workstream that will find the most cost-effective way to bring outstanding capital works to completion.
 Since the Q2 1920 (30th September 2019) baseline project end date of 31/08/26, the following primary project actions have impacted the original Q2 baseline project end date;
 - The Department has focused its efforts to ensuring St Helena Government has the medical personnel and medical supplies it needs to respond to COVID 19.  We return to this issue as soon as we have resources to do so.
</t>
  </si>
  <si>
    <t xml:space="preserve">The scheduled project end date at Q2 1920 (30th September 2019) is 01/05/28, due primarily to the following factors;
 - The schedule allows for design development and preparation of the submission to the Planning Inspector. This includes additional surveys, statutory consultation, and further design and assessment works.
 - After the design, under the planning act (2008), an application will be submitted to the Planning Inspector. The statutory timescales for a Development Consent Order are approximately 18 months 
 - Once orders are received there will be a construction period starting in Summer 2023, scheduled for 4 years until Open for Traffic in Summer 2027. One year post opening assessment period is allowed for until Summer 2028.
 Since the Q2 1920 (30th September 2019) baseline project end date of 01/05/28, the following non-project operating environment activities have impacted the original Q2 baseline project end date;
 - The planning inspector letter on the Local plan was expected by March 31st 2020, however was published on May 19th 2020. This meant there was greater uncertainty for the project for this period while scoping surveys and making preparations for the start of preliminary design.
 - In addition, Covid-19 has impacted on the project schedule. Traffic counts were cancelled in March 2020 due to the reduced traffic as a result of Covid-19 mitigations. The project has put in place revised traffic modelling strategies to minimise the impact of this.
 Since the Q2 1920 (30th September 2019) baseline project end date of 01/05/28, the following primary project actions have impacted the original Q2 baseline project end date;
 - The project has implemented mitigations to respond to the impact of Covid-19, such as revised traffic modelling and a complete review of method statements to ensure activities being undertaken to progress the project are safe.
 - To ensure the project could progress as quickly as possible, two route proposals for Junctions 23 to 25 were progressed through Highways England governance processes (Normally this would be one route). This allowed the project additional time to wait for the Planning Inspector's letter whilst minimising the impact on schedule.
</t>
  </si>
  <si>
    <t xml:space="preserve">The scheduled baseline project end date at Q2 1920 (30th September 2019) is 01/04/25, has not changed since last year's Q2 1819 date of 01/04/25, due primarily to the following factors;
 - Formal mobilisation of RDP has commenced meaning that the production of the detailed design will run in parallel with the DCO allowing construction to begin early in 2022.  The construction period remains unchanged.
 - The project schedule has been fully assessed and baselined.  The project is currently undergoing budget setting with the contractor and once this work is completed a further review of the schedule can be undertaken.
 Since the Q2 1920 (30th September 2019) baseline project end date of 01/04/25, the following non-project operating environment activities have impacted the original Q2 baseline project end date;
 - The impact of Covid19 on the completion of environmental surveys and archaeological trial trenching  may result in a delay to the DCO submission.  The project team are assessing ways of mitigating this risk
 Since the Q2 1920 (30th September 2019) baseline project end date of 01/04/25, the following primary project actions have impacted the original Q2 baseline project end date;
 - Additional targeted consultation will be carried out to seek stakeholder views on a number of areas highlighted in the review of "buildability".  This is scheduled for summer 2020 and the results will  be fed into the DCO submission.  This consultation will be "virtual" given the Covid 19 pandemic.
 - Covid 19 has resulted in one instance when site operations where closed for a week due to a staff member testing positive.  Schedule impacts are being mitigated and future impacts being considered as pandemic restrictions develop and/or change.
</t>
  </si>
  <si>
    <t xml:space="preserve">The scheduled baseline project end date at Q2 1920 (30th September 2019) is 31/12/24, has not changed since last year's Q2 1819 date of 31/12/24, due primarily to the following factors;
 - There has been no change to the forecast or baseline end date.
 - GWRM is a programme of works, and no scope changes have taken place that would affect the forecast or baseline end date.
 Since the Q2 1920 (30th September 2019) baseline project end date of 31/12/24, the following primary project actions have impacted the original Q2 baseline project end date;
 - There has been no change to the forecast or baseline end date.
 - GWRM is a programme of works, and no scope changes have taken place that would affect the forecast or baseline end date.
</t>
  </si>
  <si>
    <t>The scheduled baseline project end date at Q2 1920 (30th September 2019) is 31/12/50, has lengthened by 7670 days since last year's Q2 1819 date of 31/12/29, due primarily to the following factors;
 - The Project End Date baseline was updated to reflect Heathrow’s decision to phase terminal capacity expansion and other development works over a longer time period (up to 2050) to manage costs and build terminal capacity in line with demand growth.
 - The ANPS stated there was a need for Heathrow to deliver new airport capacity (an operational runway) by 2030. The actual delivery date will be dependent on Heathrow's timescales (the target date as of Jan 2020 for an operational runway was 2028/29, although it was recognised that this was becoming increasingly challenging to deliver the runway to this timescale given the scale and  complexity of the project.
 Since the Q2 1920 (30th September 2019) baseline project end date of 31/12/50, the following non-project operating environment activities have impacted the original Q2 baseline project end date;
 - On 27th February 2020 the Court of Appeal ruled that when designating the Airports National Policy Statement (ANPS), the previous Government did not take account of the Paris Agreement, non-CO2 emissions and emissions post-2050. The ANPS has no legal effect until reviewed by the Government under the Planning Act 2008.
 - All reporting on the programme was paused and has not changed since the Court of Appeal's ruling of the ANPS on 27th February 2020.
 Since the Q2 1920 (30th September 2019) baseline project end date of 31/12/50, the following primary project actions have impacted the original Q2 baseline project end date;
 - There have been no further change to the rebaselined project end date.
 - Following the publication of the CAA position on Cat C costs, Heathrow confirmed in January 2020 that their schedule for the opening of the runway had been delayed for 2 years to 2028-29. This was to reflect the need to phase the costs over a longer period. HEP were awaiting further clarification of Heathrow's detailed schedule.
 - All reporting on the programme was paused and has not changed since the Court of Appeal's ruling of the ANPS on 27th February 2020.</t>
  </si>
  <si>
    <t xml:space="preserve">The scheduled baseline project end date at Q2 1920 (30th September 2019) is 31/12/33, has not changed since last year's Q2 1819 date of 31/12/33, due primarily to the following factors;
 - Schedule pressures had emerged over the course of the year and the HS2 Chairman had published a stocktake report indicating that the Company no longer believed it could deliver the programme to the current schedule target. 
 - However, a revised baseline had not been adopted while Government carried out the Oakervee Review and considered how to proceed with the programme. 
 Since the Q2 1920 (30th September 2019) baseline project end date of 31/12/33, the following non-project operating environment activities have impacted the original Q2 baseline project end date;
 - It is too early to determine the impact of COVID-19 on the schedule dates. There is some contingency in the current target dates for Phase 1, which may be able to absorb a certain level of delay. 
 Since the Q2 1920 (30th September 2019) baseline project end date of 31/12/33, the following primary project actions have impacted the original Q2 baseline project end date;
 - A revised funding regime and incentivisation framework has been agreed between Government and HS2 Ltd and this has revised the target date for delivery of Phase 1.
</t>
  </si>
  <si>
    <t xml:space="preserve">The scheduled baseline project end date at Q2 1920 (30th September 2019) is 04/06/20, has lengthened by 119 days since last year's Q2 1819 date of 06/02/20, due primarily to the following factors;
 - The Department entered a new agreement with the Train Service Provider setting a new project end date of June 2020 to provide time to resolve electromagnetic interference issues and to facilitate later entry into service of the East Coast fleet.
 Since the Q2 1920 (30th September 2019) baseline project end date of 04/06/20, the following non-project operating environment activities have impacted the original Q2 baseline project end date;
 - COVID-19 and related social distancing measures have impacted the planned roll out of the remaining 9 trains.
 Since the Q2 1920 (30th September 2019) baseline project end date of 04/06/20, the following primary project actions have impacted the original Q2 baseline project end date;
 - Lockdown and implementation of social distancing measures have impacted manufacturing productivity, the Department is working closely with stakeholders to mitigate the effects on the programme. Challenges remain around benefits realisation including the need to improve train performance and completing the full roll-out of the fleet on the East Coast expected in Autumn 2020.
</t>
  </si>
  <si>
    <t xml:space="preserve">The scheduled baseline project end date at Q2 1920 (30th September 2019) is 31/07/28, has not changed since last year's Q2 1819 date of 31/07/28, due primarily to the following factors;
 - Certainty of RIS 2 funding and confirmation of funding to replace that which was to be privately financed
 - Following the removal of the constraints imposed by being partly privately funded (including contract packaging) the project has updated, strengthened and externally assured our Commercial Procurement Strategy which de-risks the schedule.
 - The outcome of market engagement which will confirm if our assumptions regarding timescales and cost are realistic for the tunnelling work
 Since the Q2 1920 (30th September 2019) baseline project end date of 31/07/28, the following non-project operating environment activities have impacted the original Q2 baseline project end date;
 - The corona virus pandemic is impacting on project delivery.  We have implemented business continuity plans and our IT platforms allow office staff to effectively work at home.  However Covid-19 prevention measures are impacting on ground investigation and other early works.  There are also indirect consequences on the schedule as a result of the effect on the construction market which are likely to affect the procurement process.
 - The project have introduced a baseline schedule range of December 2027 to November 2028.  The likely project end date is 7 months after this to accommodate project close down activities.
 Since the Q2 1920 (30th September 2019) baseline project end date of 31/07/28, the following primary project actions have impacted the original Q2 baseline project end date;
 - A full review of the schedule is underway to validate the likely project timeline given a number of factors including the impact of Covid 19.  The outcome of this work is expected in summer 2020.
 - As part of the review of the schedule we are considering the timing of the main works procurements as compared to the DCO examination and award dates.  This is to derisk the procurement activity by providing sufficient certainty to bidders 
</t>
  </si>
  <si>
    <t xml:space="preserve">The scheduled baseline project end date at Q2 1920 (30th September 2019) is 31/12/24, has not changed since last year's Q2 1819 date of 31/12/24, due primarily to the following factors;
 - Key Output 1a of the MML programme is being replanned and examined, final completion date has not formally been changed but programme remains in replanning.
 - Due to COVID-19, Key Output 1 benefit release being replanned for May 2021 currently, dependent on COVID-19 impacts.
 Since the Q2 1920 (30th September 2019) baseline project end date of 31/12/24, the following non-project operating environment activities have impacted the original Q2 baseline project end date;
 - COVID-19 has delayed the benefit release date for Key Output 1, replanning being undertaken to ascertain realistic new date for benefit realisation. This was planned for December 2020, currently working towards May 2021 timetable for benefit realisation.
 Since the Q2 1920 (30th September 2019) baseline project end date of 31/12/24, the following primary project actions have impacted the original Q2 baseline project end date;
 - Key Output 1a of the MML programme is being replanned and examined, final completion date has not formally been changed but programme remains in replanning.
 - Due to COVID-19, Key Output 1 benefit release being replanned for May 2021 currently, dependent on COVID-19 impacts.
</t>
  </si>
  <si>
    <t xml:space="preserve">The scheduled baseline project end date at Q2 1920 (30th September 2019) is 31/12/19, has not changed since last year's Q2 1819 date of 31/12/19, due primarily to the following factors;
 - There has been no change in scope for the Programme and no new milestones .
 - All delivery milestones have been completed. 
 Since the Q2 1920 (30th September 2019) baseline project end date of 31/12/19, the following primary project actions have impacted the original Q2 baseline project end date;
 - The continual engagement between the Department for Transport and Network Rail has enabled the baseline project end date to be met (for Delivery milestones). 
 - The revisiting of benefits management plans which align with the baseline project end date. 
</t>
  </si>
  <si>
    <t xml:space="preserve">The scheduled baseline project end date at Q2 1920 (30th September 2019) is 30/06/19, has shortened by 184 days since last year's Q2 1819 date of 31/12/19, due primarily to the following factors;
 - The scheduled baseline project end date had moved out to 31/3/20 to reflect the delays caused by the non delivery of the network to the agreed timetable. Provisional replanning in Q3, and reported in the Q3 report, moved the end date out to 30/10/2020; until the Covid 19 pandemic struck we were on target to achieve this revised date; we are exploring what can continue and what may be possible to reschedule to avoid further delays
 - The delays required extensive replanning of the dependent elements of the programme. Every opportunity has been taken to mitigate the impact and re-ordering of work has been done with the other suppliers and within the NHSBSA business taking into account business critical processing including year end financial processes. 
 - Reports were provided to the DHSC Investment committee in November and January and as requested an addendum was prepared for the March 2020 investment committee.
 Since the Q2 1920 (30th September 2019) baseline project end date of 30/06/19, the following non-project operating environment activities have impacted the original Q2 baseline project end date;
 - The Programme has increased the frequency of all supplier meetings which now take place every week and have allowed for better supplier collaboration.   This increases the programmes confidence and overall assurance in the delivery to the revised plan.
 Since the Q2 1920 (30th September 2019) baseline project end date of 30/06/19, the following primary project actions have impacted the original Q2 baseline project end date;
 - Escalation and involvement of both the Crown Rep Team and BSA Chief Executive to Managing Director level communications had a major impact and these handshakes are continuing until delivery of the end to end data network
 -  The revised plan agreed with all suppliers has been reviewed every week and to late March, when the Covid 19 pandemic began to impact, all delivery milestones on this revised plan had been achieved at that point
</t>
  </si>
  <si>
    <t xml:space="preserve">The scheduled baseline project end date at Q2 1920 (30th September 2019) is 30/05/18, has not changed since last year's Q2 1819 date of 30/05/18, due primarily to the following factors;
 - UCLH currently remain on track to open the centre to patients in 2020.
 - The potential impact of changes to the schedule caused by water ingress and/or cyclotron cooling is still being assessed.
 Since the Q2 1920 (30th September 2019) baseline project end date of 30/05/18, the following primary project actions have impacted the original Q2 baseline project end date;
 - Mitigations are in place to address the water penetration.
 - Updated milestone dates will be agreed and UCLH will provide NHS England with an updated programme plan.
</t>
  </si>
  <si>
    <t xml:space="preserve">The scheduled baseline project end date at Q2 1920 (30th September 2019) is 30/06/25, has lengthened by 181 days since last year's Q2 1819 date of 31/12/24, due primarily to the following factors;
 - Construction design changes as a result of value management, value engineering, stakeholder needs and user-led requirements have affected the timelines of the programme.
 - Robust challenge to our partners over declared durations and schedule risk allowances have affected the start of RIBA 4 (technical design) stage.
 Since the Q2 1920 (30th September 2019) baseline project end date of 30/06/25, the following non-project operating environment activities have impacted the original Q2 baseline project end date;
 - With the advent of a new parliament, uncertainty in the timing and nature of the Spending Review planning process decreases confidence in the schedule for PBC approval.    
 Since the Q2 1920 (30th September 2019) baseline project end date of 30/06/25, the following primary project actions have impacted the original Q2 baseline project end date;
 - Pending changes (such as site-wide electrical supply and resilience requirements) will have a significant impact on the programme schedule
 - Additional residual cost and schedule movements driven directly by: construction design and planning; scope changes and refinements; and returns from early works tenders.  Changes have been included in the draft PBC.  
</t>
  </si>
  <si>
    <t xml:space="preserve">The scheduled baseline project end date at Q2 1920 (30th September 2019) is 31/10/21, has lengthened by 488 days since last year's Q2 1819 date of 30/06/20, due primarily to the following factors;
 - The programme underwent a full review. This resulted in a radical change to approach, removing previous SI, bolstering of the FCO programme team with specialist resources and generated a revised Outline Business Case that was approved by the FCO, CO and Treasury in Nov-2020 to onboard a new delivery partner. 
 - The programme's base assumptions that re-use of material from the Home Office Metis Programme proved over stated when assessed against the operational needs of the FCO, FCOS, PAGs and overseas government.
 Since the Q2 1920 (30th September 2019) baseline project end date of 31/10/21, the following primary project actions have impacted the original Q2 baseline project end date;
 - We have maximised Home Office Metis reuse, and significantly augmented this with a full design exercise, driving out a full Proof of Concept for overseas government.
 - The programme has established a significantly stronger client side function better prepared to manage delivery of multiple suppliers across a multi tenancy model.
</t>
  </si>
  <si>
    <t xml:space="preserve">The scheduled baseline project end date at Q2 1920 (30th September 2019) is 30/09/21, has lengthened by 30 days since last year's Q2 1819 date of 31/08/21, due primarily to the following factors;
 - The abandonment of the previous procurement resulted in the closure of the original programme and the reset of the programme to put in place new arrangements for the provision of network services. The date for completion of transition is now 20/09/23.
 - The extension by thirty days at this time was due to the previous programme's minor slippage which was superseded by the abandonment of the procurement.
 Since the Q2 1920 (30th September 2019) baseline project end date of 30/09/21, the following non-project operating environment activities have impacted the original Q2 baseline project end date;
 - The abandonment of the procurement.
 - The reset of the programme to deliver the new arrangements has slipped the date.
 Since the Q2 1920 (30th September 2019) baseline project end date of 30/09/21, the following primary project actions have impacted the original Q2 baseline project end date;
 - The programme has been reset.
 - A new business case has been produced.
</t>
  </si>
  <si>
    <t xml:space="preserve">The scheduled baseline project end date at Q2 1920 (30th September 2019) is 12/12/22, has not changed since last year's Q2 1819 date of 12/12/22, due primarily to the following factors;
 - Project programme did remain on track following FBC approval, with construction on site as scheduled. The impact of COVID-19 is uncertain, but completion dates remain unchanged at present, as there are opportunities to re-profile construction activities depending upon the changed operating environment (e.g. limits on entertainment/events) 
</t>
  </si>
  <si>
    <t xml:space="preserve">The scheduled baseline project end date at Q2 1920 (30th September 2019) is 31/12/19, has lengthened by 334 days since last year's Q2 1819 date of 31/01/19, due primarily to the following factors;
 - Delivery milestones have been impacted by the programme being required to makes changes to the system for D1ND requirements. 
 - CDS resources will be required to support top priority EU Exit Unfunded Priorities. 
 - Additional critical requirements were added to the scope of the programme including integrating CDS with HMRC's strategic finance system (Enterprise Tax Management Platform)
 Since the Q2 1920 (30th September 2019) baseline project end date of 31/12/19, the following non-project operating environment activities have impacted the original Q2 baseline project end date;
 - External Delivery Partners have prioritised D1ND changes to their products over CDS development and test
 Since the Q2 1920 (30th September 2019) baseline project end date of 31/12/19, the following primary project actions have impacted the original Q2 baseline project end date;
 - CDS resources will be required to support top priority EU Exit Unfunded Priorities.
 - The Project end date moving is as a consequence of D1ND work taking priority over CDS Minimum Viable Product delivery. This decision was agreed at Director General level.
</t>
  </si>
  <si>
    <t xml:space="preserve">The scheduled baseline project end date at Q2 1920 (30th September 2019) is 31/03/24, has lengthened by 1096 days since last year's Q2 1819 date of 31/03/21, due primarily to the following factors;
 - The project end date of 31/03/21 in Q2 2018 return was based on a 5-year project implementation window which started in April 2016. Following a scope change to the programme business case approved by HM Treasury in September 2018, the project end date was revised to 31/03/23. At this stage, we were scoring 4 years of Additional Tax Revenue (ATR) savings from 2019-20 to 2022-23 in line with publicly available estimates ratified by the Office for Budget Responsibility (OBR). The OBR ratified a further year of ATR savings at Autumn Budget 2018, so we have amended the project end date to 31/03/24 in Q2 2019, in line with HM Treasury Green Book methodology.
 Since the Q2 1920 (30th September 2019) baseline project end date of 31/03/24, the following non-project operating environment activities have impacted the original Q2 baseline project end date;
 - There are no activities impacting.
 Since the Q2 1920 (30th September 2019) baseline project end date of 31/03/24, the following primary project actions have impacted the original Q2 baseline project end date;
 - There have not been any project actions impacting.
</t>
  </si>
  <si>
    <t xml:space="preserve">The scheduled baseline project end date at Q2 1920 (30th September 2019) is 01/12/15, has shortened by 1399 days since last year's Q2 1819 date of 30/09/19, due primarily to the following factors;
 - The original closure date noted as 01/12/15 is incorrect.  The programme was actually scheduled to close 30/09/19 and will now run to 31/05/20.  The need to improve the IT architecture and further focus on IT improvements has warranted an extension beyond the original closure date.
 - Continuing reduced levels of take-up have suggested that the Programme is in a more advantageous position with relevant expertise in place to focus on increased communication and associated activity which will increase customer activity.
 Since the Q2 1920 (30th September 2019) baseline project end date of 01/12/15, the following non-project operating environment activities have impacted the original Q2 baseline project end date;
 - Ongoing low levels of take-up have suggested that more work is required beyond the programme environment to ensure consistent policy direction across the varying childcare support options available 
 Since the Q2 1920 (30th September 2019) baseline project end date of 01/12/15, the following primary project actions have impacted the original Q2 baseline project end date;
 - The need to further improve the IT architecture and develop and implement additional IT service improvements which will run beyond the previous end date of the programme are required
 - The development of customer journey improvements which are easier to manage via the programme have necessitated a revised end date 
</t>
  </si>
  <si>
    <t xml:space="preserve">The scheduled baseline project end date at Q2 1920 (30th September 2019) is 03/09/19, has lengthened by 1 days since last year's Q2 1819 date of 02/09/19, due primarily to the following factors;
 - Minor adjustment to align with actual end date of previous contract extensions.
 Since the Q2 1920 (30th September 2019) baseline project end date of 03/09/19, the following primary project actions have impacted the original Q2 baseline project end date;
 - The project closed in November following successful implementation of the new contracts.
</t>
  </si>
  <si>
    <t xml:space="preserve">The scheduled project end date at Q2 1920 (30th September 2019) is 31/03/21, due primarily to the following factors;
 - The end date is as stated in the approved business case.  It was based on the contract with the incumbent supplier ending in March 2020 and allowing up to 12 months for the new service providers to complete the identified service baseline projects once they became responsible for service delivery
 - The end date was not revised at Q2 because there were still sufficient unknowns in the relationship with the incumbent that could have resulted in the services being unable to transfer at the end of March 2020.
 Since the Q2 1920 (30th September 2019) baseline project end date of 31/03/21, the following non-project operating environment activities have impacted the original Q2 baseline project end date;
 - The services have transferred to the new suppliers at the end of March 2020, however the coronavirus pandemic impact on resource availability, particularly for on site work, means that the full 12 months to March 2021 may still be needed to complete the service baseline projects.
 Since the Q2 1920 (30th September 2019) baseline project end date of 31/03/21, the following primary project actions have impacted the original Q2 baseline project end date;
 - Services have transferred to the new suppliers at the end of March 2020.  This means that there should be no adverse impact on the Q2 forecast end date.
 - The focus of the project is now on the service baseline projects and replanning these given the current context of coronavirus, to understand whether the project can complete ahead of the Q2 forecast end date or not.
</t>
  </si>
  <si>
    <t xml:space="preserve">The scheduled baseline project end date at Q2 1920 (30th September 2019) is 31/12/22, has lengthened by 730 days since last year's Q2 1819 date of 31/12/20, due primarily to the following factors;
 - The programme under went an extensive review and an incremental delivery of ESN was introduced. The review also included work to assess the length of time users needed to transition from the current Airwave service to ESN. 
 Since the Q2 1920 (30th September 2019) baseline project end date of 31/12/22, the following non-project operating environment activities have impacted the original Q2 baseline project end date;
 - With regards to COVID-19, roll out of ESN in the underground and remote site mast builds are being impacted. However, the programme is working to preserve the critical path as far as possible. 
 Since the Q2 1920 (30th September 2019) baseline project end date of 31/12/22, the following primary project actions have impacted the original Q2 baseline project end date;
 - An updated Programme Business Case is planned for Q2 2020 to reflect the revised programme delivery plans and provide greater certainty around the National Shutdown date for Airwave of 31 December 2022.
 - The programme has worked to align the plan to the budget available from the 20-21 top slice, with a view to phasing spend but hold to the programme's critical path. 
</t>
  </si>
  <si>
    <t xml:space="preserve">The scheduled baseline project end date at Q2 1920 (30th September 2019) is 30/09/21, has lengthened by 548 days since last year's Q2 1819 date of 31/03/20, due primarily to the following factors;
 - The Programme completion date was extended to September 2021 to complete existing Strategic Projects,  as indicated in the latest Programme Business Case.
 Since the Q2 1920 (30th September 2019) baseline project end date of 30/09/21, the following non-project operating environment activities have impacted the original Q2 baseline project end date;
 - HOB programme team are currently working from home due to the outbreak of COVID-19. The programme is looking at the impact of the current situation on HOB suppliers to assess their ability to deliver to the current milestones.  
 Since the Q2 1920 (30th September 2019) baseline project end date of 30/09/21, the following primary project actions have impacted the original Q2 baseline project end date;
 - HOB Strategic Matcher (Fingerprints) Platform Go-Live moved to December 2020 as a key supplier is unable to meet the agreed Multi-Supplier Implementation Plan.
 - HOB DNA New Hosting Environment Go-Live has moved to June 2020 due to impact of time lost while developing a remote access solution for project staff because of COVID 19 working from home requirements
 - UK Prum fingerprints system Go-Live has moved to June 2020. The EU Parliament have been given an additional month to MEPs to approve the UK Prum fingerprints system, resulting in the delay.  
Given the overall delay to the Strategic Matcher project the programme end date is currently under review and may potentially be pushed back by six months to March 2022. This is currently being worked through.  </t>
  </si>
  <si>
    <t>The scheduled baseline project end date at Q2 1920 (30th September 2019) is 31/03/23, has lengthened by 1095 days since last year's Q2 1819 date of 31/03/20, due primarily to the following factors;
 - The 18/19 Programme forecast was unaffordable but also the technical complexity of the new platform meant the deadline would not have been achievable.  The programme re-planned to derisk delivery, focusing first on PNC (Police National Computer) delivery and restricting expenditure to the existing Portfolio allocation, phasing delivery  of PNC and PND replacement sequentially, not in parallel, as presented in the 2019 Business Case. 
 - Increasingly detailed analysis of PNC and PND resulted in greater estimating certainty for the full requirements of the replacement system; Programme forecasted build costs increased. This precipitated the re-planning, and the longer time-frame. 
 Since the Q2 1920 (30th September 2019) baseline project end date of 31/03/23, the following non-project operating environment activities have impacted the original Q2 baseline project end date;
 - External dependencies within the Home Office operating environment are not ready for NLEDP to consume or onboard to, due to maturity and prioritisation of critical Live Services over change programmes.  Therefore the Programme is building all its own services, where necessary, to meet delivery timescales.
 - Availability of staff due to EU Exit activities and ability to gain the relevant security clearances has affected onboarding.  In addition, dependencies on external live services resources to meet Programme timescales has affected milestone dates.
 Since the Q2 1920 (30th September 2019) baseline project end date of 31/03/23, the following primary project actions have impacted the original Q2 baseline project end date;
 - NLEDP has undergone a programme reset. In-depth planning work determined that the previous baseline was not feasible given the Programme’s complexity. Consequently, the Programme’s plan, business case, and cost model are being re-baselined ensuring affordability within the Portfolio's budget allocation. 
 - NLEDP has moved from delivering PND and PNC replacement simultaneously to an incremental delivery approach, with phased transition for PNC, delivering early capabilities to controlled user groups and offering earlier benefits for specific stakeholders. This de-risks the programme and makes it more affordable, but stretches the project end date.  
 - There is no change to the business scope, however, implementation scope will change in line with the phased transition plan.</t>
  </si>
  <si>
    <t xml:space="preserve">The scheduled baseline project end date at Q2 1920 (30th September 2019) is 31/08/24, has not changed since last year's Q2 1819 date of 31/08/24, due primarily to the following factors;
 - Continual optimisation work was performed on the Programme plan in order to maintain the Programme end date
 - Consistent work was done on costing and finance estimates in order to ensure that the Programme end date was affected as little as possible by delays
 - The decision was taken to release a Minimum Viable Product, which achieved the Programme’s primary objective and decreased the amount of work to be completed between the rebaselining of the Programme plan and the Programme end date
 Since the Q2 1920 (30th September 2019) baseline project end date of 31/08/24, the following non-project operating environment activities have impacted the original Q2 baseline project end date;
 - There was a risk that a General Election and the accompanying Purdah period could have prevented the programme from reaching agreement with suppliers and therefore have delayed the signing of the Settlement Agreement. This could have put the Programme further behind schedule and have had financial implications as a result of the delay compensation included in the Agreement
 Since the Q2 1920 (30th September 2019) baseline project end date of 31/08/24, the following primary project actions have impacted the original Q2 baseline project end date;
 - The Programme plan was rebaselined in response to programme delays. Optimisation work was done and the Programme collaborated extensively with suppliers to ensure that both sides were committed to delivery
 - The Settlement Agreement was signed with suppliers, committing both sides to a newly collaborative relationship, providing compensation to the Authority for delays incurred and changing future payment schedules to de-risk further slippage
</t>
  </si>
  <si>
    <t xml:space="preserve">The scheduled project end date at Q2 1920 (30th September 2019) is 05/11/23, due primarily to the following factors;
 - The prison is due to accept the first intake of prisoners in May 2023. This is the Service Commencement Date (SCD).
 Since the Q2 1920 (30th September 2019) baseline project end date of 05/11/23, the following non-project operating environment activities have impacted the original Q2 baseline project end date;
 - Covid-19 is impacting our programme and the project end date could be affected as a result of this.
 Since the Q2 1920 (30th September 2019) baseline project end date of 05/11/23, the following primary project actions have impacted the original Q2 baseline project end date;
 - In November 2019, the project board agreed that handover to BAU date would be provisionally set for 3 months post-SCD. This is currently forecasted as May 2023 and we are working to mitigate any potential impact of Covid-19.
</t>
  </si>
  <si>
    <t xml:space="preserve">The scheduled baseline project end date at Q2 1920 (30th September 2019) is 31/12/19, has not changed since last year's Q2 1819 date of 31/12/19, due primarily to the following factors;
 - The Project end was revised to 30th May 2020 in September 2019 however due to the timing of the reporting cycle this was not reflected in the return. The end date for the project is now July 2020.
 - The Procurement stage of the Project took longer than planned resulting in the requirement to revised the Project end date.
 Since the Q2 1920 (30th September 2019) baseline project end date of 31/12/19, the following primary project actions have impacted the original Q2 baseline project end date;
 - The Procurement stage of the Project took longer than planned resulting in the requirement to revised the Project end date.
</t>
  </si>
  <si>
    <t xml:space="preserve">The scheduled baseline project end date at Q2 1920 (30th September 2019) is 31/12/23, has lengthened by 1370 days since last year's Q2 1819 date of 31/03/20, due primarily to the following factors;
 - The decision was made to extend the programme following an internal review as part of the programme's most recent Portfolio Business case, which suggested that extension would ensure an effective transition from legacy services to reformed services and to develop the underpinning support for these new services. 
 - Extension allows us to ensure changes to the physical court estate consequent on reform take place only when we can demonstrate that the programme has delivered the enabling changes, as per the recommendations of the Public Accounts Committee (PAC).
 - The extension to reform is not expected to impact on the programme's overall budget.
 Since the Q2 1920 (30th September 2019) baseline project end date of 31/12/23, the following non-project operating environment activities have impacted the original Q2 baseline project end date;
 - The ongoing impact of COVID-19 may change the timetable of reform, but the extent of this change is yet to be determined. 
 Since the Q2 1920 (30th September 2019) baseline project end date of 31/12/23, the following primary project actions have impacted the original Q2 baseline project end date;
 - No change.
</t>
  </si>
  <si>
    <t xml:space="preserve">The scheduled baseline project end date at Q2 1920 (30th September 2019) is 01/04/18, has not changed since last year's Q2 1819 date of 01/04/18, due primarily to the following factors;
 - At this time the contracts had gone live so the project was coming to the end therefore there was very few people remaining in the project team. The project was already nearing the end of MOJ and IPA closure process at this time.
 Since the Q2 1920 (30th September 2019) baseline project end date of 01/04/18, the following non-project operating environment activities have impacted the original Q2 baseline project end date;
 - The project closed in October 2019
 Since the Q2 1920 (30th September 2019) baseline project end date of 01/04/18, the following primary project actions have impacted the original Q2 baseline project end date;
 - The project closed in October 2019. A review was undertaken and we are now looking at key activities to improve the current contract and set up for success in the new one. Key activities include.• Review of in house FM team organisation and processes leading to implementation of improvement plan increasing in-house FM resource managing FM supply chain and contractual deliverables.  Expecting resource increase by approximately 30%.
• Individual FM supply chain and integrator contract reviews commencing May 2020 to drive improvements for remaining life of the contracts and inform future contracts.
</t>
  </si>
  <si>
    <t>The scheduled baseline project end date at Q2 1920 (30th September 2019) is 30/09/20, has shortened by 182 days since last year's Q2 1819 date of 31/03/21, due primarily to the following factors;
 - It has lengthened by 182 days not shortened. Qrt2 18 showed project closure as 30/09/20 and Qrt2 19 shows closure as 31/03/21. Qtr. 2 19 return states "Recent allocation of digital funding and resultant likely business benefits change activity expected to extend the programme closure date". 
 - Delays to the Commercial timetable due to delayed approval from Cabinet Office on the proposed Payment Mechanism.
 - Request from Suppliers for more time to complete bids as a result of ITN being split in to two phases to minimise the delays from publication of the Payment Mechanism. 
 Since the Q2 1920 (30th September 2019) baseline project end date of 30/09/20, the following non-project operating environment activities have impacted the original Q2 baseline project end date;
 - Delayed allocation of Digital funding for required work.
 - Delayed Cabinet Office approval of the Payment Mechanism.
 Since the Q2 1920 (30th September 2019) baseline project end date of 30/09/20, the following primary project actions have impacted the original Q2 baseline project end date;
 - Mobilisation planning identified a need for continued programme support of business change activities beyond Go-Live.
 - Original programme planning had not considered Gate 5 and programme closure activities in sufficient detail to forecast official closure beyond Go-Live date for new service.
 - Revised budget planning has allowed for programme continuation post Go-Live.</t>
  </si>
  <si>
    <t xml:space="preserve">The scheduled project end date at Q2 1920 (30th September 2019) is 14/06/22, due primarily to the following factors;
 - The prison is due to accept the first intake of prisoners in December 2021. This is the Service Commencement Date (SCD). The mobilisation phase of the project was due to complete 6 months post SCD.
 Since the Q2 1920 (30th September 2019) baseline project end date of 14/06/22, the following non-project operating environment activities have impacted the original Q2 baseline project end date;
 - Covid-19 is impacting our programme and the project end date is at risk as a result of this.
 Since the Q2 1920 (30th September 2019) baseline project end date of 14/06/22, the following primary project actions have impacted the original Q2 baseline project end date;
 - In November 2019, the project board agreed that handover to BAU date would be provisionally set for 3 months post-SCD. This is currently forecasted as December 2021 and we are working to mitigate any potential impact of Covid-19.
</t>
  </si>
  <si>
    <t xml:space="preserve">The scheduled baseline project end date at Q2 1920 (30th September 2019) is 31/12/22, has not changed since last year's Q2 1819 date of 31/12/22, due primarily to the following factors;
 - Reform programme scheduled to end as detailed in SOBC
 - Reform programme has not been rebaselined as on target to complete 31/12/2022, as reported in Q2 2019/20
</t>
  </si>
  <si>
    <t xml:space="preserve">The scheduled baseline project end date at Q2 1920 (30th September 2019) is 31/03/22, has not changed since last year's Q2 1819 date of 31/03/22, due primarily to the following factors;
 - The NCA Transformation Portfolio is tightly controlled against the annual Portfolio and Illicit Finance business cases which provide its justification and funding.  The primary control mechanism is the ongoing assurance of alignment to the Agency's Strategic Change Roadmap.  Additionally, the Agency has expended significant time and effort in maturing its integrated business and portfolio planning processes.
 Since the Q2 1920 (30th September 2019) baseline project end date of 31/03/22, the following primary project actions have impacted the original Q2 baseline project end date;
 - Effective controls have been introduced to help monitor timescales for delivery such as the staged funding approach and better rigour on programme business cases developed. Work has also progressed significantly to map dependencies with the Strategic Change Roadmap and prioritise projects which are critical for the organisation.
 - Home Office PIC approval was sought on the 4th June 2020 for both business cases.  The Agency  received unqualified approval of our Portfolio Business Case and qualified approval for the IF Business Case. 
</t>
  </si>
  <si>
    <t xml:space="preserve">The IPA Delivery Confidence Assessment (DCA) rating at Q2 1920 (30th September 2019) was Amber, which has declined since last year’s Q2 1819 Amber/Green, due primarily to the following factors;
 - Installation of new regulatory-compliant airfield Secondary Surveillance equipment (Wide Area Multilateration - WAM) highlighted performance issues with certain military aircraft types operating non-compliant transponder systems.  This meant that the new systems could not be accepted into operational use alongside the legacy primary radar systems. 
 - System users raised concerns regarding the ability to detect and track civilian aircraft with non-compliant secondary surveillance transponder systems (or no transponders at all) when Wide Area Multilateration (WAM) was used alongside legacy primary radar equipment.  This meant that WAM could not be brought into operational use.
 Since the Q2 1920 (30th September 2019) Amber IPA DCA, the following primary project actions have impacted the original Q2 IPA DCA;
 - The programme schedule has been revised in order to prioritise the delivery of new primary surveillance systems.  Performance of the new radars will address user concerns associated with Wide Area Multilateration detection of aircraft operating non-compliant secondary surveillance transponders (or no transponders at all).
 - Legacy secondary surveillance systems will remain in place until the new and more capable primary radars are delivered by the programme.
</t>
  </si>
  <si>
    <t xml:space="preserve">The baseline Whole Life Cost at Q2 1920 (30th September 2019) is £1,335.62 m, has decreased by £471.97 m since last year's Q2 1819 (£m) baseline Whole Life Cost of £1,807.59 m, due primarily to the following factors;
 - Programme MARSHALL remains affordable and is on track to deliver FOC well ahead of Approval (December 2024).  The Whole Life Costs recorded in the report are not comparable; the 18/19 figures take into account the full life of the programme (to 2037) whilst the 19/20 figure presents a snapshot of only the first 10 years.
 - This accounts for the perceived discrepancy.  The true forecast position is a variance of less than 1.5% growth over the 12 month reporting period.
</t>
  </si>
  <si>
    <t xml:space="preserve">The IPA Delivery Confidence Assessment (DCA) rating at Q2 1920 (30th September 2019) was Amber, due primarily to the following factors;
 - In order to achieve contract award by mid-November, as challenged by the Prime Minister, cross-Government investment approvals were required by no later than 31 Oct 19.  A recent Project Assessment Review (PAR) was conducted in September 19 concluded that a Delivery Confidence Assessment of Amber was considered appropriate. The review team assessed that programme success was achievable, but that two necessary actions must be implemented as soon as practicable. 
The first action was to resolve the programme's affordability challenge, requiring the Department to prioritise the project within the wider Defence portfolio. The second action was to ensure that full cross-Government approvals were achieved before the fixed price contract offer expiry date of 31 Dec 19.
 Since the Q2 1920 (30th September 2019) Amber IPA DCA, the following primary project actions have impacted the original Q2 IPA DCA;
 - Cross-Government investment approvals were achieved by the end of Oct 19, permitting award of the T31 Design &amp; Build contract in Nov 19. 
</t>
  </si>
  <si>
    <t xml:space="preserve">The IPA Delivery Confidence Assessment (DCA) rating at Q2 1920 (30th September 2019) was Amber, which has not changed since last year’s Q2 1819 Amber, due primarily to the following factors;
 - There has been an issue of poor aircraft availability. Formal efforts to address the situation have been effective and proven to be sustainable. The collaborative MOD and industry enterprise-wide approach that was established in early 2019 was proving to be highly effective.
 - The international Programme (upon which the UK Programme is dependent) was undergoing a re-baselining exercise, triggered by Airbus Defence and Space. This was a 2-year exercise and did not conclude until Jun 19.
 Since the Q2 1920 (30th September 2019) Amber IPA DCA, the following non-project operating environment activities have impacted the original Q2 IPA DCA;
 - Aircraft that have already been delivered to the Front Line are used in support of military operations, including enduring deployments in the Middle East and the South Atlantic.  This constrains the SRO's access to the aircraft needed to support the Test and Evaluation activity necessary to deliver future Capability Milestones.
 Since the Q2 1920 (30th September 2019) Amber IPA DCA, the following primary project actions have impacted the original Q2 IPA DCA;
 - The collaborative 'Joint Venture' Enterprise governing aircraft availability improvements continued to deliver success.  This was a result of particular, concerted focus on:  the timeliness of the aircraft retrofit programme; transforming the UK's support organisation; introducing reliability modifications; and transitioning to an electronic (rather than paper-based) maintenance system. 
 - The first of 2 interim upgrade programmes (designed to offset the otherwise detrimental re-scheduling agreed within the global re-baselining of the programme) has been implemented.
</t>
  </si>
  <si>
    <t xml:space="preserve">The 19/20 in-year baseline / forecast variance at Q2 1920 (30th September 2019) of -6%, is due primarily to the following factors;
 - In service support costs have been governed by aircraft availability and the number of hours being flown. This has had a concomitant impact  (reduction) on in year costs.
 - Prudent planning has allowed the contingency of some costs to be reduced and efficiencies to be made in the supply chain. There has also been some deferral of planned activity to match the refined programme (realism).
 Since the Q2 1920 (30th September 2019) 19/20 in-year baseline / forecast variance of -6%, the following primary project actions have impacted the original Q2 19/20 in-year variance;
 - Close scrutiny of in service support costs, matching financial with increasingly-accurate availability forecasts has allowed for savings to be realised.
 - The degree of uncertainty and risk associated with in-service support has also been carefully managed; early decisions to retire risk have proven to be sound. 
</t>
  </si>
  <si>
    <t xml:space="preserve">The baseline Whole Life Cost at Q2 1920 (30th September 2019) is £3,356.23 m, has decreased by £38.66 m since last year's Q2 1819 (£m) baseline Whole Life Cost of £3,394.89 m, due primarily to the following factors;
 - The reduction in Whole Life Cost for the capability programme has been largely due to the slowdown driven by the period of poor availability.  Notable driving factors have also been: opportunities to change aircraft delivery schedules; and the retirement of risk.
 - The reduction in Whole Life Cost reflects a reduction in activity at the Front Line due to poor availability. E.g. the less the aircraft are flown the fewer spares they consume. Some efficiencies have been made during In Service Support contract negotiations.
 - There has been a small increase in Whole Life Cost for training provision largely due to revisions to the forecast software licensing costs.
 Since the Q2 1920 (30th September 2019) £3,356.23 m baseline Whole Life Cost, the following non-project operating environment activities have impacted the original baseline Q2 Whole Life Cost;
 - Fluctuating foreign exchange rates continue to have an impact on the original forecast.
 - The ABC cost pressure within the MoD (particularly within the early years) is driving savings and deferments. This is not (in itself) significantly increasing risk against Programme delivery, as poor availability has introduced a degree of deferment realism.
 Since the Q2 1920 (30th September 2019) £3,356.23 m baseline Whole Life Cost, the following primary project actions have impacted the original Q2 baseline Whole Life Cost;
 - Availability rates have not yet fully recovered, meaning that the Q2 position has endured for both the Capability and Support programmes.
</t>
  </si>
  <si>
    <t>The IPA Delivery Confidence Assessment (DCA) rating at Q2 1920 (30th September 2019) was Amber/Green, which has improved since last year’s Q2 1819 Amber, due primarily to the following factors;
 - Op FARAN closed on 30 Sep 19 with all associated personnel and their families successfully relocated to the UK, which means the Programme has achieved its primary Strategic Defence &amp; Security Review 2010 target of returning 20,000 troops from Germany by 2020, thus enabling the closure of the German sites they occupied.
 - The closure of the sites in Germany drives the underlying benefits of the Army Basing Programme, and following a full review of the programme's benefits position the Programme is forecasting to exceed its current annual running costs savings target of £241M.
 - Following measures taken in the latest budgetary round, the Programme remains affordable, and based on latest projections of individual project costs, expects to complete within its overall budget of £1.819Bn CDEL limit.
 Since the Q2 1920 (30th September 2019) Amber/Green IPA DCA, the following non-project operating environment activities have impacted the original Q2 IPA DCA;
 - Decisions in the Defence Estate Optimisation programme, with which the Army Basing Programme shares dependencies, has led to increased confidence around a number of the remaining Army Basing Programme projects in delivery.
 - The recent COVID19 outbreak has impacted on the Programme.  While this will not have a material bearing on the Army Basing Programme’s strategic goals, it has affected the schedule and costs of the remaining projects, though as at Apr 20, it is too early to quantify the extent of this impact.
 Since the Q2 1920 (30th September 2019) Amber/Green IPA DCA, the following primary project actions have impacted the original Q2 IPA DCA;
 - The Infrastructure and Projects Authority Review, conducted in Feb 20, provided a GREEN Delivery Confidence Assessment and recommended the Senior Responsible Owner explore early graduation from the Government Major Projects Portfolio.
 - Extensive work has been undertaken to increase confidence in the Programme’s financial benefits reporting, including the impact of the decision in October 2018 to retain a small enduring training capability in Germany.
 - The Programme has worked hard to developed an effective succession plan for its staff, which should drive greater confidence in its people that their future after the Programme graduates is assured, and therefore address concerns around retention as the Programme enters its final phase.</t>
  </si>
  <si>
    <t>The baseline Whole Life Cost at Q2 1920 (30th September 2019) is £2,270.79 m, has increased by £211.53 m since last year's Q2 1819 (£m) baseline Whole Life Cost of £2,059.26 m, due primarily to the following factors;
 - Some non-Programme running costs were inadvertently included in the Q2 19/20 financial baseline, which were mis-forecast, and since Q2 these have been reallocated to the appropriate budget area, returning the Programme forecast to its original baseline. 
 - The remaining cost delta relates to forecast cost increases in the projects that are yet to complete within the Programme (some of which relate to projected inflation increases that have not materialised and were later removed from the forecast as a result).
 - The Programme remains within its overall Control Total.
 Since the Q2 1920 (30th September 2019) £2,270.79 m baseline Whole Life Cost, the following non-project operating environment activities have impacted the original baseline Q2 Whole Life Cost;
 - The recent COVID19 outbreak has impacted on the Programme.  While this will not have a material bearing on the Army Basing Programme’s strategic goals, it has affected the schedule and costs of the remaining projects, though as at Apr 20, it is too early to quantify the extent of this impact.
 Since the Q2 1920 (30th September 2019) £2,270.79 m baseline Whole Life Cost, the following primary project actions have impacted the original Q2 baseline Whole Life Cost;
 - Since the Q2 report, the programme funding has been reforecast in line with departmental annual budgetary processes, and now reflects an updated spend profile. 
 - In preparation for Programme graduation in Autumn 2020, a reconciliation of the historic Programme spend is underway to provide an assurance that the historic accounts are accurate. 
 - The Programme is closely monitoring and controlling remaining project costs to ensure they remain within the overall Programme budget.</t>
  </si>
  <si>
    <t xml:space="preserve">The IPA Delivery Confidence Assessment (DCA) rating at Q2 1920 (30th September 2019) was Amber, which has not changed since last year’s Q2 1819 Amber, due primarily to the following factors;
 - The schedule remained stable between Q2 18/19 and Q2 19/20.
 - General Dynamics maintained their commitment to deliver the project during a recast of the contract in 2018.  
 Since the Q2 1920 (30th September 2019) Amber IPA DCA, the following non-project operating environment activities have impacted the original Q2 IPA DCA;
 - COVID-19 has caused some short-term delays.  The manufacture and acceptance of AJAX vehicles has been delayed by COVID-19 control measures. 
 Since the Q2 1920 (30th September 2019) Amber IPA DCA, the following primary project actions have impacted the original Q2 IPA DCA;
 - An issue has come to light that could affect the safety operating clearance of AJAX's turret.  Remedial engineering work to rectify the issue is causing some delay.
 - General Dynamics have been late to deliver appropriate safety cases for the AJAX vehicles, delaying the delivery of vehicles to the Army.
</t>
  </si>
  <si>
    <t xml:space="preserve">The 19/20 in-year baseline / forecast variance at Q2 1920 (30th September 2019) of -7%, is due primarily to the following factors;
 - Reduction in AJAX support due to decreased vehicles being fielded from prime production contract. This meant a reduction in CLS forecast, inability to complete ‘BATUS’ support milestone and reduction in planned levels of Capital spares due to inability to agree range, scaling and price of spares required.
 - Reduction in Infrastructure costs supporting AJAX programme as a result of reprofiling on sub projects  projects which didn’t progress as quickly as expected.
 Since the Q2 1920 (30th September 2019) 19/20 in-year baseline / forecast variance of -7%, the following primary project actions have impacted the original Q2 19/20 in-year variance;
 - Reprofiling of expenditure between years and minimal variances to the overall AJAX Demonstration &amp; Manufacture and Support forecasts will have occurred as a result of changes to programme timescales.
</t>
  </si>
  <si>
    <t xml:space="preserve">The baseline Whole Life Cost at Q2 1920 (30th September 2019) is £6,288.95 m, has decreased by £2.99 m since last year's Q2 1819 (£m) baseline Whole Life Cost of £6,291.94 m, due primarily to the following factors;
 - The primary reason for movement in AJAX WLC relates to reduced initial activities required to support the In-service AJAX vehicles. A years’ worth of support costs would have been incurred between Q21819 and Q21920 and further certainty on the number/timing of vehicles being fielded into service from the prime production contract would be understood - this is now reduced so would shape revision of support costs.
 Since the Q2 1920 (30th September 2019) £6,288.95 m baseline Whole Life Cost, the following non-project operating environment activities have impacted the original baseline Q2 Whole Life Cost;
 - COVID-19 has caused some short-term delays.  As the Prime Manufacturing and Support contract with GDUK is a firm price contract, there will be minimal affect on WLC if activity is moved into later months/years.
 Since the Q2 1920 (30th September 2019) £6,288.95 m baseline Whole Life Cost, the following primary project actions have impacted the original Q2 baseline Whole Life Cost;
 - No significant project actions have materially affected WLC. Reprofiling of expenditure between years and minimal variances to the overall AJAX Demonstration &amp; Manufacture and Support forecasts will have occurred as a result of changes to programme timescales.
</t>
  </si>
  <si>
    <t xml:space="preserve">The baseline Whole Life Cost at Q2 1920 (30th September 2019) is £1,730.24 m, due primarily to the following factors;
 - The programme has been directed to not exceed the current cost of the three current single Service systems.
</t>
  </si>
  <si>
    <t xml:space="preserve">The IPA Delivery Confidence Assessment (DCA) rating at Q2 1920 (30th September 2019) was Amber, which has not changed since last year’s Q2 1819 Amber, due primarily to the following factors;
 - During this period the Armour MBT 2025 programme concluded its competitive, obsolescence only, assessment phase prior to entering an Investment Approvals Committee (IAC) / HM Treasury (HMT) approved expanded assessment phase to assess enhancements to lethality and survivability.  At this early stage in the project lifecycle whilst the scope, risks and opportunities are being assessed and evaluated, the maintenance of an amber grade remains appropriate. 
 - In the obsolescence only assessment phase Rheinmetall Landsysteme (RLS) conducted significant technical risk reduction work; this has improved confidence in platform delivery. The programme however is complex, with a number of ley dependencies; as such it is more than simply the delivery of the tank.  Given programme complexity an amber grade remains appropriate.  
 Since the Q2 1920 (30th September 2019) Amber IPA DCA, the following non-project operating environment activities have impacted the original Q2 IPA DCA;
 - COVID 19 is having an impact.  Working from home and COVID 19 control measures could reduce and delay the provision of evidence for the full business case submission.
 Since the Q2 1920 (30th September 2019) Amber IPA DCA, the following primary project actions have impacted the original Q2 IPA DCA;
 - The programme is currently clarifying and negotiating the Rheinmetall BAE Systems Land (RBSL) tender return. The outcome of which will either have a positive or negative impact on performance, cost and time. It is too early to draw a conclusion.
 - Rheinmetall BAE Systems Land (RBSL) delivered both their report at the end of the second assessment phase and their tender return on time. This has therefore had a neutral impact on the DCA. 
 - A number of the risks have been mitigated since the last IPA DCA. Although this is positive, risks remain and work continues to either resolve or mitigate them. </t>
  </si>
  <si>
    <t xml:space="preserve">The IPA Delivery Confidence Assessment (DCA) rating at Q2 1920 (30th September 2019) was Amber/Red, which has declined since last year’s Q2 1819 Amber, due primarily to the following factors;
 - A delay to Boat 4 which was caused by emergent technical issues which required unplanned repair and rework before proceeding with the normal commissioning process. 
 - Elements of work on Boat 5 were paused in order to deploy extra resource to resolving the issues on Boat 4, impacting on the delivery. Through additional recruitment and provision of training to upskill the current workforce, we will significantly improve the situation in the medium term. 
 Since the Q2 1920 (30th September 2019) Amber/Red IPA DCA, the following primary project actions have impacted the original Q2 IPA DCA;
 - The MOD has worked with its Tier 1 industrial partners to deliver Boat 4 to the Royal Navy and to recover the Boat 5 schedule, as well as improve production quality. Normal boat commissioning operations are now progressing.
</t>
  </si>
  <si>
    <t xml:space="preserve">The 19/20 in-year baseline / forecast variance at Q2 1920 (30th September 2019) of -9%, is due primarily to the following factors;
 - Greater clarity of expenditure across the Boat Build Programme.
 Since the Q2 1920 (30th September 2019) 19/20 in-year baseline / forecast variance of -9%, the following primary project actions have impacted the original Q2 19/20 in-year variance;
 - Boat 4 has been successfully delivered from Barrow.
 - Through continued close engagement and collaboration with industry further schedule improvement has been made.
</t>
  </si>
  <si>
    <t xml:space="preserve">The baseline Whole Life Cost at Q2 1920 (30th September 2019) is £1,774.57 m, has increased by £2.95 m since last year's Q2 1819 (£m) baseline Whole Life Cost of £1,771.62 m, due primarily to the following factors;
 - Maturing information across the programme in relation to asset condition.
 - Maturing information across the programme in development of estimated costs.
 Since the Q2 1920 (30th September 2019) £1,774.57 m baseline Whole Life Cost, the following non-project operating environment activities have impacted the original baseline Q2 Whole Life Cost;
 - Working restrictions due to COVID19, impact under assessment.
 Since the Q2 1920 (30th September 2019) £1,774.57 m baseline Whole Life Cost, the following primary project actions have impacted the original Q2 baseline Whole Life Cost;
 - Although the baseline costs have not moved materially, the forward profile for the programme will need to be adjusted to reflect the pace at which work can be delivered across the site given the operational exigencies that limit / constrain interventions to time bound windows of opportunity.
 - A Capability Audit is underway and will likely see some changes to project prioritisation which could have some impact on the long term financial profile.
</t>
  </si>
  <si>
    <t xml:space="preserve">The IPA Delivery Confidence Assessment (DCA) rating at Q2 1920 (30th September 2019) was Amber, which has not changed since last year’s Q2 1819 Amber, due primarily to the following factors;
 - The Core Production Capability (CPC) Project is the phased regeneration of the current nuclear core production facilities on the Rolls-Royce Site at Raynesway in Derby, the sustainment of the current capability and the production, development and manufacture of the nuclear reactor cores to meet Astute and Dreadnought technical specifications.  The Amber Delivery Confidence Assessment  (DCA) recognised completion of significant work to re-baseline the CPC project and enhance governance arrangements. 
 - The DCA remains Amber to recognise the remaining schedule and technical risk in delivering a new core to meet the Dreadnought build programme.
</t>
  </si>
  <si>
    <t xml:space="preserve">The baseline Whole Life Cost at Q2 1920 (30th September 2019) is £1,826.71 m, has increased by £167.48 m since last year's Q2 1819 (£m) baseline Whole Life Cost of £1,659.23 m, due primarily to the following factors;
 - A re-baselining of the CPC project was approved in early 2019 which incorporated a revised scope and updated cost estimates.
</t>
  </si>
  <si>
    <t xml:space="preserve">The IPA Delivery Confidence Assessment (DCA) rating at Q2 1920 (30th September 2019) was Amber, which has not changed since last year’s Q2 1819 Amber, due primarily to the following factors;
 - The Government E-Marketplace and e-Sourcing  solution will be hosted externally and will both require security accreditation to ensure that they meet MOD security and Networking requirements.  
 - A Review Note was approved in August 2019 covering additional support to 2024/25. If this had not been approved then delivery confidence would have been reduced.
 - The timeline and funding profile has changed and therefore affordability may be an issue as expenditure now falls into later financial years than previously forecast.
 Since the Q2 1920 (30th September 2019) Amber IPA DCA, the following primary project actions have impacted the original Q2 IPA DCA;
 - Changing the delivery approach for e-Sourcing from an internally hosted solution with a reach in capability to a cloud hosted software as a service (SAAS) solution.
 - Gaining approval of a Review Note in August 2019 to allow delivery of Release 4 - Government e-Marketplace Catalogue solution and a cloud hosted E-Sourcing solution.
</t>
  </si>
  <si>
    <t xml:space="preserve">The baseline Whole Life Cost at Q2 1920 (30th September 2019) is £130.20 m, has decreased by £16.53 m since last year's Q2 1819 (£m) baseline Whole Life Cost of £146.73 m, due primarily to the following factors;
 - Expenditure on the Government e-Marketplace Catalogue and Sourcing solution was an estimate in 18/19.  Further research into the cost of delivering an e-Sourcing solution had taken place by Q2 1920 to support the production of a Review Note and the cost estimate was more informed. 
 - Expenditure on the Government e-Marketplace Catalogue and Sourcing solution was an estimate in 18/19.  Further research into the cost of the support of an e-Sourcing solution had taken place by Q2 1920 to support the production of a Review Note and the cost estimate was more informed. 
 Since the Q2 1920 (30th September 2019) £130.20 m baseline Whole Life Cost, the following primary project actions have impacted the original Q2 baseline Whole Life Cost;
 - Expenditure on the Government e-Marketplace Catalogue and Sourcing solution was an estimate in 18/19.  Further research into the cost of the support of an e-Sourcing solution had taken place by Q2 1920 to support the production of a Review Note and the cost estimate was more informed. 
 - Expenditure on the Government e-Marketplace Catalogue and Sourcing solution was an estimate in 18/19.  Further research into the cost of the support of an e-Sourcing solution had taken place by Q2 1920 to support the production of a Review Note and the cost estimate was more informed. 
</t>
  </si>
  <si>
    <t xml:space="preserve">The IPA Delivery Confidence Assessment (DCA) rating at Q2 1920 (30th September 2019) was Amber, which has not changed since last year’s Q2 1819 Amber, due primarily to the following factors;
 - The Dreadnought submarine programme remains within budget and on track for the First of Class, HMS Dreadnought, to enter service in the early 2030s. Staged investments have allowed good progress to continue on the whole boat design and the construction process.
 - Design and construction activity is progressing at pace through Delivery Phase 2, which will run until March 2021. This year has seen further investment in the current phase of the programme when construction work officially started on Valiant, the second in class of Dreadnought submarines.
 -  These investments support new facilities for BAE Systems and the next generation of facilities at Rolls-Royce's Raynesway site; needed to deliver nuclear propulsion power plants for all four Dreadnought submarines. This award will support over 600 highly skilled Rolls-Royce personnel, enabling the company to make further commitments into the supply-chain. 
 Since the Q2 1920 (30th September 2019) Amber IPA DCA, the following primary project actions have impacted the original Q2 IPA DCA;
 - As reported previously, there have been technical complications with the manufacturing of the missile tubes to be used in the Common Missile Compartment being developed for our 3 submarines and the United States (US) Columbia Class. 
 - Build quality issues on some missile tubes for the Dreadnought Class submarines were identified in 2018. Assessment and repair work continues with the main supplier and their subcontractors, with our world class UK engineers working alongside their US counterparts to achieve the earliest supply of missile tubes into the Dreadnought programme.
</t>
  </si>
  <si>
    <t>Exempt under Section 22 of Freedom of Information Act 2000 (Information intended for future publication)</t>
  </si>
  <si>
    <t xml:space="preserve">The IPA Delivery Confidence Assessment (DCA) rating at Q2 1920 (30th September 2019) was Amber, which has not changed since last year’s Q2 1819 Amber, due primarily to the following factors;
 - Delivery forecast at Q2 was Amber, however cancelation of the competition means Design and Manufacture contract will not be awarded in 2020. The programme is currently undergoing a period of review and reset.
</t>
  </si>
  <si>
    <t xml:space="preserve">The IPA Delivery Confidence Assessment (DCA) rating at Q2 1920 (30th September 2019) was Amber, which has improved since last year’s Q2 1819 Amber/Red, due primarily to the following factors;
 - Significant activity across all of the Defence Lines Of Development took place in order to rectify issues with weapons' clearances, infrastructure completion at RAF Marham and Sovereign Data Manager for Autonomic Logistics Information System integration on to UK networks. This all enabled the declaration of Capability Milestone 1, Initial Operational Capability from Land, on schedule in Dec 18 .
 - Post Initial Operational Capability declaration, in June 19, the Lightning Force undertook their first overseas deployment in order to test logistics and support at range. Due to early success the Lightning Force were able to conduct their first operational missions from RAF Akrotiri in Cyprus in support of Operation SHADER.
 - Significant programme and pan-Defence Lines Of Development effort to effectively burn down provisos from Initial Operating Capability in order to deepen and sustain Initial Operational Capability also contributed to the improved picture maintaining significant momentum for this and future milestones.
 Since the Q2 1920 (30th September 2019) Amber IPA DCA, the following primary project actions have impacted the original Q2 IPA DCA;
 - Programme management alongside Lightning Delivery Team and Defence Lines Of Development Stakeholders conducted regular deep dives into any issues in order to develop path to resolution.
</t>
  </si>
  <si>
    <t xml:space="preserve">The 19/20 in-year baseline / forecast variance at Q2 1920 (30th September 2019) of 12%, is due primarily to the following factors;
 - In-year variation has resulted mostly from a change to the exchange rate which affects this Programme as the majority of equipment purchases are from the US and are conducted in US Dollars.
 - Other factors which have affected the variance include a reduction to the infrastructure costs at RAF Lossiemouth due to changes in VAT treatment approved by HMRC and some underlying cost movements.
 Since the Q2 1920 (30th September 2019) 19/20 in-year baseline / forecast variance of 12%, the following non-project operating environment activities have impacted the original Q2 19/20 in-year baseline / forecast variance;
 - Foreign Exchange rates have weakened the value of the pound which has increased the cost of equipment purchases from the US.
 Since the Q2 1920 (30th September 2019) 19/20 in-year baseline / forecast variance of 12%, the following primary project actions have impacted the original Q2 19/20 in-year variance;
 - Work by the project has secured a reduced VAT position on a proportion of the infrastructure at RAF Lossiemouth, which has reduced overall cost. The final amount has not yet been determined.
 - The Programme has reduced expenditure on Private Sector Support, reprofiled some payments for synthetic training systems (flight simulators) and changed some safety components on the aircraft to align compliance with UK regulations
</t>
  </si>
  <si>
    <t>The baseline Whole Life Cost at Q2 1920 (30th September 2019) is £2,229.59 m, has increased by £180.69 m since last year's Q2 1819 (£m) baseline Whole Life Cost of £2,048.90 m, due primarily to the following factors;
 - The primary reason for whole-life cost change has been the change to exchange rates resulting in a weaker value of the pound. 
 - Additional changes have occurred due to including aircraft and mission systems capability sustainment costs and the routine aircraft depth maintenance costs in the whole-life cost model.
 - Initial approval of the Main Gate Business Case provided funding for the development and manufacture phases and the first four years of support; future costs would be approved through subsequent business cases when these costs were mature enough.
 Since the Q2 1920 (30th September 2019) £2,229.59 m baseline Whole Life Cost, the following non-project operating environment activities have impacted the original baseline Q2 Whole Life Cost;
 - Changes to foreign exchange rates have resulted in a weaker pound.
 - The US Navy has matured its concept for aircraft sustainment and depth maintenance requirements, which have informed the UK Programme's planning and sustainment/maintenance concepts.
 Since the Q2 1920 (30th September 2019) £2,229.59 m baseline Whole Life Cost, the following primary project actions have impacted the original Q2 baseline Whole Life Cost;
 - Inclusion of aircraft and mission systems capability sustainment and routine depth maintenance in the whole-life cost model.
 - Re-profiling of costs for procurement of synthetic training devices (flight and mission crew simulators, and engineering virtual maintenance training devices).
 - Inclusion of costs for facilities maintenance at RAF Lossiemouth.</t>
  </si>
  <si>
    <t xml:space="preserve">The IPA Delivery Confidence Assessment (DCA) rating at Q2 1920 (30th September 2019) was Green, which has improved since last year’s Q2 1819 Amber, due primarily to the following factors;
 - Ship 4 RFA TIDEFORCE , the final ship to be delivered as part of this programme, was declared In Service in August 2019. Full Operating Capability was declared in  November 2019 with all 4 ships now fully operational. 
 Since the Q2 1920 (30th September 2019) Green IPA DCA, the following non-project operating environment activities have impacted the original Q2 IPA DCA;
 - Remaining trials will be affected by COVID-19 impact to Navy Command programme. 
</t>
  </si>
  <si>
    <t xml:space="preserve">The 19/20 in-year baseline / forecast variance at Q2 1920 (30th September 2019) of 100%, is due primarily to the following factors;
 - The variance was caused by a misbooking that has now been corrected.
 Since the Q2 1920 (30th September 2019) 19/20 in-year baseline / forecast variance of 100%, the following primary project actions have impacted the original Q2 19/20 in-year variance;
 - The variance was caused by a misbooking that has now been corrected,
</t>
  </si>
  <si>
    <t xml:space="preserve">The IPA Delivery Confidence Assessment (DCA) rating at Q2 1920 (30th September 2019) was Amber/Red, which has not changed since last year’s Q2 1819 Amber/Red, due primarily to the following factors;
 - The MODNet Evolve Programme has been impacted by Departmental spend control measures that resulted in the pause of several of its Projects until Apr 2020. A Review Note to the Defence Investment Approvals Committee will re-set the Programme by Sep 2020.
 - The MODNet Evolve Programme continues to have a heavy reliance on contracted support though an improved position has been achieved through the implementation of the Defence Digital resource strategy this is not expected to address the current imbalance until late in 2020.   
 Since the Q2 1920 (30th September 2019) Amber/Red IPA DCA, the following primary project actions have impacted the original Q2 IPA DCA;
 - Defence Digital has implemented a MODNet Evolve Resource strategy that is addressing the Programmes heavy reliance on contracted support.
 - The MODNet Evolve Programme has raised a Review Note to the MOD Investment Approvals Committee to address the change driven by the Departmental spend control measures implemented in Nov 2019. 
</t>
  </si>
  <si>
    <t xml:space="preserve">The 19/20 in-year baseline / forecast variance at Q2 1920 (30th September 2019) of -5%, is due primarily to the following factors;
 - Revision of MENSA supply chain management has reduced in-year costs.
 - Increases in energy costs have provided a significant upward pressure across FY19/20
</t>
  </si>
  <si>
    <t>Exempt under Section 27 of the Freedom of Information Act 2000 (International Relations)</t>
  </si>
  <si>
    <t xml:space="preserve">The 19/20 in-year baseline / forecast variance at Q2 1920 (30th September 2019) of 10%, is due primarily to the following factors;
 - Unfavourable foreign exchange accounts for almost all of the In Year variance
 - A small variance in year was attributable to slightly increased costs in the Direct Commercial Sales Contract 1 that was signed in Aug 2019. 
 Since the Q2 1920 (30th September 2019) 19/20 in-year baseline / forecast variance of 10%, the following non-project operating environment activities have impacted the original Q2 19/20 in-year baseline / forecast variance;
 - foreign exchange movements continue to change the variance.
 Since the Q2 1920 (30th September 2019) 19/20 in-year baseline / forecast variance of 10%, the following primary project actions have impacted the original Q2 19/20 in-year variance;
 - A small underspend in the Detect and Avoid Capability project  was  caused by a slower-than-forecast route to approvals for this new project that meant the funds could not be spent In Year. 
</t>
  </si>
  <si>
    <t xml:space="preserve">The IPA Delivery Confidence Assessment (DCA) rating at Q2 1920 (30th September 2019) was Amber, which has not changed since last year’s Q2 1819 Amber, due primarily to the following factors;
 - Delivery confidence rating for both Q2 1819 and Q2 1920 reflected the ongoing scheduling challenge of generating HMS QUEEN ELIZABETH for Initial Operating Capability (Carrier Strike) in December 2020.
 - Concerns expressed in Q2 1819 reflecting the HMS PRINCE OF WALES build challenge were mitigated by a sound relationship with the Aircraft Carrier Alliance and a common desire to meet set targets, reflected in the timely departure on successful Contractor Sea Trials.
 - Queen Elizabeth Class support has been enhanced through the approval of a Support Improvement Project.  This programme of work is funded over 3 years starting FY2021, improving delivery of the QEC Upkeep and Maintenance Cycle and enhancing deployed QEC organic sustainability necessary to deliver Continuous Carrier Availability.
 Since the Q2 1920 (30th September 2019) Amber IPA DCA, the following non-project operating environment activities have impacted the original Q2 IPA DCA;
 - The impacts of COVID-19 on shoreside engineering support and the training schedule for both HMS QUEEN ELIZABETH and HMS PRINCE OF WALES is being assessed.  The intent of holding to schedule where it is safe and practicable to do so.
 Since the Q2 1920 (30th September 2019) Amber IPA DCA, the following primary project actions have impacted the original Q2 IPA DCA;
 - HMS PRINCE OF WALES was declared In Service on time in Mar 2020.  It is normal for some agreed build work to be transferred to the MOD for completion in service. Close relations with Industrial Partners achieved work package that was notably smaller than for HMS QUEEN ELIZABETH.
</t>
  </si>
  <si>
    <t xml:space="preserve">The baseline Whole Life Cost at Q2 1920 (30th September 2019) is £6,782.65 m, has decreased by £14.99 m since last year's Q2 1819 (£m) baseline Whole Life Cost of £6,797.64 m, due primarily to the following factors;
 - An increase in build costs.  Review Note IAC 4957 sought an uplift based upon the need to address cost growth in the prime contract with the ACA IPs, provided against additional schedule risk and included a contingency to be held by Navy Command against further emergent schedule/cost pressure.
 - Reductions were introduced by the transfer of STOVL/JPALS funding to NCHQ/Navy Ships Support,  transfer of funding  for support/ maintenance to Naval Ships Support, revised costings on the purchase of QEC spares and reduced infrastructure costs.
 Since the Q2 1920 (30th September 2019) £6,782.65 m baseline Whole Life Cost, the following primary project actions have impacted the original Q2 baseline Whole Life Cost;
 - PARKVIEW negotiations between the client and Aircraft Carrier Alliance resulted in a new share-line agreement.
</t>
  </si>
  <si>
    <t xml:space="preserve">The IPA Delivery Confidence Assessment (DCA) rating at Q2 1920 (30th September 2019) was Red, which has declined since last year’s Q2 1819 Amber/Red, due primarily to the following factors;
 - Technical issues were encountered with the new weapon design during the submarine launched trial resulting in the trial being abandoned. The data from this trial was urgently required to support the ongoing technical investigation into weapon reliability and performance of the upgraded fibre-optic guidewire dispensing system.
 - The Weapon Thread project will deliver the submarine combat system upgrades that are necessary to deploy the new weapon.  The schedule for delivery of these changes does not currently support a full transition to the upgraded weapon design before the old weapon design needs to be withdrawn from service.
 - Under the forecasted schedule for the Weapon Thread project the in-service conversion plan that will allow transition from the old weapon design to the new weapon design will place an extreme stress on the operational availability and reserve stockpile levels of the Spearfish Heavy Weight Torpedo.
 Since the Q2 1920 (30th September 2019) Red IPA DCA, the following non-project operating environment activities have impacted the original Q2 IPA DCA;
 - At this point the trials programme for the new weapon was dependent on submarine and surface asset availability and, given the operational demand for these assets, it was increasingly difficulty to successfully co-ordinate trials with RN platform availability. Since September 2019 a trials strategy has been developed that mitigates this dependency.
 Since the Q2 1920 (30th September 2019) Red IPA DCA, the following primary project actions have impacted the original Q2 IPA DCA;
 - Confidence in the weapon design, especially the fibre-optic dispensing system, has increased significantly following improvements in the manufacturing process, further shore-based testing and a successful repeat of Boat Trial 2. The weapon design has now been frozen and future trials are planned to improve the statistical confidence in weapon reliability.
 - An agreed safety case for the Weapon Thread Minimum Operating Capability design and completion of the Critical Design Review is required to progress through testing to manufacture. This has been the main effort of the Weapon thread team for several months and although not yet complete has progressed significantly. 
</t>
  </si>
  <si>
    <t xml:space="preserve">The 19/20 in-year baseline / forecast variance at Q2 1920 (30th September 2019) of -6%, is due primarily to the following factors;
 - The in-year baseline costs for the Spearfish Programme included manufacturing and operational costs for the conduct of a number of in-water demonstration trials, including one very significant cost to conduct an overseas trial. Due to a combination of technical issues and RN Platform availability these trials were delayed.
 - During FY19/20 Navy Command requested DE&amp;S to investigate potential savings measures to improve the Top Level Budget in-year Control Total position. The Spearfish Upgrade Project Team identified the costs allocated to the delayed in-water trials, offering to reprofile these costs into later years when these trials could be completed.
 Since the Q2 1920 (30th September 2019) 19/20 in-year baseline / forecast variance of -6%, the following primary project actions have impacted the original Q2 19/20 in-year variance;
 - No actions were necessary to recover the variance. As it was not be possible to complete the trials associated with these costs within year, Navy Command agreed a position to reprofile the costs into later years, which also alleviated the Top Level Budget Control Total position.
</t>
  </si>
  <si>
    <t xml:space="preserve">The baseline Whole Life Cost at Q2 1920 (30th September 2019) is £414.52 m, has increased by £0.63 m since last year's Q2 1819 (£m) baseline Whole Life Cost of £413.89 m, due primarily to the following factors;
 - The extremely marginal increase (0.15%) in whole-life costs was due to an increase in the number of weapons required for in-water trials during the demonstration phase. These additional firings were requested by MOD to provide increased statistical confidence in the reliability and performance of the new weapon design.
 - It has not been possible to identify more than one factor driving such a marginal (0.15%) increase in whole life costs.
 Since the Q2 1920 (30th September 2019) £414.52 m baseline Whole Life Cost, the following primary project actions have impacted the original Q2 baseline Whole Life Cost;
 - The overall whole life costs for the Spearfish Upgrade Project have remain stable. This has been due pro-active management by the Project Team who have identified opportunities to reduce costs in some areas, in order to support emergent requirements and a demand for an increased number of in-water firings.
</t>
  </si>
  <si>
    <t xml:space="preserve">The IPA Delivery Confidence Assessment (DCA) rating at Q2 1920 (30th September 2019) was Amber, which has declined since last year’s Q2 1819 Amber/Green, due primarily to the following factors;
 - The consumption of float in the schedule has required a review of the performance management baseline. At Q2 this review had not completed.  In project management, float is the amount of time that a task in a project schedule can be delayed without causing a delay to subsequent tasks or project completion date.
 - Consumption of float expected to impact forecast dates but remain within contractual and approved dates.  In project management, float is the amount of time that a task in a project schedule can be delayed without causing a delay to subsequent tasks or project completion date.
 Since the Q2 1920 (30th September 2019) Amber IPA DCA, the following primary project actions have impacted the original Q2 IPA DCA;
 - The rebaselining is complete and an Operational Plan was issued in January 2020
 - Processes to release design engineering products have been addressed to reduce risk of further contingency consumption
</t>
  </si>
  <si>
    <t xml:space="preserve">The IPA Delivery Confidence Assessment (DCA) rating at Q2 1920 (30th September 2019) was Amber/Green, which has improved since last year’s Q2 1819 Amber, due primarily to the following factors;
 - The Full Operating Capability 2 programme milestone was successfully declared on 30 Nov 18, which effectively delivered the capability to the Army at the correct modification standard (Equipment Standard 2).
 - The former In-Service Support Contract for Watchkeeper (CLS16) expired on 31 Mar 19. Contract award of a new In-Service Support Contract (FSC19) was achieved on 27 Mar 19, thereby ensuring continuity of comprehensive logistic support for the capability until Apr 24.
 - A Watchkeeper Equipment Standard 2 Release To Service was authorised by the Release To Service Authority on 1 Apr 19 which enabled the capability to be operated by the Army in the UK and from an Assured Flying Location in Cyprus.
 Since the Q2 1920 (30th September 2019) Amber/Green IPA DCA, the following non-project operating environment activities have impacted the original Q2 IPA DCA;
 - The adverse weather conditions experienced in West Wales between Oct 19 and Mar 20, severely hampered the developmental test and evaluation schedule.  This introduced a delay of approximately 8 weeks to the embodiment of a package of modifications (Spiral 1) originally scheduled for Jul 20.
 - COVID 19 related restrictions forced all developmental flight testing to cease on 25 Mar 20.  The full impact of this is not yet understood, but it will compound the delays already caused by adverse weather.
 Since the Q2 1920 (30th September 2019) Amber/Green IPA DCA, the following primary project actions have impacted the original Q2 IPA DCA;
 - Delay to the delivery of the next scheduled software modification package will not prevent Watchkeeper from being operationally deployable, but it will mean that the planned additional functionality will not be available for operations as expected (Mode 5 IFF, Radar Maritime Tracking).  
 - Until the emergence of COVID 19, flying training was progressing well in both the UK and Cyprus, giving increased confidence in the programme's ability to generate trained pilots and groundcrew.
</t>
  </si>
  <si>
    <t xml:space="preserve">The 19/20 in-year baseline / forecast variance at Q2 1920 (30th September 2019) of -100%, is due primarily to the following factors;
 - The Type Airworthiness Authority's emerging requirement to be compliant with the Military Aviation Authority's TAE5000 regulation demanded mandated revisions to training, documentation, procedures and subsequent accreditation activity.  This was tasked in Apr 19 and increased the forecast.
 - The correction and un-winding of previous FY accruals dropped the in-year forecast and pushed this to later in the year and next FY.  This caused the forecast to reduce.
</t>
  </si>
  <si>
    <t xml:space="preserve">The scheduled baseline project end date at Q2 1920 (30th September 2019) is 31/03/24, has lengthened by 366 days since last year's Q2 1819 date of 31/03/23, due primarily to the following factors;
 - The ongoing Global Re-Baselining of the international Programme had undermined our ability to accurately judge the baseline project end date.
 - The date of 31 Mar 2024 account for this, and is in-line with the Mandate, which was revised post-Global Rebaselining.
 Since the Q2 1920 (30th September 2019) baseline project end date of 31/03/24, the following primary project actions have impacted the original Q2 baseline project end date;
 - The graduation criteria for a number of capabilities have been agreed in the last 6-months.  This will have a positive impact and an expansion of the A400M's tactical capabilities on the front line. 
 - Recognising the challenges posed by aircraft availability, the trials and evaluation community has been flexible in their approach to gathering the evidence required to support capability enhancements. As a result, the evidence to support the transfer of a natural surface landing strip capability to front line crews is planned for 2020.
</t>
  </si>
  <si>
    <t>The scheduled baseline project end date at Q2 1920 (30th September 2019) is 31/03/21, has shortened by 240 days since last year's Q2 1819 date of 26/11/21, due primarily to the following factors;
 - This reflected the agreement of an updated mandate for the Programme, reflecting the impact on the Programme of the Better Defence Estate strategy, and subsequently Army 2020 Refine.
 - These factors had a material impact on the Programme, either by affecting the long-term future of sites the Army Basing Programme had planned to invest in, or by changing the Unit laydown on retained sites.
 - The updated Mandate affirmed the Senior Responsible Owner's intention of graduating the Programme in Mar 21, accepting that a small number of Army Basing Programme projects would continue to deliver improved infrastructure for units in situ beyond this date.
 Since the Q2 1920 (30th September 2019) baseline project end date of 31/03/21, the following non-project operating environment activities have impacted the original Q2 baseline project end date;
 - The recent COVID19 outbreak has impacted on the Programme.  While this will not have a material bearing on the Army Basing Programme’s strategic goals, it has affected the schedule and costs of the remaining projects, though as at Apr 20, it is too early to quantify the extent of this impact.
 Since the Q2 1920 (30th September 2019) baseline project end date of 31/03/21, the following primary project actions have impacted the original Q2 baseline project end date;
 - The Infrastructure and Projects Authority Review, conducted in Feb 20, provided a GREEN Confidence Assessment and recommended the Senior Responsible Owner explore early graduation from the Government Major Projects Portfolio. The Senior Responsible Owner accepted this recommendation subject to the development of a realistic and achievable graduation plan. 
 - As a result, the Programme is planning to graduate from the Defence Major Programmes Portfolio in Autumn 2020, and a plan to achieve this is being developed.
 - The Senior Responsible Owner is clear the final decision to graduate will be condition based, with a final judgement to invoke an Infrastructure and Projects Authority Exit Review to be made in Summer 2020, based on satisfactory progress against the Graduation Plan.</t>
  </si>
  <si>
    <t xml:space="preserve">The scheduled baseline project end date at Q2 1920 (30th September 2019) is 01/12/26, has shortened by 1461 days since last year's Q2 1819 date of 01/12/30, due primarily to the following factors;
 - CEPP is on track to deliver IOC(CS) by 31 Dec 20, FOC(CS) by 31 Dec 23 and FOC (CEPP) by 1 Apr 26 as per the mandate.
 Since the Q2 1920 (30th September 2019) baseline project end date of 01/12/26, the following non-project operating environment activities have impacted the original Q2 baseline project end date;
 - Covid-19 may well have an impact on IOC(CS) on 31 Dec 20, but all SROs are working hard to mitigate any affects.  The programme is still on track.
 Since the Q2 1920 (30th September 2019) baseline project end date of 01/12/26, the following primary project actions have impacted the original Q2 baseline project end date;
 - A regular process of review has been instigated to monitor/mitigate the effects of Covid-19.
</t>
  </si>
  <si>
    <t xml:space="preserve">The scheduled baseline project end date at Q2 1920 (30th September 2019) is 01/04/32, has not changed since last year's Q2 1819 date of 01/04/32, due primarily to the following factors;
 - The original Portfolio agreement covered a ten-year period that takes us up to Apr 2020, however this agreement is enduring, therefore we do not face a cliff-edge on the contract at that time or in 2032. Work is now underway through the Complex Weapons strategy to assess what the next 10-15 years of the CWP should be, including innovative commercial models that are more responsive to evolving threats, whilst continuing to deliver on the outputs of the current Portfolio with a greater focus on In-Service Support arrangements
</t>
  </si>
  <si>
    <t xml:space="preserve">The scheduled baseline project end date at Q2 1920 (30th September 2019) is 13/08/21, has lengthened by 1231 days since last year's Q2 1819 date of 31/03/18, due primarily to the following factors;
 - Changing the delivery approach for  Sourcing from an internally hosted solution with a reach in capability to a cloud hosted software as a service (SAAS) solution has lengthened the timeline.
 - The Government E-Marketplace and e-Sourcing  solution will be hosted externally and will both require security accreditation to ensure that they meet MOD security and Networking requirements.  
 Since the Q2 1920 (30th September 2019) baseline project end date of 13/08/21, the following primary project actions have impacted the original Q2 baseline project end date;
 - Changing the delivery approach for  Sourcing from an internally hosted solution with a reach in capability to a cloud hosted software as a service (SAAS) solution has lengthened the timeline.
 - The Government E-Marketplace and e-Sourcing  solution will be hosted externally and will both require security accreditation to ensure that they meet MOD security and Networking requirements.  
</t>
  </si>
  <si>
    <t xml:space="preserve">The scheduled baseline project end date at Q2 1920 (30th September 2019) is 31/03/41, has not changed since last year's Q2 1819 date of 31/03/41, due primarily to the following factors;
 - No Change - The Portfolio will be delivered in sequential waves: PF and Wave 1 then Wave 2 and possibly then some of Wave 3.  Wave 2 onwards is funded from the receipts of the preceding wave so rely on timeliness of delivery and overall receipts generated.  Wave 2 onwards are therefore a series of candidate projects that will  be matured, programmed and delivered as confidence in the preceding waves improves.
</t>
  </si>
  <si>
    <t xml:space="preserve">The scheduled baseline project end date at Q2 1920 (30th September 2019) is 30/04/30, has not changed since last year's Q2 1819 date of 30/04/30, due primarily to the following factors;
 - On 5 November 2019 the Secretary of State for Defence agreed that the Fleet Solid Support ship competition should be stopped because it had become clear that a value for money solution could not be reached. The Department is now considering the most appropriate way forward for the Fleet Solid Support Programme. It is too early to say what impact stopping the competition might have on the entry into service of the Fleet Solid Support ships. This will be reviewed as part of our work to develop a way forward. 
</t>
  </si>
  <si>
    <t xml:space="preserve">The scheduled baseline project end date at Q2 1920 (30th September 2019) is 31/12/41, has not changed since last year's Q2 1819 date of 31/12/41, due primarily to the following factors;
 - The FBLOS capability planning assumption is a 15-year spacecraft life commencing 2027.  This programme is analysing technological options and can only reassess the programme end date once this part of the programme (Enduring Capability project) reaches predicted Full Business Case in late 2021.
 - The end date is too far in the future and it is too early in the programme to accurately calculate any changes given the speed at which Space Technology is changing.  It is not currently forecast that there is any circumstance that would need that date to be changed.  
 Since the Q2 1920 (30th September 2019) baseline project end date of 31/12/41, the following non-project operating environment activities have impacted the original Q2 baseline project end date;
 - There are no known non-project operating environment activities that are expected to affect the 31/12/2041 date; it is too far in the future to predict and impact of any activity since Q2 19/20.
 Since the Q2 1920 (30th September 2019) baseline project end date of 31/12/41, the following primary project actions have impacted the original Q2 baseline project end date;
 - There are no known primary project actions that would affect the projects end date of 31/12/2041.  The SKYNET 6 Enduring Capability project is still in assessment Phase and will not fully conclude until late 2021, when it is expected to down select the choices/options and make recommendations.
 - The provision of the SKYNET 6 Enduring  Capability project Full Business Case in late 2021 is the first point at which any credible impact to the project end date of 31/12/2041 can credibly be assessed.
</t>
  </si>
  <si>
    <t xml:space="preserve">The scheduled baseline project end date at Q2 1920 (30th September 2019) is 31/03/35, has not changed since last year's Q2 1819 date of 31/03/35, due primarily to the following factors;
 - The project remains on schedule with no foreseeable issues likely to affect a successful outcome
</t>
  </si>
  <si>
    <t xml:space="preserve">The scheduled baseline project end date at Q2 1920 (30th September 2019) is 01/04/24, has not changed since last year's Q2 1819 date of 01/04/24, due primarily to the following factors;
 - The Programme end date is primarily based on delivery of the full complement of personnel required to meet the final Programme milestone (FOC). Delivery of key equipment and supporting contracts will be complete well in advance of this date (final aircraft delivery is expected by end-2021).
 - There remains risk around the delivery of the some branches and trades of personnel and work is on-going to understand the full implications of any shortfalls and potential mitigations. This is the most significant risk to successful completion of this Programme.
 Since the Q2 1920 (30th September 2019) baseline project end date of 01/04/24, the following non-project operating environment activities have impacted the original Q2 baseline project end date;
 - The full impact of Covid-19 on delivery of equipment, support and personnel into the Programme is not yet fully understood at the time of writing.
 Since the Q2 1920 (30th September 2019) baseline project end date of 01/04/24, the following primary project actions have impacted the original Q2 baseline project end date;
 - The Programme achieved its Initial Operating Capability milestone on 1 April 2020, on schedule and as endorsed in the Main Gate Business Case approved in June 2016. By cementing this initial milestone, the Programme has established a firm footing to make further progress. 
 - The next significant milestone is the Interim Capability Milestone scheduled for November 2021, but with a target date of September 2021. By this time the majority of significant equipment, support facilities and contracts will be in place and the Programme will have good indications of reaching FOC.
</t>
  </si>
  <si>
    <t xml:space="preserve">The scheduled baseline project end date at Q2 1920 (30th September 2019) is 28/02/19, has not changed since last year's Q2 1819 date of 28/02/19, due primarily to the following factors;
 - Full operating capability achieved Dec 19. Acquisition complete and all 4 ships are in service
</t>
  </si>
  <si>
    <t xml:space="preserve">The scheduled project end date at Q2 1920 (30th September 2019) is 31/12/32, due primarily to the following factors;
 - Full Operating Capability will be achieved by 2032, including the delivery of all platforms on contract. 
 Since the Q2 1920 (30th September 2019) baseline project end date of 31/12/32, the following non-project operating environment activities have impacted the original Q2 baseline project end date;
 - There have been no relevant external factors which have impacted the project end date - it remains as provided in the Main Gate Business Case.
 Since the Q2 1920 (30th September 2019) baseline project end date of 31/12/32, the following primary project actions have impacted the original Q2 baseline project end date;
 - The baseline project end date remains extant. 
 - Design work is continuing as planned.  Covid 19 has yet to have a clear impact, but we are monitoring the situation closely.  
</t>
  </si>
  <si>
    <t xml:space="preserve">The scheduled baseline project end date at Q2 1920 (30th September 2019) is 01/09/21, has shortened by 313 days since last year's Q2 1819 date of 11/07/22, due primarily to the following factors;
 - The dates presented in Q2 18/19 related to the end of Transition from the current contract to new services. Dates presented in Q2 19/20 relate to a contract award date and do not represent the Programme end date.
 Since the Q2 1920 (30th September 2019) baseline project end date of 01/09/21, the following non-project operating environment activities have impacted the original Q2 baseline project end date;
 - The MODNet Evolve Programme has been impacted by Departmental spend control measures that resulted in the pause of three of its Projects until Apr 2020. This has delayed the procurement activity of three of the Projects within the Programme, Managed Print, Records management and Productivity and collaboration. The pause has required the programme to raise a Review Note to bring the projects back within their approvals.
</t>
  </si>
  <si>
    <t>The scheduled baseline project end date at Q2 1920 (30th September 2019) is 31/03/22, has lengthened by 1487 days since last year's Q2 1819 date of 05/03/18, due primarily to the following factors;
 - A two year extension period for exit and transition into the New MODNET Evolve contracts was approved by MOD, Treasury and Cabinet Office in Aug 2019. Contract exit is now March 22.
 - MODNET Evolve Contracting period has taken longer than originally planned due to a lack of resources and unclear requirements. This issues have now been resolved and plans are in place to transition to the new services. There remains a risk that all services may not be delivered by Mar 22 and action may need to be taken to extend the current arrangements. A decision will be taken by Dec 20.
 Since the Q2 1920 (30th September 2019) baseline project end date of 31/03/22, the following non-project operating environment activities have impacted the original Q2 baseline project end date;
 - Covid19 may affect project end date of 31.3.22.
 Since the Q2 1920 (30th September 2019) baseline project end date of 31/03/22, the following primary project actions have impacted the original Q2 baseline project end date;
 - An exit team has been set up in the project team to ensure the plans are in place to achieve a controlled exit from the project and contract.
 - Services are being moved to crown hosted environments to speed the transition to new contracts and ensure exit dates are maintained.
 - Options for continued and increased services in the Secret domain are being considered to ensure contract exit dates are maintained.</t>
  </si>
  <si>
    <t xml:space="preserve">The scheduled baseline project end date at Q2 1920 (30th September 2019) is 30/04/25, has not changed since last year's Q2 1819 date of 30/04/25, due primarily to the following factors;
 - For the MENSA infrastructure project at the Atomic Weapons Establishment, MOD has made improvements to supply chain management, increasing  the proportion of contracts to a fixed cost or target cost forecast basis
 - We have incorporated lessons learned from the management of MENSA into the development of other significant infrastructure projects.
</t>
  </si>
  <si>
    <t xml:space="preserve">The baseline Whole Life Cost at Q2 1920 (30th September 2019) is £10,769.42 m, has increased by £798.65 m since last year's Q2 1819 (£m) baseline Whole Life Cost of £9,970.77 m, due primarily to the following factors;
 - The department re-baselined the ASTUTE programme for the long term, with its associated whole life costs, as our understanding of the overall schedule and costs matured. Approval changes across the whole programme including boats, schedules, rates, and performance expectation. None of which are not attributable to a discrete boat or cause
</t>
  </si>
  <si>
    <t xml:space="preserve">The baseline Whole Life Cost at Q2 1920 (30th September 2019) is £1,754.74 m, has increased by £587.87 m since last year's Q2 1819 (£m) baseline Whole Life Cost of £1,166.87 m, due primarily to the following factors;
 - Increase to the Budget Line for PF2 within the v8 baseline to reflect additional PF cost requirements that had not been captured within v6 (as reported at Q2 18/19). Please note that the V8 baseline pre-dated PF2 withdrawal.
 - Increase in the budget provision to enable preliminary/feasibility studies and to procure private sector expertise to develop and deliver disposals and a Private Finance 2 (PF2) pipeline. 
 Since the Q2 1920 (30th September 2019) £1,754.74 m baseline Whole Life Cost, the following primary project actions have impacted the original Q2 baseline Whole Life Cost;
 - We have undertaken a series of procurements to obtain industry support to develop and deliver DEO.
 - We have revised the DEO Portfolio budget profile as the baseline requirement has evolved.
</t>
  </si>
  <si>
    <t xml:space="preserve">The 19/20 in-year baseline / forecast variance at Q2 1920 (30th September 2019) of 5%, is due primarily to the following factors;
 - During this reporting period there was significant ongoing work on the underlying Lightning Cost Model therefore Control Total (Budget) figures were held at an old 2018 position. As a result there was no change to the control total which would have allowed for an updated forecast
 - Forex and accounting treatments will also have contributed to this data.
 Since the Q2 1920 (30th September 2019) 19/20 in-year baseline / forecast variance of 5%, the following non-project operating environment activities have impacted the original Q2 19/20 in-year baseline / forecast variance;
 - Foreign Exchange fluctuations drove some variance into the Programme due to contracts being placed through the US Joint Programme Office.
 Since the Q2 1920 (30th September 2019) 19/20 in-year baseline / forecast variance of 5%, the following primary project actions have impacted the original Q2 19/20 in-year variance;
 - During this reporting period there was significant ongoing work on the underlying Lightning Cost Model therefore Control Total (Budget) figures were held at an old 2018 position. As a result there was no change to the control total which would have allowed for an updated forecast. 
</t>
  </si>
  <si>
    <t xml:space="preserve">The IPA Delivery Confidence Assessment (DCA) rating at Q2 1920 (30th September 2019) was Amber, due primarily to the following factors;
 - In September 2019, the project was preparing to announce a preferred route announcement for Junctions 19 to 23, as well as a non-statutory consultation for Junctions 23 to 25. The delivery confidence assessment was based on three key outstanding issues which were causing increased project uncertainty on how the scheme would progress.  
Firstly, there was uncertainty on the timing and outcome of the North Essex Authorities Local Plan, which included the Colchester Braintree Borders Garden Community. Whether the Garden Community was found viable or not in the Local Plan would inform the decision on a proposed route between Junction 23 and 25, as the route may have needed to divert southwards around the proposed Garden Community footprint.
 - Secondly,  in order to divert the road southwards to accommodate the Garden Community, the project required additional funding. The additional funding was to come forward via a Housing Infrastructure Bid submitted by Essex County Council to MHCLG. At the time of the DCA, it was not known whether this would be approved. 
 - Finally, there was a risk of delay to making the PRA for Junction 19-23, a critical milestone to maintain the delivery programme. Approval was subject to discussions with DfT around the interaction with potential RIS3 pipeline projects such as the A120 Braintree to A12. Failure to make the PRA for Junction 19 to 23 in October 2019 would have introduced a significant delay and additional costs.
 Since the Q2 1920 (30th September 2019) Amber IPA DCA, the following non-project operating environment activities have impacted the original Q2 IPA DCA;
 - The sources of uncertainty highlighted in the September 19/20 DCA assessment have been resolved.
In May 2020, the Planning Inspector's report on the Local Plan determined that the Colchester Braintree Borders Garden Community was unviable.  This is not expected to be challenged by the Local Authorities.  While Housing and Infrastructure Funding was announced in March 2020, this was conditional on delivering the Garden Community housing.  This funding is now expected to be withdrawn.  
 - With no viable Garden Community, and without funding for the additional costs of realignment of the A12 further south, the project now has clarity on the recommended route alignment.  This recommendation will be taken through governance with the intention of announcing a preferred route for the section between junction 23 to 25 in the autumn.
 Since the Q2 1920 (30th September 2019) Amber IPA DCA, the following primary project actions have impacted the original Q2 IPA DCA;
 - The project team announced the Preferred Route for Junctions 19-23  in October 2019. In the same month,  the project launched a non-statutory consultation on four route options between Junctions 23-25 of the A12 to accommodate the Garden Community. In November 2019, the project mobilised a programme of investigative surveys, which were designed to de-risk the preliminary design stage by providing geotechnical and condition data.
 - HE has now completed its internal procedures and the recommendation is going to IPDC on 15 June. Alongside this request, DfT and HMT will consider the use of Highways England Regional Delivery Partnerships as the project's procurement route and development phase funding, which will allow the project to proceed into the development phase of the scheme and prepare its' development consent order. 
</t>
  </si>
  <si>
    <t>The IPA Delivery Confidence Assessment (DCA) rating at Q2 1920 (30th September 2019) was Red, which has declined since last year’s Q2 1819 Amber, due primarily to the following factors;
 - Project cost estimates and target price were significantly higher than the approved funding envelope available.  Negotiations and cost challenge work took place  to identify savings to bring within budgets in order to support the full business case investment before entry into target price contract award in 2020. 
 - Other than the cost challenge, the other key risks to the project which may impact on meeting planned entry into service dates is the difficulty in establishing a working timetable that delivers the required train service specification.
 - A complex interface with the High Speed 2 project at Calvert is on the critical path with works potentially impacting on East West Rail project schedule  and may incur additional infrastructure costs.
 Since the Q2 1920 (30th September 2019) Red IPA DCA, the following non-project operating environment activities have impacted the original Q2 IPA DCA;
 - Covid-19 may have an impact on the project but it is too early to assess this. Enabling works are still ongoing with sites generally open. Main works are due to commence in the Autumn, pending all approvals, and any impact will only be known nearer the time.
 Since the Q2 1920 (30th September 2019) Red IPA DCA, the following primary project actions have impacted the original Q2 IPA DCA;
 - EWR Co have reviewed the way that they deliver the programme in order to maximise cost and schedule efficiencies. 
 - Further EWR Co and Network Rail scrutiny, negotiations and assurance activities have been undertaken to reduce cost estimates. A benchmarking exercise has been undertaken to understand where further work is needed on costs to inform final target price for the full business case.
 - Work has progressed to identify and take forward opportunities on the HS2 project interface to de risk programme dependencies.</t>
  </si>
  <si>
    <t xml:space="preserve">The IPA Delivery Confidence Assessment (DCA) rating at Q2 1920 (30th September 2019) was Amber/Red, which has declined since last year’s Q2 1819 Amber, due primarily to the following factors;
 - At the time of reporting there was significant uncertainty around elements of programme scope relating to the Trans Pennine Route upgrade, caused by an exercise to re-evaluate costs and scope of the programme to align to the DfT funding envelope. This resulted in a decrease in delivery confidence for the whole programme, of which the Trans Pennine Route Upgrade was the next major element.
 Since the Q2 1920 (30th September 2019) Amber/Red IPA DCA, the following primary project actions have impacted the original Q2 IPA DCA;
 - Since Q2 19/20 the Trans Pennine Route Upgrade has been separated from the North of England Programme and established as a standalone programme on the GMPP. The North of England Programme was closed from GMPP in December 2019, and therefore doesn't have a current DCA.
</t>
  </si>
  <si>
    <t xml:space="preserve">The IPA Delivery Confidence Assessment (DCA) rating at Q2 1920 (30th September 2019) was Amber/Red, which has not changed since last year’s Q2 1819 Amber/Red, due primarily to the following factors;
 - The key risks that justified the Amber/Red rating in Q2 1819 remained relevant in Q2 1920, including the risk of financial default on franchises;
 - Potential delays to the introduction of new rolling stock, with consequent impact on delivery of passenger benefits;
 - Potential legal challenge by bidder(s) and its impact on delivery of live projects.
 Since the Q2 1920 (30th September 2019) Amber/Red IPA DCA, the following non-project operating environment activities have impacted the original Q2 IPA DCA;
 - The Williams Rail Review.
 - The General Election purdah period impacting on ability to announce project outcomes.
 Since the Q2 1920 (30th September 2019) Amber/Red IPA DCA, the following primary project actions have impacted the original Q2 IPA DCA;
 - Project teams have looked at options on potentially defaulting TOCs, considering whether a new shorter contract could be negotiated with operator(s) or whether the implementation of the Operator of Last Resort (OLR) should be enacted. On Northern, OLR was taken over operation of passenger services.
</t>
  </si>
  <si>
    <t xml:space="preserve">The IPA Delivery Confidence Assessment (DCA) rating at Q2 1920 (30th September 2019) was Amber/Red, due primarily to the following factors;
 - The time remaining in which to start, progress and / or, as applicable, complete: user engagement; to complete the contingency plans for the exit of one or more GPSoC Core suppliers from the market; to support an unknown number of new entrants to the framework; to implement the TOM, to get a robust baseline and approach for the benefits case; to hold the Red Lines on the framework; to keep to the current milestones for the FBC; to get funding for the affordability gap in the FBC.
 - The resource available to the programme with which to start, progress and / or, as applicable, complete: user engagement; to complete the contingency plans for the exit of one or more GPSoC Core suppliers from the market; to deal speedily with an unknown number of new entrants to the framework; to resource the Target Operating Model.
 Since the Q2 1920 (30th September 2019) Amber/Red IPA DCA, the following non-project operating environment activities have impacted the original Q2 IPA DCA;
 - There have been no non-project operating environment activities that have impacted the DCA.
 Since the Q2 1920 (30th September 2019) Amber/Red IPA DCA, the following primary project actions have impacted the original Q2 IPA DCA;
 - A greater than anticipated number of suppliers submitted a compliant bid to deliver services through the new framework. This resulted in a greater number of solutions needing to be assessed and assured by the programme.
 - The process of assessing and assuring suppliers' solutions as being compliant against the terms of the new framework was more complicated and time consuming than expected. This resulted in the end to end duration of each solutions' assessment and assurance journey taking longer than planned, impact the timescales in which Phase 1 transition activities could be completed.
</t>
  </si>
  <si>
    <t>The IPA Delivery Confidence Assessment (DCA) rating at Q2 1920 (30th September 2019) was Amber, due primarily to the following factors;
 - Resources from the Programme may be diverted onto other critical HMRC programmes (e.g. EU Exit) Some of the skills and expertise required to deliver were not available within HMRC so were needed to be contracted-in and HMRC staff upskilled through training and development our internal resources 
 - There is a risk that other Programmes upon which SoTF is dependent, do not replace or converge services by agreed deadlines (the contract expiry date) (e.g. Customs Declaration Service replacing Customs services) and other projects and Programmes that are dependent on SoTF deliveries may not align to current migration plan (e.g. Future Child Benefit dependency outside of SAP migration timescales)
 Since the Q2 1920 (30th September 2019) Amber IPA DCA, the following non-project operating environment activities have impacted the original Q2 IPA DCA;
 - An Acceleration team has been set up to deal with blockers and areas causing impact on progress or potentially stalling delivery due to cultural, commercial or interdepartmental conflicts . This team reviews the area of risk on the programme and works collaboratively to resolve them quickly.
 - Communication strategy and communication manager set up and appointed. Regular engagement with Treasury and IPA is now in place to maintain delivery confidence and an open channel of communication.  Controlled Go Live interaction with key stakeholders to ensure they are engaged, informed and involved where appropriate with key actions and deliverables.  Full and detailed review of Programme Board reporting and engagement with key stakeholders within HMRC as well as external stakeholders HMT and IPA 
 Since the Q2 1920 (30th September 2019) Amber IPA DCA, the following primary project actions have impacted the original Q2 IPA DCA;
 - The programme exceeded the HM Treasury target of Achieving 20% migration of systems to Cloud services in Dec 2019, we migrated/retired 23% (136) services.
 - The programme is progressing with delivery and also trialling a new commercial model in which HMRC will go out to tender for a group of services (lots) for Amazon Web Services, AZURE and Crown Hosting targeted services. The prospective supplier will be responsible for delivering the service end to end (design and delivery) working with the programme and business. 
 - The programme's Delivery and P+C functions are actively managing the risks and dependencies with wider programmes that affect SOTF and we affect. 
Resource impacts and plans are reviewed weekly by the programme business management office. We have had a Business Case approved to expand our internal headcount to help drive contractor conversion where possible. Training and Development plans are also in train to upskill internal resources.</t>
  </si>
  <si>
    <t xml:space="preserve">The IPA Delivery Confidence Assessment (DCA) rating at Q2 1920 (30th September 2019) was Amber/Red, which has not changed since last year’s Q2 1819 Amber/Red, due primarily to the following factors;
 - An independent review in January 2019 found significant progress since the last review, however, As in 2018, the long term funding position remains unclear and some smoothing was likely to be necessary in the shorter term too.
 - As at Q2 2019/20, there was a continued risk that police forces and Law Enforcement Agencies would not transition to LEDS (Law Enforcement Data System) in line with the programme plan. 
 Since the Q2 1920 (30th September 2019) Amber/Red IPA DCA, the following non-project operating environment activities have impacted the original Q2 IPA DCA;
 - External dependencies with the Home Office operating environment are not ready for NLEDP to consume or onboard.  The team has therefore determined to build all its own services, where necessary, to meet delivery timescales.
 - Availability of staff due to EU Exit activities and ability to gain the relevant security clearances has affected onboarding.  In addition, dependencies on external live services resources to meet Programme timescales has affected milestone dates.
 Since the Q2 1920 (30th September 2019) Amber/Red IPA DCA, the following primary project actions have impacted the original Q2 IPA DCA;
 - The Programme achieved a confidence rating of Amber from an independent review that took place in November 2019. 
 - The Programme has developed a staged transition approach for the introduction of the LEDS into operational use. It has been assessed as making more likely successful LEDS delivery by building stakeholder confidence through the delivery of incrementally enhanced services to Law Enforcement in a controlled way across targeted stakeholder groups. 
 - The Programme has ensured that its procurement approach protects the Home Office should the future additional funding to deliver the PND (Police National Database) element not be secured. </t>
  </si>
  <si>
    <t xml:space="preserve">The IPA Delivery Confidence Assessment (DCA) rating at Q2 1920 (30th September 2019) was Amber, which has not changed since last year’s Q2 1819 Amber, due primarily to the following factors;
 - Good progress has been made since Q2 18/19 with a number of projects completing and a plan is in place to deliver the remaining programme scope but overall status remained Amber.
 - Migration to Exchange Online has encountered some delays due to the need for integration of identity services for users of email on smart phones. Termination of IT 2000 contract on target for 30 Apr 2020 as planned.
 Since the Q2 1920 (30th September 2019) Amber IPA DCA, the following non-project operating environment activities have impacted the original Q2 IPA DCA;
 - Dependency on other Home Office programmes have resulted in the need to retain legacy applications and the associated hosting for longer than planned.
 Since the Q2 1920 (30th September 2019) Amber IPA DCA, the following primary project actions have impacted the original Q2 IPA DCA;
 - The enduring capabilities to sustain and improve services are maturing, including adoption of product management to support  Programme closure.
 - The Programme continues to focus on reduction and termination of IT2000 services, completing Windows10 roll-out to end users, migration of email services to Office365 and managing remaining dependencies, including establishing alternative arrangements for services that need to continue beyond the IT2000 contract expiry.
</t>
  </si>
  <si>
    <t xml:space="preserve">The IPA Delivery Confidence Assessment (DCA) rating at Q2 1920 (30th September 2019) was Amber/Red, due primarily to the following factors;
 - The IPA Review DCA in March 19 acknowledged that progress had been made in developing deliverable options but the full scope of the programme was unachievable in the original mandated timeframe.
 - At the time of the IPA review DCA the programme was being re-baselined to reflect an achievable timeframe with the required additional resourcing, this gave enough confidence to reflect an Amber / Red confidence delivery.
 Since the Q2 1920 (30th September 2019) Amber/Red IPA DCA, the following non-project operating environment activities have impacted the original Q2 IPA DCA;
 - The Programme Assessment Review  held in Oct 19 upgraded the review to Amber with a re-baseline of activity with a deliverable option for an Initial Operating Capability (IOC) of Mar 24.
 Since the Q2 1920 (30th September 2019) Amber/Red IPA DCA, the following primary project actions have impacted the original Q2 IPA DCA;
 - The Initial Gate Business Case has received IAC approval for an Initial Operating Capability revised schedule of Mar 24.  Ministerial approval was granted in Mar 20 &amp; Cabinet Office / HM Treasury Approval in May 20.
</t>
  </si>
  <si>
    <t xml:space="preserve">The IPA Delivery Confidence Assessment (DCA) rating at Q2 1920 (30th September 2019) was Amber, which has not changed since last year’s Q2 1819 Amber, due primarily to the following factors;
 - A very tight equipment modification schedule (CIP and Fleet Time Support Period) for HMS QUEEN ELIZABETH in order to make operational training timelines.
 Since the Q2 1920 (30th September 2019) Amber IPA DCA, the following non-project operating environment activities have impacted the original Q2 IPA DCA;
 - The global Coronavirus pandemic is having an effect across all CEPP programmes.  SROs are working hard to mitigate the effects and deliver IOC(CS) on time in Dec 20.
 Since the Q2 1920 (30th September 2019) Amber IPA DCA, the following primary project actions have impacted the original Q2 IPA DCA;
 - The successful completion of F-35B/HMS QUEEN ELIZABETH integration testing during Operational Testing Period 1 (OT1) has significantly de-risked the programme and paved the way for a successful Lightning Force Carrier Qualification period in Feb 20.
 - Crowsnest Radar Powered Flight 1 was completed on 3 Feb 20, marking the first major milestone in flight test.
</t>
  </si>
  <si>
    <t xml:space="preserve">The IPA Delivery Confidence Assessment (DCA) rating at Q2 1920 (30th September 2019) was Amber, which has declined since last year’s Q2 1819 Amber/Green, due primarily to the following factors;
 - The phased transition from predominantly new build scope to a greater focus on refurbishment work of existing facilities within the operational areas of the base requiring greater integration and planning across the stakeholder community, particularly across boat maintenance and weapons programmes.
 - A greater understanding of existing asset condition has highlighted the fragility of some aspects of the key complex technical waterfront infrastructure which together with greater operational demands on facilities has lead to uncertainty on the volume of intervention required and the ability to deliver within programme time and cost parameters. 
 Since the Q2 1920 (30th September 2019) Amber IPA DCA, the following non-project operating environment activities have impacted the original Q2 IPA DCA;
 - The impact of COVID19 on the delivery of the programme is currently being assessed, noting that all non critical onsite projects ceased on 24th March 20 to moderate viral transmission and mitigate the risk to CASD.
 - The successful completion of the Nuclear Technical Support Provider Framework procurement has been achieved, leading to greater access to a wider pool of nuclear qualified supply chain resource to support the large number of concurrent projects across the programme.
 Since the Q2 1920 (30th September 2019) Amber IPA DCA, the following primary project actions have impacted the original Q2 IPA DCA;
 - The introduction of Joint Project teams which include representatives from all key stakeholder groups associated with complex project delivery is leading to a more inclusive culture, better communication and transparency resulting in greater efficiency and more effective ways of working.
 - The introduction of a Steering board for Coulport  Projects with broad representation has led to more effective prioritisation and planning of work in key operational areas to address capability risks within the operational delivery programme.
</t>
  </si>
  <si>
    <t xml:space="preserve">The IPA Delivery Confidence Assessment (DCA) rating at Q2 1920 (30th September 2019) was Amber, which has not changed since last year’s Q2 1819 Amber, due primarily to the following factors;
 - The key areas of concern for delivery of Complex Weapons are: technical development; integration and acceptance onto platforms / systems; production (both new products and those weapons going through refurbishment); and financial planning and control (variable funding levels and cost escalations).
 - Recruitment of DE&amp;S Suitably Qualified and Experienced Personnel (SQEP) resource to assure the output remains an enduring challenge
 - The SRO holds no delegation and seeks a £20M per annum delegation. 
 Since the Q2 1920 (30th September 2019) Amber IPA DCA, the following non-project operating environment activities have impacted the original Q2 IPA DCA;
 - The DCA has not changed since Q2 and remains at AMBER.  This is due to the continued impact of the key areas of concern outlined above.
 Since the Q2 1920 (30th September 2019) Amber IPA DCA, the following primary project actions have impacted the original Q2 IPA DCA;
 - The DCA has not changed since Q2 and remains at AMBER.
</t>
  </si>
  <si>
    <t xml:space="preserve">The IPA Delivery Confidence Assessment (DCA) rating at Q2 1920 (30th September 2019) was Amber/Red, which has not changed since last year’s Q2 1819 Amber/Red, due primarily to the following factors;
 - The abolition of PF2 as a funding source as a result of changes to the Private Funding rules by HMT. Subsequent clarification from Treasury indicates that opportunities for the use of private finance within government are limited and will most likely score ‘on balance sheet’ and require the provision of capital budget.  
 - The impact on delivery of the DEO Portfolio with the transition from the DIO Strategic Business Partner (SBP) to Civil Service leadership and Client Side Partner (CSP). The risk from the handover of responsibilities was partly mitigated through extending the contracts of some delivery staff in key roles but required the onboarding of circa 100 civil servant and contractor staff in the last 12 months.  This is providing required resource in both Project delivery and supporting Programme Management, Commercial and Technical functions.  
 - DEO portfolio has been reviewed and revised to align delivery plans with financial planning in ABC20 through a rebaselining exercise.  This was undertaken collaboratively between DIO, TLB's and FMC to ensure full transparency of content, schedule and financial implications.
 Since the Q2 1920 (30th September 2019) Amber/Red IPA DCA, the following non-project operating environment activities have impacted the original Q2 IPA DCA;
 - Capacity of suppliers remains a concern given high numbers of major Gov Infra Prog's and Defence Proj. Comms strategy for extensive Assessment Study activity has been developed for review and signoff. A Request for Information was issued to Industry. 
 - The arrangement/Invitation to Tender (ITT) for financial support (Private Finance Technical Support - PFTS) has been temporarily paused, required in May 2020. CCS to award a Construction Capital works Framework in Autumn, DIO to fully mobilise by Q1 20/21. Engagement with Treasury on alternate (PF) funding options continues, led by the SRO.
</t>
  </si>
  <si>
    <t xml:space="preserve">The IPA Delivery Confidence Assessment (DCA) rating at Q2 1920 (30th September 2019) was Amber/Red, which has not changed since last year’s Q2 1819 Amber/Red, due primarily to the following factors;
 - Delivery confidence remains unchanged however the underlying reasons are different from the previous years assessment. FY 19/20 saw several sequential approvals submitted through Defence and Other Government Departments (OGDs) as well as contracting for a new Client Side Support provider which created uncertainty within the programme. All are now complete so an improved rating is anticipated
 Since the Q2 1920 (30th September 2019) Amber/Red IPA DCA, the following non-project operating environment activities have impacted the original Q2 IPA DCA;
 - The 2019 General Election and HMT single year approvals drove delay into the investment approvals process.  The programme continues to search for ways in which this lost time can be regained and has developed deeper professional relationships with OGDs to better manage this in future.
 - COVID-19 has impacted on the programme, predominately in the SKYNET 6 Service Delivery Wrap competition.  Full COVID-19 consequences have not yet materialised, so it is not yet possible to determine the longer term programmatic impact.
 Since the Q2 1920 (30th September 2019) Amber/Red IPA DCA, the following primary project actions have impacted the original Q2 IPA DCA;
 - New Client Side Support partner effectively onboarded and providing significant support to programme, that improved many aspects previous reported as needing attention by IPA and DMPP reviews.  All projected approvals have been completed.
 - New SRO, dedicating 50% of their time to FBLOS-SKYNET 6 was onboarded in Nov 19, a 1-year extension of the additional Programme Director to Oct 20 and completion of the recruitment into the Programme Management Office have all improved the management and governance of the programme.
</t>
  </si>
  <si>
    <t>The IPA Delivery Confidence Assessment (DCA) rating at Q2 1920 (30th September 2019) was RED, which has declined since last year’s Q2 1819 Amber/Red, due primarily to the following factors;
 - The reduced DCA (at Qtr. 2 19/20) reflected the delays to releasing the ITNs and the fact that the Programme could not be delivered to the IAC approved dates.
 Since the Q2 1920 (30th September 2019) RED IPA DCA, the following non-project operating environment activities have impacted the original Q2 IPA DCA;
 - The single biggest uncertainty as we enter the next phase is related to CV-19. Where possible we have sought to protect resources from being prioritised to CV-19 related tasking. We have put in place ways of working that will allow the Evaluation and Negotiation to proceed.
 Since the Q2 1920 (30th September 2019) RED IPA DCA, the following primary project actions have impacted the original Q2 IPA DCA;
 - Progress between Qtr2 19/20 and Qtr. 4 19/20 has seen significant progress with the procurement process, and with the  IAC approving an (up to) 18m extension to the Assessment Phase the Qtr. 4 Delivery  Confidence Assessment has improved to Red/Amber.
 - There have been some real highlights in Qtr4: all the Procurements remain viable; the MSDF Extensions were placed in very tight timescales and with a clear transition to FMSP; the Operating Model has progressed to a level of maturity for final approval and mobilisation.
 - We have started to get some momentum with establishing the necessary change initiatives to deliver the benefits and the IAC have approved the Extension to the Assessment phase.</t>
  </si>
  <si>
    <t xml:space="preserve">The IPA Delivery Confidence Assessment (DCA) rating at Q2 1920 (30th September 2019) was Amber, which has improved since last year’s Q2 1819 Amber/Red, due primarily to the following factors;
 - The Programme made significant progress to de-risk Initial Operating Capability position. Primarily, this was related to infrastructure and providing facilities for operating the aircraft in the first six months, both at Naval Air Station Jacksonville (Florida) and Kinloss Barracks, until RAF Lossiemouth infrastructure is ready (expected September 2020).
 - After three years of engineering and safety data gathering, analysis and assessment, the Programme achieved the required airworthiness certification which allowed the aircraft to receive its initial Release-to-Service and Military Type Certificate.
 - Work by the project achieved the necessary mission support facilities to enable initial Marine Patrol Aircraft training and operations, from both NAS Jacksonville and Kinloss. Early concerns around connectivity and ability to provide mission data had been successfully alleviated through forward-leaning intervention.
 Since the Q2 1920 (30th September 2019) Amber IPA DCA, the following non-project operating environment activities have impacted the original Q2 IPA DCA;
 - The biggest long-term Programme risk remains the provision of personnel to enable the required growth path to Full Operating Capability. During this period, it became apparent that there were more concerns around the supporting elements necessary to meet workforce assumptions, particularly in engineering/maintenance.
 - Development of wider infrastructure at RAF Lossiemouth, including resurfacing of runways and other sustainment projects, has begun. Whilst outside the MPA Programme, this is a key dependency and good progress has been made which is reducing risk against remaining at Kinloss, the temporary operating base.
 Since the Q2 1920 (30th September 2019) Amber IPA DCA, the following primary project actions have impacted the original Q2 IPA DCA;
 - The Programme has taken the decision to draw down supporting facilities and equipment at NAS Jacksonville earlier than planned to focus effort at the UK Main Operating Base at RAF Lossiemouth. This will improve spares and logistic provision and increase the Programme's resilience in the first year of operating.
 -  Further to the mission system preparatory work, the Programme allocated specific 'subject matter expert' personnel to help resolve some challenging integration issues. Although not entirely solved yet, good progress was made.
</t>
  </si>
  <si>
    <t xml:space="preserve">The IPA Delivery Confidence Assessment (DCA) rating at Q2 1920 (30th September 2019) was Amber, which has not changed since last year’s Q2 1819 Amber, due primarily to the following factors;
 - The schedule remained stable and unchanged between Q2 18/19 and Q2 19/20
 - MIV remained on course for a Main Gate Business Case submission and approval in line with the schedule between Q2 18/19 and Q2 19/20
 Since the Q2 1920 (30th September 2019) Amber IPA DCA, the following non-project operating environment activities have impacted the original Q2 IPA DCA;
 - There have been no relevant external factors which have impacted the original DCA. 
 Since the Q2 1920 (30th September 2019) Amber IPA DCA, the following primary project actions have impacted the original Q2 IPA DCA;
 - The Mech Inf Main Gate Business Case was approved in Q4 Calendar Year 2019 which improved the DCA from AMBER to AMBER/GREEN
 - The prime  contact was signed with ARTEC (Original Equipment Manufacturer) via OCCAR (Organisation Conjointe de Coopération en matière d'Armement - the international organisation through which procurement is taking place)  at the end of Q4 calendar year 2019.
</t>
  </si>
  <si>
    <t xml:space="preserve">The IPA Delivery Confidence Assessment (DCA) rating at Q2 1920 (30th September 2019) was Amber/Red, which has not changed since last year’s Q2 1819 Amber/Red, due primarily to the following factors;
 - A continued lack of project resources, particularly skilled technical resources has continually delayed delivery
 Since the Q2 1920 (30th September 2019) Amber/Red IPA DCA, the following non-project operating environment activities have impacted the original Q2 IPA DCA;
 - The programme has not resourced for a successful and timely delivery.. Consequently the schedule for delivery of Secret and Overseas has slipped month on month for the last 18 months. 
 - The MOD and contractor teams are in general located in different parts of the country. This prevents good working relationships and a lack of joint planning
 Since the Q2 1920 (30th September 2019) Amber/Red IPA DCA, the following primary project actions have impacted the original Q2 IPA DCA;
 - The SRO with MOD CIO have worked with Cabinet Office Crown Commercial representatives to improve  performance including securing agreement to add additional resources. The additional resources have now started to come on stream and some improvements are being seen. Some early users have been migrated to the MODNET(S) service and the Alpha phases of the Windows 10 project have started.
 - Joint planning and delivery of COVID19 mitigations has improved joint working
</t>
  </si>
  <si>
    <t xml:space="preserve">The IPA Delivery Confidence Assessment (DCA) rating at Q2 1920 (30th September 2019) was Amber, which has improved since last year’s Q2 1819 Amber/Red, due primarily to the following factors;
 - The improved confidence is attributable to the re-baseline of the Programme and approval of the Review Note with adjusted Control Total  by Investment Appraisal Committee Outletter on 8 April 19. This made the programme affordable and approved an adjusted timeline for Initial Operating Capability and Full Operational Capability and incorporated a 28 month slip. 
 - Confidence was also injected into the Programme g when the Direct Commercial Sales 2 Test &amp; Evaluation Contract Milestone was achieved in Sep 19. Award of the infrastructure Phase 1 contract to Boeing UK as well as a number of successful smaller contracts and Critical Design Reviews have also boosted confidence. 
 - A steady increase in overall Reaper Force crew numbers has also improved confidence: this has been brought about by improved retention; Royal Australian Air Force exchange officers; and a pathway to using contractors to relieve Royal Air Force personnel at the deployed location. This gave more confidence that the 45 Reaper crews needed for Transition to Protector would be achieved by end 2020.
 Since the Q2 1920 (30th September 2019) Amber IPA DCA, the following non-project operating environment activities have impacted the original Q2 IPA DCA;
 - The RAF Phase 1, 2 and 3 training has been impacted by the restrictions imposed due to COVID-19. The effect on the Reaper Force crew numbers and, by extension, the transition to Protector is not yet clear. 
 Since the Q2 1920 (30th September 2019) Amber IPA DCA, the following primary project actions have impacted the original Q2 IPA DCA;
 - DE&amp;S will act as the Delivery Team for the Protector Infrastructure project at RAF Waddington. An exemption from using the Defence Infrastructure Organisation was granted in June 2019. The Protector facility project has been combined with that of E-7 Wedgetail,  this has allowed for efficiencies of design by creating shared spaces and use of a joint contracting strategy. 
 - The solution for the Synthetic Training System has been changed to ensure compliance and compatibility with Air's collective synthetic training programme. The impact to the programme cost and schedule are now understood and the amended solution will deliver an excellent capability. This item is still on the critical path but is now progressing. 
 - A contract for crews for the Reaper Launch and Recovery Element based at the deployed location (known as UK1) will take effect in June 2020. This will allow up to seven RAF crews (21 people) to be relieved from the forward deployed location and return to home units, boosting the numbers of crews available for mission control towards the 45 that will be needed for transition to Protector. </t>
  </si>
  <si>
    <t xml:space="preserve">The scheduled baseline project end date at Q2 1920 (30th September 2019) is 01/06/28, has not changed since last year's Q2 1819 date of 01/06/28, due primarily to the following factors;
 - The key risk regarding the delivery of the project related to funding certainty which impacted the likelihood of the scheme going ahead rather than its completion date. This certainty was provided in March 2020 in the Budget.
 - The project schedule was fully assessed and rebaselined during the approval process to HM Treasury, notwithstanding any issues beyond the control of the project, the original project end date was seen to be viable at Q2 1920.
 Since the Q2 1920 (30th September 2019) baseline project end date of 01/06/28, the following non-project operating environment activities have impacted the original Q2 baseline project end date;
 - Despite Treasury approval of the project in Oct 19, BREXIT and the subsequent General Election delayed a statement of funding certainty being released until the March 20 Budget Statement. This has required a project rebaseline which has injected a delay of approx. 6 months to the project.
 - The Secretary of State DCO decision has now been confirmed as delayed until 17 July 2020 and a further re-plan is required to factor in this delay as the DCO decision is on the projects critical path.
 Since the Q2 1920 (30th September 2019) baseline project end date of 01/06/28, the following primary project actions have impacted the original Q2 baseline project end date;
 - Project rebaselining activity to accommodate slippage to the HMT Funding Announcement.
 - Further project rebaselining to accommodate current delay to Secretary of State DCO decision.
</t>
  </si>
  <si>
    <t xml:space="preserve">The scheduled baseline project end date at Q2 1920 (30th September 2019) is 14/09/19, has lengthened by 167 days since last year's Q2 1819 date of 31/03/19, due primarily to the following factors;
 - Given the nature of the Rail Franchising Programme, Passenger Services and IPA agreed to use the most advanced project to report on delivery Milestones. In Q2 1819 Q2 this was South Eastern Project with end date of 31/03/2019. The reason for the 167 day increase is that in Q2 1920 the most advanced project was West Coast Partnership with an end date of 14/09/2019.  
</t>
  </si>
  <si>
    <t xml:space="preserve">The scheduled project end date at Q2 1920 (30th September 2019) is 01/02/23, due primarily to the following factors;
 - The schedule of Initial Operating Capability in Feb 23 allowed 13 months for transition to Full Operating Capability of Mar 24.  As highlighted in the DCA Review the timeline was unachievable and required re-baselining. 
 - The schedule has been re-baselined contract let still remains as Mar 23 for an Initial Operating Capability of Mar 24, with Full Operating Capability to follow.
 Since the Q2 1920 (30th September 2019) baseline project end date of 01/02/23, the following non-project operating environment activities have impacted the original Q2 baseline project end date;
 - The Initial Gate Business Case has received Investment Approvals Committee approval for an Initial Operating Capability revised schedule of Mar 24.  Ministerial approval was granted in Mar 20 &amp; Cabinet Office / HM Treasury Approval in May 20.
</t>
  </si>
  <si>
    <t xml:space="preserve">The scheduled baseline project end date at Q2 1920 (30th September 2019) is 31/07/28, has lengthened by 791 days since last year's Q2 1819 date of 01/06/26, due primarily to the following factors;
 - In this period the programme's scope was expanded from obsolescence only to include enhancements to its lethality and survivability. The expanded scope has also lengthened the time to complete the work and increased cost over the assessment, demonstration and  manufacture phases.  These dates are currently subject to negotiation and will be confirmed when the full business case has been approved. 
 Since the Q2 1920 (30th September 2019) baseline project end date of 31/07/28, the following non-project operating environment activities have impacted the original Q2 baseline project end date;
 - Currently the impact of COVID 19 on the programme end date is unknown.  Other non-project activities have not had an impact. 
 Since the Q2 1920 (30th September 2019) baseline project end date of 31/07/28, the following primary project actions have impacted the original Q2 baseline project end date;
 - The change in dates are purely as a result of the expanded scope, as explained above.  
</t>
  </si>
  <si>
    <t xml:space="preserve">The scheduled baseline project end date at Q2 1920 (30th September 2019) is 31/03/21, has lengthened by 1367 days since last year's Q2 1819 date of 03/07/17, due primarily to the following factors;
 - The Jul 17 date relates to the Full Operating Capability 1 forecast date.  The Jan 18 Accounting Officer's Assessment explained that this milestone was not achieved due to the loss of two aircraft in 2017, and a lack of Suitably Qualified &amp; Experienced Persons within Industry and in DE&amp;S.
 - Since the September 2018 transparency report, delivery of the final elements of the programme (beyond Full Operating Capability - principally the Service Inquiry rectification work) has been confirmed for Mar 21 2020. This may now be further delayed due to adverse weather impacting Test &amp; Evaluation and COVID 19 related flying restrictions.
 Since the Q2 1920 (30th September 2019) baseline project end date of 31/03/21, the following primary project actions have impacted the original Q2 baseline project end date;
 - Active risk mitigation and continued engagement with suppliers has ensured the maintenance of an Amber / Green Delivery Confidence Assessment.
</t>
  </si>
  <si>
    <t xml:space="preserve">The 19/20 in-year baseline / forecast variance at Q2 1920 (30th September 2019) of 36%, is due primarily to the following factors;
 - The 0.83m in year variance simply reflects the slight increase in this years budget.  The original budget plan for the 19/20 excluded overheads such as estate costs but these were included as part of the actual 2019/20 budget bid.
 Since the Q2 1920 (30th September 2019) 19/20 in-year baseline / forecast variance of 36%, the following non-project operating environment activities have impacted the original Q2 19/20 in-year baseline / forecast variance;
 - Increase of the Government Commercial Function Communications budget - enabling to bring together members of the function, sharing best practice and ability to build on the ethos of a cross-government function
 - The increased budget also included delivery of Government Commercial Function Blueprints within central government departments - allowing HM Treasury, Permanent Secretaries and the Government Commercial Organisation to have a visibility of departments 3   year commercial plans
 Since the Q2 1920 (30th September 2019) 19/20 in-year baseline / forecast variance of 36%, the following primary project actions have impacted the original Q2 19/20 in-year variance;
 - The Grade 7 Commercial Leads programme was delayed in 2018/19 and the green light for the project to go ahead was only given in 2019/20 by HM Treasury.  This impacted the 2019/20 original forecast budget.
</t>
  </si>
  <si>
    <t xml:space="preserve">The 19/20 in-year baseline / forecast variance at Q2 1920 (30th September 2019) of -11%, is due primarily to the following factors;
 - The estimated forecasts were amended to reflect 2019 spending review settlements approved at mid year.
 - Some activities did not take place due to the slippage in receiving planning consents resulting in some variance against forecasts
 Since the Q2 1920 (30th September 2019) 19/20 in-year baseline / forecast variance of -11%, the following primary project actions have impacted the original Q2 19/20 in-year variance;
 -  The Transport Work Act Order was granted later than expected with consents being received in Q4, which pushed some 2019/20 activities into 2020/21 year, meaning there was some underspend in the 19/20  financial year. These activities will be picked up in the 20/21 financial year.
 - Further variances may occur due to the outcome of final target cost price negotiations and the need to rebaseline project costs.
</t>
  </si>
  <si>
    <t xml:space="preserve">The 19/20 in-year baseline / forecast variance at Q2 1920 (30th September 2019) of -67%, is due primarily to the following factors;
 - Delivery of programme scope relating to the Trans Pennine Route Upgrade was delayed as the programme underwent an exercise to re-evaluate costs and scope of the programme to align to the DfT funding envelope. Spend associated with that delivery was therefore also delayed, resulting in reduced spend in this reporting period.
 - Some smaller schemes within the programme were also delayed or descoped, resulting in a reduced spend.
 Since the Q2 1920 (30th September 2019) 19/20 in-year baseline / forecast variance of -67%, the following primary project actions have impacted the original Q2 19/20 in-year variance;
 - Since Q2 1920 the Trans Pennine Route Upgrade has been established as a standalone programme on the GMPP, and now reports separately to the North of England Programme. As a result in year costs for the North of England Programme have decreased. The North of England Programme has been closed.
</t>
  </si>
  <si>
    <t xml:space="preserve">The 19/20 in-year baseline / forecast variance at Q2 1920 (30th September 2019) of -33%, is due primarily to the following factors;
 - This data references a single project, West Coast Partnership competition, for which the baseline cost envisaged a piece of risk adjustment work that proved not to be necessary.
</t>
  </si>
  <si>
    <t>The 19/20 in-year baseline / forecast variance at Q2 1920 (30th September 2019) of -8%, is due primarily to the following factors;
 - Although the baseline from the business case was £45.44m, the programme was allocated a budget of £42.42m for 2019/20
 - The variance is therefore between £42.42m and £41.92m - 1%.
 Since the Q2 1920 (30th September 2019) 19/20 in-year baseline / forecast variance of -8%, the following non-project operating environment activities have impacted the original Q2 19/20 in-year baseline / forecast variance;
 - As above the variance is 1%.
 - Slippage in some delivery due to capacity issues from our major external suppliers resulted in an underspend and some work pushed into the next financial year
 Since the Q2 1920 (30th September 2019) 19/20 in-year baseline / forecast variance of -8%, the following primary project actions have impacted the original Q2 19/20 in-year variance;
 - The forecast variance of 1% is due to the timeline to deliver the remaining TFC improvements and functionality before programme closure is challenging and the scope is constantly being reviewed to ensure delivery of critical components. Regular planning sessions are ongoing to review the IT delivery plan and any issues identified during development or delivery.
 - Some work was paused and then stopped
 - Prioritisation of Change Requests based on what provided the most benefits</t>
  </si>
  <si>
    <t xml:space="preserve">The 19/20 in-year baseline / forecast variance at Q2 1920 (30th September 2019) of -9%, is due primarily to the following factors;
 - Programme costs came in under forecast due to changes to the transition timetable.
 - Additionally, bidders were asked to price bids on the basis of a straight line transition over 5 months whereas a realistic timetable could only be drawn up once preferred bidders were agreed and the providers could make known their preferred approaches. 
 - As each Asylum Accommodation Support Contract (AASC) provider won more than one regional lot, multi-lot discounts on certain mobilisation items were also negotiated, which could not have been priced when bidders did not know which lots they would win.
</t>
  </si>
  <si>
    <t xml:space="preserve">The 19/20 in-year baseline / forecast variance at Q2 1920 (30th September 2019) of 5%, is due primarily to the following factors;
 - As the business case was produced pre Brexit vote an increase in Home Office staff levels was not accounted for which directly impacted costs. 
 Since the Q2 1920 (30th September 2019) 19/20 in-year baseline / forecast variance of 5%, the following primary project actions have impacted the original Q2 19/20 in-year variance;
 - As a result of movements to go-live a request for additional funding was made to cover the shortfall 
</t>
  </si>
  <si>
    <t xml:space="preserve">The 19/20 in-year baseline / forecast variance at Q2 1920 (30th September 2019) of -8%, is due primarily to the following factors;
 - A reduction in Resource spend of £3.7M as new costs for End User Support and costs of change take longer to incur, offset by increased costs on IT 2000 contract and related project costs, as programme takes slightly longer to deliver replacements than originally anticipated.
 - A reduction in Capital spend of £2M as less investment is required in devices and software transition than originally anticipated, including a change in procurement of Office 365 implementation.
 Since the Q2 1920 (30th September 2019) 19/20 in-year baseline / forecast variance of -8%, the following primary project actions have impacted the original Q2 19/20 in-year variance;
 - Delivery of projects relating to applications packaging and  IT 2000 contract exit have extended into quarter four and have increased forecast Change costs.
 - In addition associated testing costs have increased in quarter 4 resulting in increased forecast Change costs.
</t>
  </si>
  <si>
    <t>The 19/20 in-year baseline / forecast variance at Q2 1920 (30th September 2019) of -39%, is due primarily to the following factors;
 - Schedule changes resulting from re-programming activity have impacted expected delivery of Portfolio activity; in particular, the commencement of assessment studies, tendering for infrastructure solutions and construction
 - Contracts to obtain industry technical support for the development and delivery of site disposals, have been tendered and mobilised more slowly than anticipated. Overall disposals have not been impacted. 
 Since the Q2 1920 (30th September 2019) 19/20 in-year baseline / forecast variance of -39%, the following primary project actions have impacted the original Q2 19/20 in-year variance;
 - We have re-baselined the schedule to take account of approval timelines to improve cost estimating and profiling.
 - We have utilised our industry partner to introduce an assessment study model that improves cost estimating accuracy and profiling
 - We have standardised the approach to business case submissions and stakeholder management leading to smoother and timely approvals</t>
  </si>
  <si>
    <t xml:space="preserve">The 19/20 in-year baseline / forecast variance at Q2 1920 (30th September 2019) of 39%, is due primarily to the following factors;
 - The forecast/baseline variance reflects the funding allocated for Programme Operating Budget (predominantly people and specialist contractor support) necessary to support the procurement process. The forecast position reflected the original P90 estimate; the shortfall has not impacted on project progress.
 Since the Q2 1920 (30th September 2019) 19/20 in-year baseline / forecast variance of 39%, the following non-project operating environment activities have impacted the original Q2 19/20 in-year baseline / forecast variance;
 - No non-project operating environment activities caused adjustments to the original Q2 19/20 forecast.
 Since the Q2 1920 (30th September 2019) 19/20 in-year baseline / forecast variance of 39%, the following primary project actions have impacted the original Q2 19/20 in-year variance;
 - The uplift in OpEX also reflected the challenges in recruiting Civil Servants into key posts, with an increased demand on Manpower Substitutes and Public Sector Support. met with Navy Command TLB funding uplift to the P90 forecast.
</t>
  </si>
  <si>
    <t xml:space="preserve">The baseline Whole Life Cost at Q2 1920 (30th September 2019) is £90.00 m, has not changed since last year's Q2 1819 (£m) baseline Whole Life Cost of £90.00 m, due primarily to the following factors;
 - The baseline is unchanged as no relevant factors (new Business Case etc.) have occurred in this time period.
 Since the Q2 1920 (30th September 2019) £90.00 m baseline Whole Life Cost, the following primary project actions have impacted the original Q2 baseline Whole Life Cost;
 - The baseline is unchanged as no relevant factors (new Business Case etc.) have occurred in this time period (and the question is N/A)
</t>
  </si>
  <si>
    <t xml:space="preserve">The baseline Whole Life Cost at Q2 1920 (30th September 2019) is £5,849.00 m, has decreased by £203.00 m since last year's Q2 1819 (£m) baseline Whole Life Cost of £6,052.00 m, due primarily to the following factors;
 - A reduction in scope of the North of England Programme, as a result of some schemes within the programme being descoped.
 - Further certainty of WLC for the programme as estimates mature through the development, design and delivery phases.
 Since the Q2 1920 (30th September 2019) £5,849.00 m baseline Whole Life Cost, the following primary project actions have impacted the original Q2 baseline Whole Life Cost;
 - Since Q2 19/20 the Trans Pennine Route Upgrade has been established as a standalone programme on the GMPP, and now reports its whole life cost separately to the North of England Programme. As a result whole life costs for the North of England Programme have decreased.
</t>
  </si>
  <si>
    <t xml:space="preserve">The baseline Whole Life Cost at Q2 1920 (30th September 2019) is £334.14 m, has increased by £107.81 m since last year's Q2 1819 (£m) baseline Whole Life Cost of £226.33 m, due primarily to the following factors;
 - •	HMRC strategic decisions to use Amazon Web Services (AWS) environment took longer than planned to deliver with a higher reliance than expected on contractor expertise.
•	A higher than expected level of work required to customise the IBM Declaration Management System product at the heart of CDS, so that it meets the UK’s requirements for facilitation of exports, with more capability gaps identified requiring increased our spending to fill those gaps.
 - •	The impact of meeting system requirements for EU Exit preparation has meant the core CDS resource levels had additional work to assess new requirements; agree the detailed requirements; and agree solution designs.  We also had a continuing reliance on high numbers of (more expensive) external resources, due to limited in-house capability in some areas of delivery. Original CDS forecasts aligned to the HMRC strategy of in-house development and did not cater for the level of external resource has been required.
 - The Recurring new costs baseline (and Forecast) 19/20 to 21/22 continues to reflect the position following advice that IPA are content to align with HMRCs internal Strategic Performance and Risk Committee approval on 22nd May 2019.
</t>
  </si>
  <si>
    <t xml:space="preserve">The baseline Whole Life Cost at Q2 1920 (30th September 2019) is £356.87 m, has decreased by £0.02 m since last year's Q2 1819 (£m) baseline Whole Life Cost of £356.89 m, due primarily to the following factors;
 - The baseline cost should be £356.87m rounded to £356.9m and has always been.
 Since the Q2 1920 (30th September 2019) £356.87 m baseline Whole Life Cost, the following primary project actions have impacted the original Q2 baseline Whole Life Cost;
 - Due to the timeline to deliver the remaining TFC improvements and functionality before programme closure is challenging and the scope is constantly being reviewed to ensure delivery of critical components. Regular planning sessions are ongoing to review the IT delivery plan and any issues identified during development or delivery.
</t>
  </si>
  <si>
    <t xml:space="preserve">The baseline Whole Life Cost at Q2 1920 (30th September 2019) is £469.40 m, has not changed since last year's Q2 1819 (£m) baseline Whole Life Cost of £469.40 m, due primarily to the following factors;
 - Both figures represent the baseline from the latest approved business case at that point in time.
 Since the Q2 1920 (30th September 2019) £469.40 m baseline Whole Life Cost, the following non-project operating environment activities have impacted the original baseline Q2 Whole Life Cost;
 - Additional programme activities originally planned to be provided by Home Office DDaT.  Limited availability of civil servant resources, increased dependency on supplier resource.
 - Provision of all infrastructure and operating environments by the Programme.
 Since the Q2 1920 (30th September 2019) £469.40 m baseline Whole Life Cost, the following primary project actions have impacted the original Q2 baseline Whole Life Cost;
 - Programme WLC for 2019/20 PBC are £492.57 which is an increase over the figure reported.  This is due to elongation of programme plan and increased build cost complexity.
 - Continued provision of all infrastructure and operating environments by the Programme.
</t>
  </si>
  <si>
    <t xml:space="preserve">The baseline Whole Life Cost at Q2 1920 (30th September 2019) is £602.57 m, has increased by £10.50 m since last year's Q2 1819 (£m) baseline Whole Life Cost of £592.07 m, due primarily to the following factors;
 - The continuation of the programme into FY19/20 following the September 2018 business case resulted in additional Capital budget of £5M for Office 365 implementation  and device replacement.
 - The continuation of the programme into FY19/20 following the September 2018 business case resulted in additional Resource budget of £5.5M for Office 365 implementation, applications packaging, business engagement and change and TUPE related costs.
 Since the Q2 1920 (30th September 2019) £602.57 m baseline Whole Life Cost, the following primary project actions have impacted the original Q2 baseline Whole Life Cost;
 - Less investment in devices and software than previously anticipated enabled a decrease in Capital budget of £1.5M. This has been offset by an equal increase in Resource budget.
 - More expenditure on applications packaging, Office 365, IT 2000 contract exit, and business engagement and change has been necessary and resulted in an increase of £1.5M Resource budget. This has been offset by an equal decrease in Capital budget. 
</t>
  </si>
  <si>
    <t xml:space="preserve">The baseline Whole Life Cost at Q2 1920 (30th September 2019) is £1,304.19 m, due primarily to the following factors;
 - This reflects the financial position following the capability uplift endorsed by HMT. This sees a capability uplift and extension to the Main Battle Tank out to 2035.
</t>
  </si>
  <si>
    <t xml:space="preserve">The baseline Whole Life Cost at Q2 1920 (30th September 2019) is £21.57 m, has not changed since last year's Q2 1819 (£m) baseline Whole Life Cost of £21.57 m, due primarily to the following factors;
 - Planning assumptions for support of all three programmes within CEPP are proving to be valid.
 - The support assumptions are continually validated to ensure the correct budgeting for further years.
 Since the Q2 1920 (30th September 2019) £21.57 m baseline Whole Life Cost, the following non-project operating environment activities have impacted the original baseline Q2 Whole Life Cost;
 - Close out of the QEC build programme costs with the Aircraft Carrier Alliance.
 Since the Q2 1920 (30th September 2019) £21.57 m baseline Whole Life Cost, the following primary project actions have impacted the original Q2 baseline Whole Life Cost;
 - A further WESTLANT deployment (Sep-Dec 19) which allowed further testing of support cost assumptions for QEC.
 - F-35B deployments to WESTLANT 19 for Operational Testing and to Exercise RED FLAG for operational training have allowed review of support assumptions.
</t>
  </si>
  <si>
    <t xml:space="preserve">The baseline Whole Life Cost at Q2 1920 (30th September 2019) is £28,717.22 m, has increased by £2682.23 m since last year's Q2 1819 (£m) baseline Whole Life Cost of £26,034.99 m, due primarily to the following factors;
 - Qtr. 2 1920 has captured cost escalation for Meteor Mid Life Refresh, SPEAR Cap 3 and Aster Mid-Life Refresh which had previously been recorded as Risk Outside Costing. 
 - Planning Analytics went live in August 19 on PB&amp;F and has provided greater tools for manipulating and extracting data from the system. 
 Since the Q2 1920 (30th September 2019) £28,717.22 m baseline Whole Life Cost, the following non-project operating environment activities have impacted the original baseline Q2 Whole Life Cost;
 - Complex Weapons Rebalancing exercise has realigned the forecast to Budget variance profile but has lead to further cost escalation by delaying delivery of production. 
 Since the Q2 1920 (30th September 2019) £28,717.22 m baseline Whole Life Cost, the following primary project actions have impacted the original Q2 baseline Whole Life Cost;
 - Complex Weapons Rebalancing has realigned forecast profile to budget but has resulted in further cost escalation. 
 - Complex Weapons is holding a significant amount of Risk outside costing for FC/ASW and Meteor which are dependant on capability choices and could lead to further cost escalation. 
</t>
  </si>
  <si>
    <t xml:space="preserve">The baseline Whole Life Cost at Q2 1920 (30th September 2019) is £30,099.34 m, has increased by £39.28 m since last year's Q2 1819 (£m) baseline Whole Life Cost of £30,060.07 m, due primarily to the following factors;
 - The whole life costs figure is for the acquisition of the submarines and associated additional infrastructure, beyond that currently in place for the Vanguard class, and the balance between the current in-service costs and those estimated to support the new boats.
 - The  understanding of the Dreadnought design has matured significantly. Latest cost estimates provide a much more robust view. The programme still forecasts to come within the original estimates.
 - Over this last period major suppliers have firmed up their costings; this now provides a greater level of certainty in the financial forecast.
 Since the Q2 1920 (30th September 2019) £30,099.34 m baseline Whole Life Cost, the following primary project actions have impacted the original Q2 baseline Whole Life Cost;
 - A greater understanding of the technical requirements for the Combat Systems have increased material cost. 
</t>
  </si>
  <si>
    <t xml:space="preserve">The baseline Whole Life Cost at Q2 1920 (30th September 2019) is £10,393.30 m, has decreased by £81.89 m since last year's Q2 1819 (£m) baseline Whole Life Cost of £10,475.19 m, due primarily to the following factors;
 - During 2019 significant work was done within the Lightning Delivery Team and Air Command Programme team in order to rework and revalidate the Lightning cost model, ensuring that core assumptions remained valid and any ambiguity was removed from the programme. This, along with work with the Joint Programme Office to mature costings data enabled realism factors to be applied leading to a reduction to whole life forecasts.
 Since the Q2 1920 (30th September 2019) £10,393.30 m baseline Whole Life Cost, the following non-project operating environment activities have impacted the original baseline Q2 Whole Life Cost;
 - Foreign Exchange fluctuations drive some variance into the Programme due to contracts being placed the  US Joint Programme Office.
 Since the Q2 1920 (30th September 2019) £10,393.30 m baseline Whole Life Cost, the following primary project actions have impacted the original Q2 baseline Whole Life Cost;
 - During 2019 significant work was done within the Lightning Delivery Team and Air Command Programme team in order to rework and revalidate the cost model, ensuring that core assumptions remained valid and any ambiguity was removed from the programme. This, along with work with the Joint Programme Office to mature costings data, enabled realism factors to be applied leading to a reduction to whole life forecasts. 
</t>
  </si>
  <si>
    <t xml:space="preserve">The baseline Whole Life Cost at Q2 1920 (30th September 2019) is £4,663.31 m, due primarily to the following factors;
 - This reflects the forecast cost as at Sep 2019 following industry responses to Request For Quotations (RFQ) and continued negotiations. 
 - The forecast cost is in line with the scope approved in the Initial Gate Business Case (IGBC)
 Since the Q2 1920 (30th September 2019) £4,663.31 m baseline Whole Life Cost, the following non-project operating environment activities have impacted the original baseline Q2 Whole Life Cost;
 - No operating environment factors have impacted on WLCs. Covid 19 has not yet impacted programme costs and activity continues on time and to budget. 
 Since the Q2 1920 (30th September 2019) £4,663.31 m baseline Whole Life Cost, the following primary project actions have impacted the original Q2 baseline Whole Life Cost;
 - The ruling that VAT costs could be returned to the project, received in Q1 CY 2020, has reduced funding by c£456m. 
 - No significant project actions have impacted on WLCs. 
</t>
  </si>
  <si>
    <t xml:space="preserve">The baseline Whole Life Cost at Q2 1920 (30th September 2019) is £1,155.84 m, has increased by £116.59 m since last year's Q2 1819 (£m) baseline Whole Life Cost of £1,039.25 m, due primarily to the following factors;
 - Increased Whole Life cost was caused when the Programme was rebaselined in April 2019 and was slipped by 28 months. This necessitated the renegotiation of contracts at a cost.  This increase in cost was the subject of an Accounting Officers Assessment published in Nov 2019. 
 - The rebaseline of the programme also allowed for the capability sustainment of the Multi-Spectral Targeting System from version B  to version D  in order to deliver the minimum Theatre standard and to manage obsolescence. This increased the Whole Life costs of the Programme. 
 Since the Q2 1920 (30th September 2019) £1,155.84 m baseline Whole Life Cost, the following non-project operating environment activities have impacted the original baseline Q2 Whole Life Cost;
 - Foreign Exchange Rate (FOREX) US$ /UK£ challenges have increased the forecast through life costs of the Programme. 
</t>
  </si>
  <si>
    <t xml:space="preserve">The baseline Whole Life Cost at Q2 1920 (30th September 2019) is £1,117.73 m, has not changed since last year's Q2 1819 (£m) baseline Whole Life Cost of £1,117.73 m, due primarily to the following factors;
 - Firm and effective contract and risk management of the programme has enabled its baseline Whole Life Costs to be maintained at the previous year's value.
 - As it enters the final stages of its delivery, the programme is experiencing fewer emergent risks and issues.  Consequently, the ability to maintain costs at forecasted levels is significantly more manageable.
 Since the Q2 1920 (30th September 2019) £1,117.73 m baseline Whole Life Cost, the following primary project actions have impacted the original Q2 baseline Whole Life Cost;
 - The SRO's direction to re-profile remaining funding across FY 1920 and FY 2021 to match DE&amp;S / Industry capacity has enabled the programme to successfully maintain forecasted costs, without impacting on contracted outputs.
 - Revised prioritisation across the Combat Air portfolio in DE&amp;S allowed recruitment for key positions within the Watchkeeper Delivery Team to take place.  The subsequent filling of previously gapped key positions has enabled the programme team to better meet internal deliverables and milestones.
</t>
  </si>
  <si>
    <t xml:space="preserve">The scheduled baseline project end date at Q2 1920 (30th September 2019) is 31/03/36, has not changed since last year's Q2 1819 date of 31/03/36, due primarily to the following factors;
 - In the absence of an approved PBC and Mandate, work continues on the individual projects with no impact on the overall programme timeline. 
 - The end date will not be reviewed until the latest iteration of the PBC is completed and approved.  
 Since the Q2 1920 (30th September 2019) baseline project end date of 31/03/36, the following primary project actions have impacted the original Q2 baseline project end date;
 - No change.
</t>
  </si>
  <si>
    <t xml:space="preserve">The scheduled baseline project end date at Q2 1920 (30th September 2019) is 31/03/20, has not changed since last year's Q2 1819 date of 31/03/20, due primarily to the following factors;
 - The end date has changed. Given the increase in COVID-driven demand and government services' short-term dependency on Verify, the Chief Secretary to HM Treasury agreed to extend Verify operations up to the end of  September 2021. This was confirmed in a written ministerial statement on 29 April 2020 (see https://www.parliament. uk/business/publications/written-questions-answers-statements/written-statement/Commons/2020-04-29/HCWS217/).
</t>
  </si>
  <si>
    <t xml:space="preserve">The scheduled baseline project end date at Q2 1920 (30th September 2019) is 31/03/20, has not changed since last year's Q2 1819 date of 31/03/20, due primarily to the following factors;
 - The baseline end date at Q2 1819 and Q2 1920 was 31/03/20, in line with the FBC.
</t>
  </si>
  <si>
    <t xml:space="preserve">The scheduled baseline project end date at Q2 1920 (30th September 2019) is 31/03/21, has not changed since last year's Q2 1819 date of 31/03/21, due primarily to the following factors;
 - There has been no change to the baseline project end date primarily due to the fact that migration pace has been increasing month on month, with the programme still aiming to complete migrations by the externally published deadline of August 2020 (however the programme team continues to work on the basis that there will be a tail of migrations beyond this date).
 Since the Q2 1920 (30th September 2019) baseline project end date of 31/03/21, the following non-project operating environment activities have impacted the original Q2 baseline project end date;
 - There has been no change to the baseline project end date, however we are starting to see a negative impact on migrations following the COVID-19 outbreak. Despite this, HSCN is still an essential step for organisations to secure improved connectivity and therefore see no change to the baseline end date
 Since the Q2 1920 (30th September 2019) baseline project end date of 31/03/21, the following primary project actions have impacted the original Q2 baseline project end date;
 - There has been no change in programme scheduling, however a tail management strategy is in place which will help support those organisations most at risk of not migrating by August 2020
 - The signed Transition Network Year 4 extension also provides additional contingency to support the baseline project end date.
</t>
  </si>
  <si>
    <t xml:space="preserve">The scheduled baseline project end date at Q2 1920 (30th September 2019) is 31/03/19, has not changed since last year's Q2 1819 date of 31/03/19, due primarily to the following factors;
 - The Programme baseline end date of 31st March 2019 has passed. A new scheduled forecast end date is being determined through the current programme technology review and programme re-planning exercises.
 - Addressing the assurance recommendations from an independent review, including establishing an integrated plan, and changes in the senior Programme Leadership Team are key to adjusting the Programme end date
 Since the Q2 1920 (30th September 2019) baseline project end date of 31/03/19, the following non-project operating environment activities have impacted the original Q2 baseline project end date;
 - Uncertainties in response to Brexit. In common with other border related Programmes the planning for Brexit and realignment of scope and expectations for DSAB have required re-planning and re-work which has impacted on the DSAB's overall delivery confidence.
 - Uncertainties caused by the Spending Review (SR) process (1 year rollover) which has added complexity to financial and delivery planning.
 Since the Q2 1920 (30th September 2019) baseline project end date of 31/03/19, the following primary project actions have impacted the original Q2 baseline project end date;
 - Programme Reset actions.
 - The withdrawal of Border Crossing and re-planning technology design and delivery.
</t>
  </si>
  <si>
    <t xml:space="preserve">The scheduled baseline project end date at Q2 1920 (30th September 2019) is 30/09/20, has lengthened by 1279 days since last year's Q2 1819 date of 31/03/17, due primarily to the following factors;
 - The baseline end date reflects a business case that is no longer viable, due to a number of issues that have impacted the programme such as EU Exit and additional scope pressure that resulted in new requirements. Following a re-planning exercise earlier this year the programme is currently in the process of producing an updated business case which it expects to seek approval from HMT in September 2020.
 Since the Q2 1920 (30th September 2019) baseline project end date of 30/09/20, the following non-project operating environment activities have impacted the original Q2 baseline project end date;
 - More recently, COVID-19 which has led to: the re-prioritising and re-planning of when Atlas can be rolled out; the movement of resources to meet priorities; and the impact of COVID-19 on the programmes planning confidence levels to take in to account how long the programme should plan for and what is the potential impact on delivery teams.
</t>
  </si>
  <si>
    <t xml:space="preserve">The scheduled baseline project end date at Q2 1920 (30th September 2019) is 01/06/19, has not changed since last year's Q2 1819 date of 01/06/19, due primarily to the following factors;
 - Baseline date is in line with approved business case date however this has been subject to review by the Executive committee over the course of the year with an assessment against the business calendar.
 Since the Q2 1920 (30th September 2019) baseline project end date of 01/06/19, the following non-project operating environment activities have impacted the original Q2 baseline project end date;
 - Brexit has been an influencing factor in timelines to  ensure minimal business impact. 
 Since the Q2 1920 (30th September 2019) baseline project end date of 01/06/19, the following primary project actions have impacted the original Q2 baseline project end date;
 - The programme has undergone an exercise to rebaseline plans based on testing progress and proximity to the Brexit date. 
</t>
  </si>
  <si>
    <t>The scheduled baseline project end date at Q2 1920 (30th September 2019) is 31/03/19, has not changed since last year's Q2 1819 date of 31/03/19, due primarily to the following factors;
 - As at Q2 19/20 the baseline programme end date aligned to the latest HMT approved business case 
 - Demand for virtual services for staff working in Other Government Departments identified late, impacting schedule, we are preparing to transition new service.
 Since the Q2 1920 (30th September 2019) baseline project end date of 31/03/19, the following primary project actions have impacted the original Q2 baseline project end date;
 - A revised Programme Business Case with a re-baselined end date was submitted in July 2019 and was approved by HMT in March 2020.
 - Collaboration with IT2000 supplier has enabled services to be carefully reduced without jeopardising business.
 - Delays in migration to Exchange Online has impacted schedule due to challenges in integrating identity management services with programme closure anticipated by 30 Jun 2020.</t>
  </si>
  <si>
    <t xml:space="preserve">The scheduled baseline project end date at Q2 1920 (30th September 2019) is 31/03/23, has not changed since last year's Q2 1819 date of 31/03/23, due primarily to the following factors;
 - Following confirmation of the scope and location of the three new museum storage facilities, and Full Business Case approval for each construction project, key milestones for delivery to programme were identified, to deliver by the end date.
 - The three museums have prepared a co-ordinated plan for the decant of their collections from Blythe House to new storage facilities before the forecast programme end date.
 Since the Q2 1920 (30th September 2019) baseline project end date of 31/03/23, the following non-project operating environment activities have impacted the original Q2 baseline project end date;
 - The impact of the current Coronavirus outbreak will be assessed and scenario planning undertaken.
 Since the Q2 1920 (30th September 2019) baseline project end date of 31/03/23, the following primary project actions have impacted the original Q2 baseline project end date;
 - A delay of 18 weeks to the Science Museum Group's construction programme was recorded in February 2020, with a consequent delay to the start of the decant from Blythe House, however, this could be accommodated within the programme end date.
 - The impact of the current Coronavirus outbreak will be assessed and scenario planning undertaken.
</t>
  </si>
  <si>
    <t xml:space="preserve">The scheduled baseline project end date at Q2 1920 (30th September 2019) is 31/03/26, has not changed since last year's Q2 1819 date of 31/03/26, due primarily to the following factors;
 - The date is in relation to the Locations Programme closure which has and continues to remain consistent at 31/03/2026.
 Since the Q2 1920 (30th September 2019) baseline project end date of 31/03/26, the following non-project operating environment activities have impacted the original Q2 baseline project end date;
 - The baseline programme closure end date remains at 31/03/2026.  The impacts of Covid 19 at project level are currently being reviewed via a contingency planning exercise but, at this stage, are not expected to put the programme closure date at risk.
 Since the Q2 1920 (30th September 2019) baseline project end date of 31/03/26, the following primary project actions have impacted the original Q2 baseline project end date;
 - The current impacts on Locations Programme individual projects are not known to effect the programme end date of 31/03/2026. 
</t>
  </si>
  <si>
    <t xml:space="preserve">The scheduled project end date at Q2 1920 (30th September 2019) is 30/06/22, due primarily to the following factors;
 - The programme has a committed target to complete migrations by June 2022 as the contract for the data centres expires at that time - this is 6 months ahead of the contract expiry date.
 Since the Q2 1920 (30th September 2019) baseline project end date of 30/06/22, the following non-project operating environment activities have impacted the original Q2 baseline project end date;
 - There is a risk to the planned timeline due to the current COVID-19 crisis. The Programme plan is under review as events emerge and impacts are assessed. 
 Since the Q2 1920 (30th September 2019) baseline project end date of 30/06/22, the following primary project actions have impacted the original Q2 baseline project end date;
 - The programme is currently on track to migrate services from existing the data centres to into cloud services by the baseline date of 30/06/2022
</t>
  </si>
  <si>
    <t xml:space="preserve">The scheduled baseline project end date at Q2 1920 (30th September 2019) is 31/08/19, has not changed since last year's Q2 1819 date of 31/08/19, due primarily to the following factors;
 - The contract will terminate on the 31st August 2019 in line with the project plan and the 2017 Business case. 
 - The Project End Date coincides with the end of the Contract with CFP.
 Since the Q2 1920 (30th September 2019) baseline project end date of 31/08/19, the following primary project actions have impacted the original Q2 baseline project end date;
 - No actions have impacted the baseline project end date of 31/8/19.  
 - The end date (31/8/19) aligns to the end of the contract with CFP.
</t>
  </si>
  <si>
    <t xml:space="preserve">The scheduled baseline project end date at Q2 1920 (30th September 2019) is 30/09/21, has not changed since last year's Q2 1819 date of 30/09/21, due primarily to the following factors;
 - The completion date has not slipped due to the project being able to accurately re-sequence activities to mitigate delays, to drive improvements and to maximise productivity where opportunities have been presented.
 - Innovative ways of working to drive improvements have been actively promoted on the project including: locating site batching plants on-site; collaborative and production based work scheduling; and project dedicated resources to promote productivity and lean initiatives.
 Since the Q2 1920 (30th September 2019) baseline project end date of 30/09/21, the following primary project actions have impacted the original Q2 baseline project end date;
 - There has been no change to the baseline project end date; despite some weather events in 19/20 the project has been able to maintain its programme. This is due to the continuous reviews of programme and critical path analysis. The project has applied mitigation measures and the use of collaboration and lean methodology adding confidence to the achieve the projects forecasted end date.
 - The project successfully opened for traffic ahead of schedule in May 2020 with the works to Huntingdon town centre progressing well, adding confidence to the achieve the project's end date.
</t>
  </si>
  <si>
    <t xml:space="preserve">The scheduled baseline project end date at Q2 1920 (30th September 2019) is 30/06/24, has not changed since last year's Q2 1819 date of 30/06/24, due primarily to the following factors;
 - While the end date has not formally changed the need to determine final target cost and impact on project scope, costs and schedule means this date is under pressure and is very likely to change.
 - There was also a need to establish the outcome of Transport Works Act Order consents and the potential impact this may have had on planned seasonal environmental work which have continued as scheduled.
 Since the Q2 1920 (30th September 2019) baseline project end date of 30/06/24, the following non-project operating environment activities have impacted the original Q2 baseline project end date;
 - The potential impact of COVID 19 on works and programme schedules is still being assessed.
 Since the Q2 1920 (30th September 2019) baseline project end date of 30/06/24, the following primary project actions have impacted the original Q2 baseline project end date;
 - The impact of activities and changes to the delivery of the programme following review, cost challenge, negotiations and scrutiny to agree the final target price will require  re-baselining of project delivery dates. 
 - Engagement with High Speed 2 Ltd continue in order to work through project dependencies and to de risk the potential  impact on project works to remain on planned schedules.
</t>
  </si>
  <si>
    <t xml:space="preserve">The scheduled baseline project end date at Q2 1920 (30th September 2019) is 31/12/22, has not changed since last year's Q2 1819 date of 31/12/22, due primarily to the following factors;
 - At the time of reporting the programme had completed a number of significant milestones and was on track to complete delivery in line with its completion date.
 Since the Q2 1920 (30th September 2019) baseline project end date of 31/12/22, the following primary project actions have impacted the original Q2 baseline project end date;
 - Since Q2 19/20 the Trans Pennine Route Upgrade has been separated from the North of England Programme and established as a standalone programme on the GMPP. The North of England Programme was closed from GMPP in December 2019.
</t>
  </si>
  <si>
    <t xml:space="preserve">The scheduled baseline project end date at Q2 1920 (30th September 2019) is 31/12/26, has not changed since last year's Q2 1819 date of 31/12/26, due primarily to the following factors;
 - The assumptions about completion of the project did not change during this period. The Network Rail infrastructure required to deliver the end state Thameslink service has all been delivered, with the exception of some snagging works that are due to be completed by the end of 2020. These works will have no impact on operations or the wider programme.
 - Currently all Class 700 units have the up to date software required to enable automatic train operation which is needed for end state TLP delivery.
 Since the Q2 1920 (30th September 2019) baseline project end date of 31/12/26, the following primary project actions have impacted the original Q2 baseline project end date;
 - The project is currently reviewing requirements for a system to support high capacity services for the operation of the Thameslink end state timetable across 4 rail networks in the south east. Work is being undertaken to refine the scope and delivery plans to enable further step-ups in Thameslink services. The end date of December 2026 remains valid for delivery of the planned operational benefits.
 - All other infrastructure and rolling stock required have already been delivered or will be in place by this date. 
</t>
  </si>
  <si>
    <r>
      <t>The scheduled baseline project end date at Q2 1920 (30th September 2019) is 01/12/23, has not changed since last year's Q2 1819 date of 01/12/23, due primarily to the following factors;
 - At Q2 19/20, all of the projects that enable the new East Coast timetable to be introduced were forecast to be completed at least six months before the timetable change date.
 - A planning group has been established to develop the new East Coast timetable and at Q2 19/20 its work was proceeding to schedule.
 Since the Q2 1920 (30th September 2019) baseline project end date of 01/12/23, the following non-project operating environment activities have impacted the original Q2 baseline project end date;
 - Although COVID-19 will delay engineering works and is likely to delay the introduction of the new East Coast timetable, the Programme's end date is defined by the completion of power supply upgrades. These upgrades could still be completed in 2023, meaning the Programme's</t>
    </r>
    <r>
      <rPr>
        <u/>
        <sz val="11"/>
        <rFont val="Calibri"/>
        <family val="2"/>
        <scheme val="minor"/>
      </rPr>
      <t xml:space="preserve"> </t>
    </r>
    <r>
      <rPr>
        <sz val="11"/>
        <rFont val="Calibri"/>
        <family val="2"/>
        <scheme val="minor"/>
      </rPr>
      <t xml:space="preserve">end date remains achievable. 
 Since the Q2 1920 (30th September 2019) baseline project end date of 01/12/23, the following primary project actions have impacted the original Q2 baseline project end date;
 - The project needs to be replan the delivery of the engineering works delayed as a result of COVID-19 and confirm when the new East Coast Main Line timetable will be implemented.
 - The project is liaising with power distribution companies to confirm the timescales for completion of the new connections that are needed to the National Grid.
</t>
    </r>
  </si>
  <si>
    <r>
      <t xml:space="preserve">The scheduled baseline project end date at Q2 1920 (30th September 2019) is 30/04/25, has not changed since last year's Q2 1819 date of 30/04/25, due primarily to the following factors;
 - General Dynamics maintained their commitment to deliver the project during a recast of the contract in 2018.  
 - The schedule remained stable between Q2 18/19 and Q2 19/20.
 Since the Q2 1920 (30th September 2019) baseline project end date of 30/04/25, the following non-project operating environment activities have impacted the original Q2 baseline project end date;
 - Delays to trials due to COVID-19 may affect the project end date although the impact is still being assessed.
 Since the Q2 1920 (30th September 2019) baseline project end date of 30/04/25, the following primary project actions have impacted the original Q2 baseline project end date;
 - The schedule to the project end date is being reassessed in light of General Dynamics' delay to deliver vehicles in line with the contract.  At the moment there is no </t>
    </r>
    <r>
      <rPr>
        <u/>
        <sz val="11"/>
        <rFont val="Calibri"/>
        <family val="2"/>
        <scheme val="minor"/>
      </rPr>
      <t xml:space="preserve">forecast </t>
    </r>
    <r>
      <rPr>
        <sz val="11"/>
        <rFont val="Calibri"/>
        <family val="2"/>
        <scheme val="minor"/>
      </rPr>
      <t xml:space="preserve">change to the end date but there is an increased  risk that it will be delayed.
 - An issue has come to light that could affect the safety operating clearance of AJAX's turret.  Remedial engineering work to rectify the issue is causing some delay.  This delay should not affect the end date of the project although the full impact is still being assessed.
</t>
    </r>
  </si>
  <si>
    <r>
      <t>The scheduled project end date at Q2 1920 (30th September 2019) is 30/03/32, due primarily to the following factors;
 - 2032 is the end date agreed when the programme was rebalanced during 2017, based on the</t>
    </r>
    <r>
      <rPr>
        <u/>
        <sz val="11"/>
        <rFont val="Calibri"/>
        <family val="2"/>
        <scheme val="minor"/>
      </rPr>
      <t xml:space="preserve"> forecast</t>
    </r>
    <r>
      <rPr>
        <sz val="11"/>
        <rFont val="Calibri"/>
        <family val="2"/>
        <scheme val="minor"/>
      </rPr>
      <t xml:space="preserve"> completion date of all projects within the programme. This date remains extant at this time.
 - The primary drivers for the completion date of the projects include the DREADNOUGHT Class in service date and achieving the endorsed ambition of a Single Integrated Operating  Base. The volume of concurrent activity that can be commissioned simultaneously across the site is limited by the need to maintain operations and deconflict activity in a geographically constrained highly secure environment. 
 Since the Q2 1920 (30th September 2019) baseline project end date of 30/03/32, the following primary project actions have impacted the original Q2 baseline project end date;
 - The long term impact of COVID19 on specific projects and the available industrial base is being assessed to understand the impact on the programme completion date. 
 - Analysis of the volume of work required to remediate key facilities across the Programme, may require some re-prioritisation of the work against the original 2017 baseline. A Capability Audit has been commissioned to review the Portfolio Definition which could impact on the programme completion date. 
</t>
    </r>
  </si>
  <si>
    <r>
      <t>The scheduled baseline project end date at Q2 1920 (30th September 2019) is 30/04/28, has not changed since last year's Q2 1819 date of 30/04/28, due primarily to the following factors;
 - The</t>
    </r>
    <r>
      <rPr>
        <u/>
        <sz val="11"/>
        <rFont val="Calibri"/>
        <family val="2"/>
        <scheme val="minor"/>
      </rPr>
      <t xml:space="preserve"> baseline </t>
    </r>
    <r>
      <rPr>
        <sz val="11"/>
        <rFont val="Calibri"/>
        <family val="2"/>
        <scheme val="minor"/>
      </rPr>
      <t xml:space="preserve">end date remains unchanged at 30 April 2028 and will be revised once Phase 2 infrastructure designs have matured.
</t>
    </r>
  </si>
  <si>
    <r>
      <t>The scheduled baseline project end date at Q2 1920 (30th September 2019) is 31/03/30, has lengthened by 3838 days since last year's Q2 1819 date of 27/09/19, due primarily to the following factors;
 - The Qtr. 2 18/19 date reflected the planned completion of the assessment phase. The revised</t>
    </r>
    <r>
      <rPr>
        <u/>
        <sz val="11"/>
        <rFont val="Calibri"/>
        <family val="2"/>
        <scheme val="minor"/>
      </rPr>
      <t xml:space="preserve"> forecast CR9</t>
    </r>
    <r>
      <rPr>
        <sz val="11"/>
        <rFont val="Calibri"/>
        <family val="2"/>
        <scheme val="minor"/>
      </rPr>
      <t xml:space="preserve">date now reflects the maximum duration of the FMSP Programme. The contract lengths will be optimised through the commercial and procurement approach and will likely be shorter duration than the maximum forecast duration.
 Since the Q2 1920 (30th September 2019) baseline project end date of 31/03/30, the following primary project actions have impacted the original Q2 baseline project end date;
 - The project end date will be adjusted in the Final Business Case following the ongoing commercial activity to optimise the duration of the individual contracts within the programme. 
</t>
    </r>
  </si>
  <si>
    <r>
      <t>The scheduled baseline project end date at Q2 1920 (30th September 2019) is 31/12/24, has not changed since last year's Q2 1819 date of 31/12/24, due primarily to the following factors;
 - Equipment delivery across the scope of the programme has progressed well.
 - Service support to both legacy and newly-installed equipment has been good.
 Since the Q2 1920 (30th September 2019) baseline project end date of 31/12/24, the following primary project actions have impacted the original Q2 baseline project end date;
 - Replanning has been conducted to prioritise the delivery of primary surveillance radar equipment, but associated changes have not taken the projected end date beyond the existing</t>
    </r>
    <r>
      <rPr>
        <u/>
        <sz val="11"/>
        <rFont val="Calibri"/>
        <family val="2"/>
        <scheme val="minor"/>
      </rPr>
      <t xml:space="preserve"> Baseline </t>
    </r>
    <r>
      <rPr>
        <sz val="11"/>
        <rFont val="Calibri"/>
        <family val="2"/>
        <scheme val="minor"/>
      </rPr>
      <t xml:space="preserve">End Date (aligned with Approvals).
 - Delivery of new air traffic management systems such as radios, navigation aids, etc., has continued at pace while replanning for the surveillance systems has been underway.
</t>
    </r>
  </si>
  <si>
    <r>
      <t>The scheduled baseline project end date at Q2 1920 (30th September 2019) is 31/03/35, has not changed since last year's Q2 1819 date of 31/03/35, due primarily to the following factors;
 - baseline project end date did not change because this reflects the expected length of time that Protector will be in RAF service.  
 -</t>
    </r>
    <r>
      <rPr>
        <u/>
        <sz val="11"/>
        <rFont val="Calibri"/>
        <family val="2"/>
        <scheme val="minor"/>
      </rPr>
      <t xml:space="preserve"> Baseline</t>
    </r>
    <r>
      <rPr>
        <sz val="11"/>
        <rFont val="Calibri"/>
        <family val="2"/>
        <scheme val="minor"/>
      </rPr>
      <t xml:space="preserve"> end date did not change because Protector is planned to  be in RAF Service for 14.3 years after Initial Operating Capability is declared.
 Since the Q2 1920 (30th September 2019) baseline project end date of 31/03/35, the following primary project actions have impacted the original Q2 baseline project end date;
 - The programme was rebaselined following approval of a Review Note by IAC in April 2019 to reflect a slip to the  Initial Operating Capability date. This has moved the end date to 31 Mar 2038.
 - The reporting has now been updated to show the re-baselined Out of Service Date of 31 Mar 2038, this is 14.3 years after the new Initial Operating Capability date of Nov 2023. 
</t>
    </r>
  </si>
  <si>
    <r>
      <t>The scheduled baseline project end date at Q2 1920 (30th September 2019) is 31/03/23, has not changed since last year's Q2 1819 date of 31/03/23, due primarily to the following factors;
 - The build programme for HMS PRINCE OF WALES and the generation schedule for HMS QUEEN ELIZABETH to declare IOC(CS) were both on track. The</t>
    </r>
    <r>
      <rPr>
        <u/>
        <sz val="11"/>
        <rFont val="Calibri"/>
        <family val="2"/>
        <scheme val="minor"/>
      </rPr>
      <t xml:space="preserve"> baseline</t>
    </r>
    <r>
      <rPr>
        <sz val="11"/>
        <rFont val="Calibri"/>
        <family val="2"/>
        <scheme val="minor"/>
      </rPr>
      <t xml:space="preserve"> end date of the programme is defined as FOC(CS) and the QEP contribution remains on-track.  FOC(CS) is dependent on upon several programmes, most notably F35B.
 Since the Q2 1920 (30th September 2019) baseline project end date of 31/03/23, the following non-project operating environment activities have impacted the original Q2 baseline project end date;
 - FOC(CS) is dependent upon several programmes, underwritten by achievement of IOC(CS) in Dec 2020 and incorporation of lessons from operational deployment in 2021.  The immediate impacts of COVID-19 on the generation of CSG21 is underway but the intent is to hold the existing schedule where it is safe and practicable.
 Since the Q2 1920 (30th September 2019) baseline project end date of 31/03/23, the following primary project actions have impacted the original Q2 baseline project end date;
 - HMS PRINCE OF WALES was accepted on schedule in December 2019 and declared In Service on time in Mar 2020.  HMS QUEEN ELIZABETH generation for declaration of IOC(CS) is on schedule.  At this point, the QEC programme </t>
    </r>
    <r>
      <rPr>
        <u/>
        <sz val="11"/>
        <rFont val="Calibri"/>
        <family val="2"/>
        <scheme val="minor"/>
      </rPr>
      <t>baseline end date</t>
    </r>
    <r>
      <rPr>
        <sz val="11"/>
        <rFont val="Calibri"/>
        <family val="2"/>
        <scheme val="minor"/>
      </rPr>
      <t xml:space="preserve"> remains 31 Mar 23.</t>
    </r>
  </si>
  <si>
    <r>
      <t>The scheduled baseline project end date at Q2 1920 (30th September 2019) is 31/03/24, has not changed since last year's Q2 1819 date of 31/03/24, due primarily to the following factors;
 - Delivery of the upgraded weapon was subject to review due to the technical encountered during trials, however, it was still forecast to be significantly earlier than the date required to support operational use following platform conversion under Weapon Thread and therefore the overall forecast end date remained unchanged.
 - The Submarine Combat System upgrades are the key driver for the</t>
    </r>
    <r>
      <rPr>
        <u/>
        <sz val="11"/>
        <rFont val="Calibri"/>
        <family val="2"/>
        <scheme val="minor"/>
      </rPr>
      <t xml:space="preserve"> baseline </t>
    </r>
    <r>
      <rPr>
        <sz val="11"/>
        <rFont val="Calibri"/>
        <family val="2"/>
        <scheme val="minor"/>
      </rPr>
      <t xml:space="preserve">end date. Delivery of these upgrades are expected to push the boundary of the existing MOD0 weapon life, which has become the de facto programme end date and this is relatively inflexible as it driven by weapon safety.
 Since the Q2 1920 (30th September 2019) baseline project end date of 31/03/24, the following primary project actions have impacted the original Q2 baseline project end date;
 - The in-water trials programme has now been decoupled from the availability of RN assets and plans for an overseas trial removed from the Critical Path.  This will allow MOD to renegotiate a commercial position with the Prime contractor and to progress through the demonstration phase to full manufacture.
 - Since Q219/20 fourteen enterprise wide workshops have taken place working towards a whole-boat safety case for submarine intrinsic and dynamic safety when employing the MOD1 weapon design.  Although this work is still ongoing significant progress has been made and critically no changes are anticipated to the current design.
</t>
    </r>
  </si>
  <si>
    <r>
      <t xml:space="preserve">The scheduled baseline project end date at Q2 1920 (30th September 2019) is 01/05/35, has not changed since last year's Q2 1819 date of 01/05/35, due primarily to the following factors;
 - Project closure is forecast for 2035, it is too early to predict any change to the </t>
    </r>
    <r>
      <rPr>
        <u/>
        <sz val="11"/>
        <rFont val="Calibri"/>
        <family val="2"/>
        <scheme val="minor"/>
      </rPr>
      <t>baseline</t>
    </r>
    <r>
      <rPr>
        <sz val="11"/>
        <rFont val="Calibri"/>
        <family val="2"/>
        <scheme val="minor"/>
      </rPr>
      <t xml:space="preserve">
 - The project closure date was a broad estimate at time of Main Gate 2. A revised, risk adjusted estimate is expected to be available at the next full approval point once we seek to move to contract for batch 2.  Main Gate was the MOD major investment decision point prior to contractual commitment with industry. Under the internal MOD MAID review in 2019, the process has been modified to align to wider government practice and future major investment decisions points will be known as Full Business Case (FBC) decisions.
</t>
    </r>
  </si>
  <si>
    <r>
      <t>The scheduled project end date at Q2 1920 (30th September 2019) is 28/02/30, due primarily to the following factors;
 - Project closure is</t>
    </r>
    <r>
      <rPr>
        <u/>
        <sz val="11"/>
        <rFont val="Calibri"/>
        <family val="2"/>
        <scheme val="minor"/>
      </rPr>
      <t xml:space="preserve"> baseline </t>
    </r>
    <r>
      <rPr>
        <sz val="11"/>
        <rFont val="Calibri"/>
        <family val="2"/>
        <scheme val="minor"/>
      </rPr>
      <t>for 2030, it is too early to predict any change to the forecast. 
 - The</t>
    </r>
    <r>
      <rPr>
        <u/>
        <sz val="11"/>
        <rFont val="Calibri"/>
        <family val="2"/>
        <scheme val="minor"/>
      </rPr>
      <t xml:space="preserve"> baseline</t>
    </r>
    <r>
      <rPr>
        <sz val="11"/>
        <rFont val="Calibri"/>
        <family val="2"/>
        <scheme val="minor"/>
      </rPr>
      <t xml:space="preserve"> date is based upon the delivery date of the final ship, with an additional programme of work post-delivery to account for acceptance, safety, sea trials and training activities.
</t>
    </r>
  </si>
  <si>
    <t xml:space="preserve">The scheduled baseline project end date at Q2 1920 (30th September 2019) is 30/06/19, has not changed since last year's Q2 1819 date of 30/06/19, due primarily to the following factors;
 - The baseline programme end date has not changed due to the programme team successfully delivering all programme objectives in line with forecast programme timelines.
 - As the programme has closed, no changes to the forecast end date are applicable. 
 Since the Q2 1920 (30th September 2019) baseline project end date of 30/06/19, the following primary project actions have impacted the original Q2 baseline project end date;
 - No project actions have been undertaken or impacted the timelines as the programme has closed. 
</t>
  </si>
  <si>
    <t xml:space="preserve">The scheduled baseline project end date at Q2 1920 (30th September 2019) is 01/04/21, has lengthened by 396 days since last year's Q2 1819 date of 01/03/20, due primarily to the following factors;
 - Previous business cases considered alternative options to the Unified Model including a full inhouse option, a re-procurement of CRC contracts and an option that adopted the UM in Wales, and a re-procurement option in England, but these have since been ruled out. The baseline end date has been re-assessed based on the preferred option of a Unified Model  
 -  Extension of the current Community Rehabilitation Companies (CRCs) 
 - To ensure adequate time to complete competition to put in place new CRC providers; to subsequently ensure a safe and effective mobilisation to new provider; and to provide contingency to ensure effective transition to the new Target Operating Model. 
 Since the Q2 1920 (30th September 2019) baseline project end date of 01/04/21, the following non-project operating environment activities have impacted the original Q2 baseline project end date;
 - The numbers are heavily based on assumptions until a more detailed model has been available. Numbers are still to be finalised hence the baseline is still subject to SR negotiations but forecast has been raised as pressure risk to HMPPS.
 Since the Q2 1920 (30th September 2019) baseline project end date of 01/04/21, the following primary project actions have impacted the original Q2 baseline project end date;
 - Decision to extend current CRC contracts.
</t>
  </si>
  <si>
    <t xml:space="preserve">The scheduled baseline project end date at Q2 1920 (30th September 2019) is 31/03/25, has not changed since last year's Q2 1819 date of 31/03/25, due primarily to the following factors;
 - Plans continue to run to schedule and there have been no factors which would impact the baseline project end date.
 - Business case approval by HM Treasury in July 2019, with a baseline end date of March 2025.
 Since the Q2 1920 (30th September 2019) baseline project end date of 31/03/25, the following non-project operating environment activities have impacted the original Q2 baseline project end date;
 - N/A - No activates have impacted the original Q2 IPA DCA end date.
 Since the Q2 1920 (30th September 2019) baseline project end date of 31/03/25, the following primary project actions have impacted the original Q2 baseline project end date;
 - N/A - No actions have impacted the original Q2 IPA DCA end date.
</t>
  </si>
  <si>
    <t xml:space="preserve">The scheduled baseline project end date at Q2 1920 (30th September 2019) is 01/04/21, has not changed since last year's Q2 1819 date of 01/04/21, due primarily to the following factors;
 - The Programme baseline end date remains 01/04/21. The programme remains on track to deliver the stated reforms within this timeframe. </t>
  </si>
  <si>
    <t xml:space="preserve">The scheduled project end date at Q2 1920 (30th September 2019) is 30/03/20, due primarily to the following factors;
 - The End Date for the Programme has been re-scheduled to 31 August 2020 to allow a review of operational service to be incorporated into the Gate 5 review.  
</t>
  </si>
  <si>
    <t xml:space="preserve">The baseline Whole Life Cost at Q2 1920 (30th September 2019) is £618.81 m, has not changed since last year's Q2 1819 (£m) baseline Whole Life Cost of £618.81 m, due primarily to the following factors;
 - No change to the Baseline since FY18/19 because the MSP has delivered HRAS &amp; MARS Tankers
 Since the Q2 1920 (30th September 2019) £618.81 m baseline Whole Life Cost, the following primary project actions have impacted the original Q2 baseline Whole Life Cost;
 - No change to the Baseline since FY18/19 because the MSP has delivered HRAS &amp; MARS Tankers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</si>
</sst>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quot;m&quot;"/>
    <numFmt numFmtId="165" formatCode="&quot;£&quot;#,##0.00"/>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9"/>
      <color indexed="81"/>
      <name val="Tahoma"/>
      <family val="2"/>
    </font>
    <font>
      <sz val="9"/>
      <color indexed="81"/>
      <name val="Tahoma"/>
      <family val="2"/>
    </font>
    <font>
      <b/>
      <sz val="9"/>
      <color indexed="53"/>
      <name val="Tahoma"/>
      <family val="2"/>
    </font>
    <font>
      <sz val="9"/>
      <color indexed="53"/>
      <name val="Tahoma"/>
      <family val="2"/>
    </font>
    <font>
      <i/>
      <sz val="12"/>
      <color theme="1"/>
      <name val="Calibri"/>
      <family val="2"/>
      <scheme val="minor"/>
    </font>
    <font>
      <b/>
      <sz val="13"/>
      <color theme="1"/>
      <name val="Calibri"/>
      <family val="2"/>
      <scheme val="minor"/>
    </font>
    <font>
      <sz val="11"/>
      <color rgb="FF9C0006"/>
      <name val="Calibri"/>
      <family val="2"/>
      <scheme val="minor"/>
    </font>
    <font>
      <i/>
      <sz val="11"/>
      <color theme="1"/>
      <name val="Calibri"/>
      <family val="2"/>
      <scheme val="minor"/>
    </font>
    <font>
      <b/>
      <sz val="13"/>
      <name val="Calibri"/>
      <family val="2"/>
      <scheme val="minor"/>
    </font>
    <font>
      <sz val="10"/>
      <name val="Calibri"/>
      <family val="2"/>
      <scheme val="minor"/>
    </font>
    <font>
      <u/>
      <sz val="11"/>
      <name val="Calibri"/>
      <family val="2"/>
      <scheme val="minor"/>
    </font>
    <font>
      <i/>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7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4" fillId="6" borderId="0" applyNumberFormat="0" applyBorder="0" applyAlignment="0" applyProtection="0"/>
    <xf numFmtId="0" fontId="1" fillId="0" borderId="0"/>
  </cellStyleXfs>
  <cellXfs count="99">
    <xf numFmtId="0" fontId="0" fillId="0" borderId="0" xfId="0"/>
    <xf numFmtId="0" fontId="0" fillId="2" borderId="1" xfId="0" applyFill="1" applyBorder="1"/>
    <xf numFmtId="0" fontId="0" fillId="2" borderId="1" xfId="0" applyFill="1" applyBorder="1" applyAlignment="1">
      <alignment wrapText="1"/>
    </xf>
    <xf numFmtId="14" fontId="0" fillId="2" borderId="1" xfId="0" applyNumberFormat="1" applyFill="1" applyBorder="1"/>
    <xf numFmtId="164" fontId="0" fillId="2" borderId="1" xfId="0" applyNumberFormat="1" applyFill="1" applyBorder="1"/>
    <xf numFmtId="2" fontId="0" fillId="2" borderId="1" xfId="0" applyNumberFormat="1" applyFill="1" applyBorder="1"/>
    <xf numFmtId="0" fontId="0" fillId="2" borderId="2" xfId="0" applyFill="1" applyBorder="1"/>
    <xf numFmtId="0" fontId="0" fillId="0" borderId="1" xfId="0" applyBorder="1"/>
    <xf numFmtId="14" fontId="0" fillId="0" borderId="1" xfId="0" applyNumberFormat="1" applyBorder="1"/>
    <xf numFmtId="164" fontId="0" fillId="0" borderId="1" xfId="0" applyNumberFormat="1" applyBorder="1"/>
    <xf numFmtId="9" fontId="0" fillId="0" borderId="1" xfId="2" applyFont="1" applyBorder="1"/>
    <xf numFmtId="2" fontId="0" fillId="0" borderId="1" xfId="0" applyNumberFormat="1" applyBorder="1"/>
    <xf numFmtId="0" fontId="0" fillId="3" borderId="0" xfId="0" applyFill="1"/>
    <xf numFmtId="14" fontId="0" fillId="0" borderId="1" xfId="0" applyNumberFormat="1" applyBorder="1" applyAlignment="1">
      <alignment horizontal="right"/>
    </xf>
    <xf numFmtId="0" fontId="0" fillId="0" borderId="2" xfId="0" applyFill="1" applyBorder="1"/>
    <xf numFmtId="14" fontId="0" fillId="0" borderId="0" xfId="0" applyNumberFormat="1"/>
    <xf numFmtId="2" fontId="0" fillId="0" borderId="0" xfId="0" applyNumberFormat="1" applyBorder="1"/>
    <xf numFmtId="164" fontId="0" fillId="0" borderId="0" xfId="0" applyNumberFormat="1" applyBorder="1"/>
    <xf numFmtId="0" fontId="0" fillId="0" borderId="0" xfId="0" applyBorder="1"/>
    <xf numFmtId="164" fontId="0" fillId="0" borderId="1" xfId="0" applyNumberFormat="1" applyBorder="1" applyAlignment="1">
      <alignment horizontal="right"/>
    </xf>
    <xf numFmtId="2" fontId="0" fillId="0" borderId="0" xfId="0" applyNumberFormat="1" applyBorder="1" applyAlignment="1">
      <alignment horizontal="right"/>
    </xf>
    <xf numFmtId="164" fontId="0" fillId="0" borderId="3" xfId="0" applyNumberFormat="1" applyBorder="1"/>
    <xf numFmtId="9" fontId="0" fillId="0" borderId="3" xfId="2" applyFont="1" applyBorder="1"/>
    <xf numFmtId="0" fontId="0" fillId="0" borderId="4" xfId="0" applyFill="1" applyBorder="1"/>
    <xf numFmtId="0" fontId="0" fillId="0" borderId="0" xfId="0" applyAlignment="1"/>
    <xf numFmtId="9" fontId="0" fillId="0" borderId="0" xfId="2" applyFont="1"/>
    <xf numFmtId="0" fontId="5" fillId="0" borderId="0" xfId="0" applyFont="1" applyFill="1"/>
    <xf numFmtId="164" fontId="5" fillId="0" borderId="0" xfId="0" applyNumberFormat="1" applyFont="1" applyFill="1" applyBorder="1"/>
    <xf numFmtId="164" fontId="5" fillId="0" borderId="3" xfId="0" applyNumberFormat="1" applyFont="1" applyFill="1" applyBorder="1"/>
    <xf numFmtId="9" fontId="0" fillId="3" borderId="0" xfId="2" applyFont="1" applyFill="1"/>
    <xf numFmtId="2" fontId="3" fillId="0" borderId="1" xfId="0" applyNumberFormat="1" applyFont="1" applyBorder="1"/>
    <xf numFmtId="9" fontId="0" fillId="0" borderId="0" xfId="2" applyFont="1" applyFill="1"/>
    <xf numFmtId="0" fontId="4" fillId="4" borderId="0" xfId="0" applyFont="1" applyFill="1"/>
    <xf numFmtId="164" fontId="4" fillId="4" borderId="0" xfId="0" applyNumberFormat="1" applyFont="1" applyFill="1" applyBorder="1"/>
    <xf numFmtId="0" fontId="6" fillId="0" borderId="5" xfId="0" applyFont="1" applyBorder="1" applyAlignment="1">
      <alignment horizontal="left" vertical="center" wrapText="1"/>
    </xf>
    <xf numFmtId="0" fontId="0" fillId="0" borderId="0" xfId="0" applyFill="1" applyBorder="1"/>
    <xf numFmtId="14" fontId="6" fillId="0" borderId="5" xfId="0" applyNumberFormat="1" applyFont="1" applyBorder="1" applyAlignment="1">
      <alignment horizontal="right" vertical="center" wrapText="1"/>
    </xf>
    <xf numFmtId="0" fontId="6" fillId="0" borderId="5" xfId="0" applyFont="1" applyBorder="1" applyAlignment="1">
      <alignment horizontal="right" vertical="center" wrapText="1"/>
    </xf>
    <xf numFmtId="9" fontId="6" fillId="0" borderId="5" xfId="0" applyNumberFormat="1" applyFont="1" applyBorder="1" applyAlignment="1">
      <alignment horizontal="right" vertical="center" wrapText="1"/>
    </xf>
    <xf numFmtId="0" fontId="6" fillId="0" borderId="6"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top"/>
    </xf>
    <xf numFmtId="0" fontId="7" fillId="0" borderId="5" xfId="0" applyFont="1" applyBorder="1" applyAlignment="1">
      <alignment horizontal="left" vertical="top"/>
    </xf>
    <xf numFmtId="14" fontId="0" fillId="0" borderId="0" xfId="0" applyNumberFormat="1" applyBorder="1"/>
    <xf numFmtId="9" fontId="0" fillId="0" borderId="0" xfId="2" applyFont="1" applyBorder="1"/>
    <xf numFmtId="0" fontId="0" fillId="0" borderId="0" xfId="0" applyAlignment="1">
      <alignment vertical="center" wrapText="1"/>
    </xf>
    <xf numFmtId="0" fontId="0" fillId="2" borderId="0" xfId="0" applyFill="1" applyBorder="1" applyAlignment="1">
      <alignment vertical="center" wrapText="1"/>
    </xf>
    <xf numFmtId="14" fontId="0" fillId="2" borderId="0" xfId="0" applyNumberFormat="1" applyFill="1" applyBorder="1" applyAlignment="1">
      <alignment vertical="center" wrapText="1"/>
    </xf>
    <xf numFmtId="164" fontId="0" fillId="2" borderId="0" xfId="0" applyNumberFormat="1" applyFill="1" applyBorder="1" applyAlignment="1">
      <alignment vertical="center" wrapText="1"/>
    </xf>
    <xf numFmtId="2" fontId="0" fillId="2" borderId="0" xfId="0" applyNumberFormat="1" applyFill="1" applyBorder="1" applyAlignment="1">
      <alignment vertical="center" wrapText="1"/>
    </xf>
    <xf numFmtId="0" fontId="0" fillId="0" borderId="0" xfId="0" applyBorder="1" applyAlignment="1">
      <alignment vertical="center" wrapText="1"/>
    </xf>
    <xf numFmtId="0" fontId="5" fillId="0" borderId="0" xfId="0" applyFont="1" applyFill="1" applyBorder="1"/>
    <xf numFmtId="0" fontId="0" fillId="3" borderId="0" xfId="0" applyFill="1" applyBorder="1"/>
    <xf numFmtId="9" fontId="0" fillId="3" borderId="0" xfId="2" applyFont="1" applyFill="1" applyBorder="1"/>
    <xf numFmtId="9" fontId="0" fillId="0" borderId="0" xfId="2" applyFont="1" applyFill="1" applyBorder="1"/>
    <xf numFmtId="0" fontId="4" fillId="4" borderId="0" xfId="0" applyFont="1" applyFill="1" applyBorder="1"/>
    <xf numFmtId="0" fontId="0" fillId="0" borderId="0" xfId="0" applyFont="1" applyAlignment="1">
      <alignment vertical="center" wrapText="1"/>
    </xf>
    <xf numFmtId="0" fontId="0" fillId="0" borderId="0" xfId="0" applyFont="1" applyBorder="1" applyAlignment="1">
      <alignment horizontal="left" vertical="top" wrapText="1"/>
    </xf>
    <xf numFmtId="0" fontId="12" fillId="0" borderId="0" xfId="0" applyFont="1" applyFill="1" applyAlignment="1">
      <alignment horizontal="left" vertical="top" wrapText="1"/>
    </xf>
    <xf numFmtId="0" fontId="13" fillId="5" borderId="1" xfId="0" applyFont="1" applyFill="1" applyBorder="1" applyAlignment="1">
      <alignment horizontal="left" vertical="top" wrapText="1"/>
    </xf>
    <xf numFmtId="165" fontId="13" fillId="5" borderId="1" xfId="1" applyNumberFormat="1" applyFont="1" applyFill="1" applyBorder="1" applyAlignment="1">
      <alignment horizontal="left" vertical="top" wrapText="1"/>
    </xf>
    <xf numFmtId="165" fontId="13" fillId="5" borderId="1" xfId="0" applyNumberFormat="1" applyFont="1" applyFill="1" applyBorder="1" applyAlignment="1">
      <alignment horizontal="left" vertical="top" wrapText="1"/>
    </xf>
    <xf numFmtId="0" fontId="0" fillId="0" borderId="0" xfId="0" applyFont="1" applyAlignment="1">
      <alignment wrapText="1"/>
    </xf>
    <xf numFmtId="0" fontId="0" fillId="0" borderId="0" xfId="0" applyAlignment="1">
      <alignment wrapText="1"/>
    </xf>
    <xf numFmtId="9" fontId="13" fillId="5" borderId="1" xfId="2" applyFont="1" applyFill="1" applyBorder="1" applyAlignment="1">
      <alignment horizontal="left" vertical="top" wrapText="1"/>
    </xf>
    <xf numFmtId="14" fontId="2" fillId="4" borderId="0" xfId="0" applyNumberFormat="1" applyFont="1" applyFill="1" applyBorder="1" applyAlignment="1">
      <alignment vertical="top" wrapText="1"/>
    </xf>
    <xf numFmtId="0" fontId="0" fillId="0" borderId="0" xfId="0" applyFont="1" applyAlignment="1">
      <alignment horizontal="left" vertical="top" wrapText="1"/>
    </xf>
    <xf numFmtId="0" fontId="6" fillId="0" borderId="0" xfId="0" applyFont="1" applyBorder="1" applyAlignment="1" applyProtection="1">
      <alignment horizontal="left" vertical="top" wrapText="1"/>
    </xf>
    <xf numFmtId="14" fontId="0"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0" xfId="0" applyAlignment="1" applyProtection="1">
      <alignment horizontal="left" vertical="top" wrapText="1"/>
      <protection locked="0"/>
    </xf>
    <xf numFmtId="0" fontId="14" fillId="6" borderId="0" xfId="4" applyAlignment="1">
      <alignment horizontal="left" vertical="top" wrapText="1"/>
    </xf>
    <xf numFmtId="165" fontId="0" fillId="0" borderId="0" xfId="1" applyNumberFormat="1" applyFont="1" applyBorder="1" applyAlignment="1">
      <alignment horizontal="left" vertical="top" wrapText="1"/>
    </xf>
    <xf numFmtId="0" fontId="15" fillId="0" borderId="0" xfId="0" applyFont="1" applyBorder="1" applyAlignment="1">
      <alignment horizontal="left" vertical="top" wrapText="1"/>
    </xf>
    <xf numFmtId="0" fontId="1" fillId="0" borderId="0" xfId="5" applyAlignment="1">
      <alignment horizontal="left" vertical="top" wrapText="1"/>
    </xf>
    <xf numFmtId="9" fontId="0" fillId="0" borderId="0" xfId="2" applyFont="1" applyBorder="1" applyAlignment="1">
      <alignment horizontal="right" vertical="top" wrapText="1"/>
    </xf>
    <xf numFmtId="165" fontId="0" fillId="0" borderId="0" xfId="0" applyNumberFormat="1" applyFont="1" applyBorder="1" applyAlignment="1">
      <alignment horizontal="left" vertical="top" wrapText="1"/>
    </xf>
    <xf numFmtId="165" fontId="0" fillId="0" borderId="0" xfId="1" applyNumberFormat="1" applyFont="1" applyBorder="1" applyAlignment="1">
      <alignment horizontal="right" vertical="top" wrapText="1"/>
    </xf>
    <xf numFmtId="165" fontId="0" fillId="0" borderId="0" xfId="1" applyNumberFormat="1" applyFont="1" applyAlignment="1">
      <alignment wrapText="1"/>
    </xf>
    <xf numFmtId="9" fontId="0" fillId="0" borderId="0" xfId="2" applyFont="1" applyAlignment="1">
      <alignment wrapText="1"/>
    </xf>
    <xf numFmtId="165" fontId="0" fillId="0" borderId="0" xfId="0" applyNumberFormat="1" applyFont="1" applyBorder="1" applyAlignment="1">
      <alignment horizontal="right" vertical="top" wrapText="1"/>
    </xf>
    <xf numFmtId="165" fontId="0" fillId="0" borderId="0" xfId="0" applyNumberFormat="1" applyAlignment="1">
      <alignment wrapText="1"/>
    </xf>
    <xf numFmtId="165" fontId="0" fillId="0" borderId="0" xfId="0" applyNumberFormat="1" applyFont="1" applyAlignment="1">
      <alignment wrapText="1"/>
    </xf>
    <xf numFmtId="14" fontId="0" fillId="0" borderId="0" xfId="0" applyNumberFormat="1" applyFont="1" applyBorder="1" applyAlignment="1">
      <alignment vertical="top" wrapText="1"/>
    </xf>
    <xf numFmtId="14" fontId="0" fillId="0" borderId="0" xfId="0" applyNumberFormat="1" applyFont="1" applyFill="1" applyBorder="1" applyAlignment="1">
      <alignment vertical="top" wrapText="1"/>
    </xf>
    <xf numFmtId="0" fontId="5" fillId="0" borderId="0" xfId="0" applyFont="1" applyAlignment="1" applyProtection="1">
      <alignment horizontal="left" vertical="top" wrapText="1"/>
      <protection locked="0"/>
    </xf>
    <xf numFmtId="14" fontId="5" fillId="0" borderId="0" xfId="0" applyNumberFormat="1" applyFont="1" applyBorder="1" applyAlignment="1">
      <alignment horizontal="left" vertical="top" wrapText="1"/>
    </xf>
    <xf numFmtId="14" fontId="5" fillId="0"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vertical="top" wrapText="1"/>
    </xf>
    <xf numFmtId="0" fontId="17" fillId="0" borderId="0" xfId="0" applyFont="1" applyBorder="1" applyAlignment="1" applyProtection="1">
      <alignment horizontal="left" vertical="top" wrapText="1"/>
    </xf>
    <xf numFmtId="0" fontId="19"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16" fillId="5" borderId="1" xfId="0" applyFont="1" applyFill="1" applyBorder="1" applyAlignment="1">
      <alignment horizontal="left" vertical="top" wrapText="1"/>
    </xf>
    <xf numFmtId="0" fontId="5" fillId="0" borderId="0" xfId="0" applyFont="1" applyFill="1" applyAlignment="1">
      <alignment vertical="top" wrapText="1"/>
    </xf>
    <xf numFmtId="0" fontId="17" fillId="0" borderId="0" xfId="0" applyFont="1" applyFill="1" applyBorder="1" applyAlignment="1" applyProtection="1">
      <alignment horizontal="left" vertical="top" wrapText="1"/>
    </xf>
    <xf numFmtId="9" fontId="0" fillId="0" borderId="0" xfId="2" applyFont="1" applyFill="1" applyBorder="1" applyAlignment="1">
      <alignment horizontal="right" vertical="top" wrapText="1"/>
    </xf>
  </cellXfs>
  <cellStyles count="6">
    <cellStyle name="Bad" xfId="4" builtinId="27"/>
    <cellStyle name="Currency" xfId="1" builtinId="4"/>
    <cellStyle name="Currency 2" xfId="3"/>
    <cellStyle name="Normal" xfId="0" builtinId="0"/>
    <cellStyle name="Normal 2" xfId="5"/>
    <cellStyle name="Percent" xfId="2" builtinId="5"/>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0Team\GEMS%20Reports%20&amp;%20Master%20Spreadsheet\Master%20Spreadsheet\Blank%20sheet%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en.polis\Desktop\Printing%20Spreadsheet%2020150209%20-%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nual%20Report%202020/Analysis/FINAL%20AR2020%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3. PPM Sub Categories Unweighte"/>
      <sheetName val="3. PPM Sub Categories Weighted"/>
      <sheetName val="3. PPM Subcat data"/>
      <sheetName val="Project Categories % - Unweight"/>
      <sheetName val="Project Categories % - Weighted"/>
      <sheetName val="Project Categories Data"/>
      <sheetName val="Weighted recommendations "/>
      <sheetName val="Weighted recommendations top 5"/>
      <sheetName val="Weighted Recommendations data"/>
      <sheetName val="Review Type breakdown per year"/>
      <sheetName val="Review type data"/>
      <sheetName val="3. PPM Data"/>
      <sheetName val="Top 5 Cat Breakdown"/>
      <sheetName val="Full Data"/>
      <sheetName val="Thames Tideway DCA vs Rec"/>
      <sheetName val="Thames Tideway DCA vs rec (W)"/>
      <sheetName val="Sheet2"/>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sheetData sheetId="13"/>
      <sheetData sheetId="14"/>
      <sheetData sheetId="15"/>
      <sheetData sheetId="16" refreshError="1"/>
      <sheetData sheetId="17" refreshError="1"/>
      <sheetData sheetId="18">
        <row r="1">
          <cell r="A1" t="str">
            <v>1. Governance</v>
          </cell>
          <cell r="C1" t="str">
            <v>1.1 Robust Governance Structures &amp; Processes</v>
          </cell>
        </row>
        <row r="2">
          <cell r="A2" t="str">
            <v>2. Stakeholder Management</v>
          </cell>
          <cell r="C2" t="str">
            <v>1.2 Commitment &amp; Engagement</v>
          </cell>
        </row>
        <row r="3">
          <cell r="A3" t="str">
            <v>3. Programme and Project Management</v>
          </cell>
          <cell r="C3" t="str">
            <v>1.3 Approvals</v>
          </cell>
        </row>
        <row r="4">
          <cell r="A4" t="str">
            <v>4. Change Management &amp; Transition</v>
          </cell>
          <cell r="C4" t="str">
            <v>2.1 Engagement Strategy &amp; Planning</v>
          </cell>
        </row>
        <row r="5">
          <cell r="A5" t="str">
            <v>5. Financial Planning and Management</v>
          </cell>
          <cell r="C5" t="str">
            <v>2.2 Effective Engagement</v>
          </cell>
        </row>
        <row r="6">
          <cell r="A6" t="str">
            <v>6. Benefits Management and Realisation</v>
          </cell>
          <cell r="C6" t="str">
            <v>2.3 Effective Across Organisational Boundaries</v>
          </cell>
        </row>
        <row r="7">
          <cell r="A7" t="str">
            <v>7. Commercial Strategy &amp; Management</v>
          </cell>
          <cell r="C7" t="str">
            <v>3.1 Planning</v>
          </cell>
        </row>
        <row r="8">
          <cell r="A8" t="str">
            <v>8. Context, Aim &amp; Scope</v>
          </cell>
          <cell r="C8" t="str">
            <v>3.2 Controls</v>
          </cell>
        </row>
        <row r="9">
          <cell r="A9" t="str">
            <v>9. Risk, Issues &amp; Dependancy Management</v>
          </cell>
          <cell r="C9" t="str">
            <v>3.3 Change Control</v>
          </cell>
        </row>
        <row r="10">
          <cell r="A10" t="str">
            <v>10. Resource &amp; Skills Management</v>
          </cell>
          <cell r="C10" t="str">
            <v>3.4 Quality Management</v>
          </cell>
        </row>
        <row r="11">
          <cell r="A11" t="str">
            <v>11. Knowledge Management</v>
          </cell>
          <cell r="C11" t="str">
            <v>3.5 Information Management</v>
          </cell>
        </row>
        <row r="12">
          <cell r="A12" t="str">
            <v>12. Technology</v>
          </cell>
          <cell r="C12" t="str">
            <v>3.6 Communications</v>
          </cell>
        </row>
        <row r="13">
          <cell r="C13" t="str">
            <v>3.7 Methodology &amp; Standards</v>
          </cell>
        </row>
        <row r="14">
          <cell r="C14" t="str">
            <v>3.8 Requirements Definition</v>
          </cell>
        </row>
        <row r="15">
          <cell r="C15" t="str">
            <v>4.1 Organisational Culture</v>
          </cell>
        </row>
        <row r="16">
          <cell r="C16" t="str">
            <v>4.2 Organisational Capability</v>
          </cell>
        </row>
        <row r="17">
          <cell r="C17" t="str">
            <v>4.3 Operational Readiness</v>
          </cell>
        </row>
        <row r="18">
          <cell r="C18" t="str">
            <v>4.4 Customer Engagement</v>
          </cell>
        </row>
        <row r="19">
          <cell r="C19" t="str">
            <v>7. 1 Sourcing Strategy</v>
          </cell>
        </row>
        <row r="20">
          <cell r="C20" t="str">
            <v>7.2 Contract Management</v>
          </cell>
        </row>
        <row r="21">
          <cell r="C21" t="str">
            <v>7.3 Supply Chain Management</v>
          </cell>
        </row>
        <row r="22">
          <cell r="C22" t="str">
            <v>8.1 Vision, Aim  &amp; Objectives</v>
          </cell>
        </row>
        <row r="23">
          <cell r="C23" t="str">
            <v>8.2 Scope</v>
          </cell>
        </row>
        <row r="24">
          <cell r="C24" t="str">
            <v>8.3 Business Case</v>
          </cell>
        </row>
        <row r="25">
          <cell r="C25" t="str">
            <v>8.4 Alignment of Delivery to Policy</v>
          </cell>
        </row>
        <row r="26">
          <cell r="C26" t="str">
            <v>8.5 Critical Success Factors</v>
          </cell>
        </row>
        <row r="27">
          <cell r="C27" t="str">
            <v>9.1 Robust Framework &amp; Process</v>
          </cell>
        </row>
        <row r="28">
          <cell r="C28" t="str">
            <v>9.2 Active Risk Mangement</v>
          </cell>
        </row>
        <row r="29">
          <cell r="C29" t="str">
            <v>9.3 Contingency Planning</v>
          </cell>
        </row>
        <row r="30">
          <cell r="C30" t="str">
            <v>10.1 Leadership and Capability</v>
          </cell>
        </row>
        <row r="31">
          <cell r="C31" t="str">
            <v>10.2 Capacity Planning &amp; Management</v>
          </cell>
        </row>
        <row r="32">
          <cell r="C32" t="str">
            <v>10.3 Skills Assessment &amp; Management</v>
          </cell>
        </row>
        <row r="33">
          <cell r="C33" t="str">
            <v>10.4 Succession Planning &amp; Management</v>
          </cell>
        </row>
        <row r="34">
          <cell r="C34" t="str">
            <v>10.5 Organisation</v>
          </cell>
        </row>
        <row r="35">
          <cell r="C35" t="str">
            <v>11.1 Best Pracitce</v>
          </cell>
        </row>
        <row r="36">
          <cell r="C36" t="str">
            <v>11.2 Lessons Learnt</v>
          </cell>
        </row>
        <row r="37">
          <cell r="C37" t="str">
            <v>12.1 Alignment to Strategy</v>
          </cell>
        </row>
        <row r="38">
          <cell r="C38" t="str">
            <v>12.2 Integration</v>
          </cell>
        </row>
        <row r="39">
          <cell r="C39" t="str">
            <v>12.3 Operational Readiness</v>
          </cell>
        </row>
        <row r="40">
          <cell r="C40" t="str">
            <v>12.4 Not Used</v>
          </cell>
        </row>
        <row r="41">
          <cell r="C41" t="str">
            <v>12.5 Security</v>
          </cell>
        </row>
        <row r="42">
          <cell r="C42" t="str">
            <v>All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Do not Edit"/>
      <sheetName val="YbYData 49ers - Do not Edit"/>
      <sheetName val="Chart11"/>
      <sheetName val="Yearly Recommendation Share"/>
      <sheetName val="Recommendations All years"/>
      <sheetName val="2010 Recommendations"/>
      <sheetName val="2011 Recommendations"/>
      <sheetName val="2012 Recommendations"/>
      <sheetName val="2013 Recommendations"/>
      <sheetName val="2014 Recommendations"/>
      <sheetName val="2015 Recommendations"/>
      <sheetName val="DCA Analysis"/>
      <sheetName val="Review Recommendations"/>
      <sheetName val="Drop down list"/>
      <sheetName val="MPRG Recommendations"/>
      <sheetName val="Named Rang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ow r="1">
          <cell r="A1" t="str">
            <v>1 Governance</v>
          </cell>
        </row>
        <row r="2">
          <cell r="A2" t="str">
            <v>2 Stakeholder Management</v>
          </cell>
        </row>
        <row r="3">
          <cell r="A3" t="str">
            <v>3 Programme and Project Management</v>
          </cell>
        </row>
        <row r="4">
          <cell r="A4" t="str">
            <v>4 Change Management and Transition</v>
          </cell>
        </row>
        <row r="5">
          <cell r="A5" t="str">
            <v>5 Financial Planning and Management</v>
          </cell>
        </row>
        <row r="6">
          <cell r="A6" t="str">
            <v>6 Benefits Management and Transition</v>
          </cell>
        </row>
        <row r="7">
          <cell r="A7" t="str">
            <v>7 Commercial Strategy and Management</v>
          </cell>
        </row>
        <row r="8">
          <cell r="A8" t="str">
            <v>8 Context, Aim &amp; Scope</v>
          </cell>
        </row>
        <row r="9">
          <cell r="A9" t="str">
            <v>9 Risk, Issue &amp; Dependency Management</v>
          </cell>
        </row>
        <row r="10">
          <cell r="A10" t="str">
            <v>10 Resource and Skills Management</v>
          </cell>
        </row>
        <row r="11">
          <cell r="A11" t="str">
            <v>11 Knowledge Management</v>
          </cell>
        </row>
        <row r="12">
          <cell r="A12" t="str">
            <v>12 Technology</v>
          </cell>
        </row>
        <row r="13">
          <cell r="A13" t="str">
            <v>13 Interfaces</v>
          </cell>
        </row>
        <row r="14">
          <cell r="A14" t="str">
            <v>14 Other</v>
          </cell>
        </row>
        <row r="16">
          <cell r="A16" t="str">
            <v xml:space="preserve">1.1 Robust Governance Structures &amp; Processes </v>
          </cell>
        </row>
        <row r="17">
          <cell r="A17" t="str">
            <v xml:space="preserve">1.2 Commitment &amp; Engagement </v>
          </cell>
        </row>
        <row r="18">
          <cell r="A18" t="str">
            <v xml:space="preserve">1.3 Approvals </v>
          </cell>
        </row>
        <row r="19">
          <cell r="A19" t="str">
            <v xml:space="preserve">2.1 Engagement Strategy &amp; Planning </v>
          </cell>
        </row>
        <row r="20">
          <cell r="A20" t="str">
            <v xml:space="preserve">2.2 Effective Engagement  </v>
          </cell>
        </row>
        <row r="21">
          <cell r="A21" t="str">
            <v xml:space="preserve">2.3 Effective across Organisational Boundaries </v>
          </cell>
        </row>
        <row r="22">
          <cell r="A22" t="str">
            <v xml:space="preserve">3.1 Planning </v>
          </cell>
        </row>
        <row r="23">
          <cell r="A23" t="str">
            <v xml:space="preserve">3.2 Controls </v>
          </cell>
        </row>
        <row r="24">
          <cell r="A24" t="str">
            <v>3.3 Change Control</v>
          </cell>
        </row>
        <row r="25">
          <cell r="A25" t="str">
            <v>3.4 Quality Management</v>
          </cell>
        </row>
        <row r="26">
          <cell r="A26" t="str">
            <v>3.5 Information Management</v>
          </cell>
        </row>
        <row r="27">
          <cell r="A27" t="str">
            <v>3.6 Communications</v>
          </cell>
        </row>
        <row r="28">
          <cell r="A28" t="str">
            <v xml:space="preserve">3.7 Methodology &amp; Standards </v>
          </cell>
        </row>
        <row r="29">
          <cell r="A29" t="str">
            <v xml:space="preserve">3.8  Requirements Definition </v>
          </cell>
        </row>
        <row r="30">
          <cell r="A30" t="str">
            <v xml:space="preserve">4.1 Organisational Culture </v>
          </cell>
        </row>
        <row r="31">
          <cell r="A31" t="str">
            <v xml:space="preserve">4.2 Organisational Capability </v>
          </cell>
        </row>
        <row r="32">
          <cell r="A32" t="str">
            <v xml:space="preserve">4.3 Operational Readiness </v>
          </cell>
        </row>
        <row r="33">
          <cell r="A33" t="str">
            <v>4.4 Customer Engagement</v>
          </cell>
        </row>
        <row r="34">
          <cell r="A34" t="str">
            <v xml:space="preserve">7.1 Sourcing Strategy </v>
          </cell>
        </row>
        <row r="35">
          <cell r="A35" t="str">
            <v xml:space="preserve">7.2 Contract Management </v>
          </cell>
        </row>
        <row r="36">
          <cell r="A36" t="str">
            <v xml:space="preserve">7.3 Supply Chain Management </v>
          </cell>
        </row>
        <row r="37">
          <cell r="A37" t="str">
            <v xml:space="preserve">8.1 Vision, Aims &amp; Objectives </v>
          </cell>
        </row>
        <row r="38">
          <cell r="A38" t="str">
            <v>8.2 Scope</v>
          </cell>
        </row>
        <row r="39">
          <cell r="A39" t="str">
            <v xml:space="preserve">8.3 Business Case </v>
          </cell>
        </row>
        <row r="40">
          <cell r="A40" t="str">
            <v>8.4 Alignment of Delivery to Policy</v>
          </cell>
        </row>
        <row r="41">
          <cell r="A41" t="str">
            <v>8.5 Critical Success Factors</v>
          </cell>
        </row>
        <row r="42">
          <cell r="A42" t="str">
            <v xml:space="preserve">9.1 Robust Framework &amp; Process </v>
          </cell>
        </row>
        <row r="43">
          <cell r="A43" t="str">
            <v>9.2 Active Risk Management</v>
          </cell>
        </row>
        <row r="44">
          <cell r="A44" t="str">
            <v>9.3 Contingency Planning</v>
          </cell>
        </row>
        <row r="45">
          <cell r="A45" t="str">
            <v xml:space="preserve">10.1 Leadership Capability </v>
          </cell>
        </row>
        <row r="46">
          <cell r="A46" t="str">
            <v xml:space="preserve">10.2 Capacity Planning &amp; Management </v>
          </cell>
        </row>
        <row r="47">
          <cell r="A47" t="str">
            <v>10.3 Skills Assessment &amp; Management</v>
          </cell>
        </row>
        <row r="48">
          <cell r="A48" t="str">
            <v xml:space="preserve">10.4 Succession Planning &amp; Management </v>
          </cell>
        </row>
        <row r="49">
          <cell r="A49" t="str">
            <v xml:space="preserve">10.5 Organisation </v>
          </cell>
        </row>
        <row r="50">
          <cell r="A50" t="str">
            <v xml:space="preserve">11.1 Best Practice </v>
          </cell>
        </row>
        <row r="51">
          <cell r="A51" t="str">
            <v>11.2 Lessons Learnt</v>
          </cell>
        </row>
        <row r="52">
          <cell r="A52" t="str">
            <v>12.1 Alignment to Strategy</v>
          </cell>
        </row>
        <row r="53">
          <cell r="A53" t="str">
            <v>12.2 Integration</v>
          </cell>
        </row>
        <row r="54">
          <cell r="A54" t="str">
            <v xml:space="preserve">12.3 Operational Readiness </v>
          </cell>
        </row>
        <row r="55">
          <cell r="A55" t="str">
            <v>12.4 Not Used</v>
          </cell>
        </row>
        <row r="56">
          <cell r="A56" t="str">
            <v xml:space="preserve">12.5  Security </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tricky Sheets"/>
      <sheetName val="Source Table"/>
      <sheetName val="SourceTable"/>
      <sheetName val="GMPP project changes"/>
      <sheetName val="Summary of 2017-2018 GMPP"/>
      <sheetName val="Tableau Bubble chart"/>
      <sheetName val=" Fig 2 - Projects on the GMPP"/>
      <sheetName val="Fig 3 - GMPP by gov dept"/>
      <sheetName val="Fig 4 DCAs of projects"/>
      <sheetName val="Fig 8  Analysis since 2013"/>
      <sheetName val="Fig 9 DCA by projects category"/>
      <sheetName val="Fig 1&amp;5 GMPP by project cat"/>
      <sheetName val="No of Projects by Dept"/>
      <sheetName val="No of Projects by cat"/>
      <sheetName val="Fig 12 DCA by Cat over time"/>
      <sheetName val="Cohort Analysis"/>
      <sheetName val="DCA of projects 2020 completion"/>
      <sheetName val="Reasons for leaving the GMPP"/>
      <sheetName val="Fig 3 Joiners and Leavers"/>
      <sheetName val="Sheet1"/>
      <sheetName val="Fig 13 Turnover of SROs &amp; PDs"/>
      <sheetName val="Fig 4 Reason for Leaving"/>
      <sheetName val="DCA Matrix"/>
      <sheetName val="DCA HEAT MAP BY PROJECT Annex C"/>
      <sheetName val="New Annex"/>
      <sheetName val="Fig 10 Matrix most recent year"/>
      <sheetName val="2013 cohort"/>
      <sheetName val="pre 2016 cohort"/>
      <sheetName val="2016 cohort"/>
      <sheetName val="RedAmberRed by Dept"/>
      <sheetName val="Cohort from 2013"/>
      <sheetName val="Cohort from 2014"/>
      <sheetName val="Cohort from 2015"/>
      <sheetName val="Cohort from 2016"/>
      <sheetName val="Cohort from 2017"/>
      <sheetName val="FINAL AR2020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1"/>
  </sheetPr>
  <dimension ref="A1:W1265"/>
  <sheetViews>
    <sheetView topLeftCell="V1" zoomScaleNormal="100" workbookViewId="0">
      <pane ySplit="1" topLeftCell="A1240" activePane="bottomLeft" state="frozen"/>
      <selection pane="bottomLeft" sqref="A1:W1256"/>
    </sheetView>
  </sheetViews>
  <sheetFormatPr defaultColWidth="8.7265625" defaultRowHeight="14.5" x14ac:dyDescent="0.35"/>
  <cols>
    <col min="1" max="1" width="19.453125" bestFit="1" customWidth="1"/>
    <col min="2" max="2" width="71.81640625" style="18" customWidth="1"/>
    <col min="3" max="3" width="11.453125" style="18" customWidth="1"/>
    <col min="4" max="4" width="16.7265625" style="18" customWidth="1"/>
    <col min="5" max="5" width="11.453125" style="18" customWidth="1"/>
    <col min="6" max="6" width="17" style="18" customWidth="1"/>
    <col min="7" max="8" width="17" style="43" customWidth="1"/>
    <col min="9" max="9" width="12.1796875" style="17" customWidth="1"/>
    <col min="10" max="10" width="11.453125" style="17" customWidth="1"/>
    <col min="11" max="12" width="17" style="17" customWidth="1"/>
    <col min="13" max="13" width="59.81640625" style="16" customWidth="1"/>
    <col min="14" max="15" width="17" style="17" customWidth="1"/>
    <col min="16" max="16" width="45.7265625" style="17" bestFit="1" customWidth="1"/>
    <col min="17" max="17" width="16.1796875" style="18" bestFit="1" customWidth="1"/>
    <col min="18" max="18" width="29.453125" style="18" bestFit="1" customWidth="1"/>
    <col min="19" max="19" width="22.453125" style="18" bestFit="1" customWidth="1"/>
    <col min="20" max="20" width="20" style="18" bestFit="1" customWidth="1"/>
    <col min="21" max="21" width="8.7265625" style="18"/>
    <col min="22" max="22" width="27.54296875" style="18" customWidth="1"/>
    <col min="23" max="16384" width="8.7265625" style="18"/>
  </cols>
  <sheetData>
    <row r="1" spans="1:23" customFormat="1" ht="58" x14ac:dyDescent="0.35">
      <c r="A1" s="1" t="s">
        <v>0</v>
      </c>
      <c r="B1" s="1" t="s">
        <v>1</v>
      </c>
      <c r="C1" s="1" t="s">
        <v>2</v>
      </c>
      <c r="D1" s="1" t="s">
        <v>3</v>
      </c>
      <c r="E1" s="1" t="s">
        <v>4</v>
      </c>
      <c r="F1" s="2" t="s">
        <v>5</v>
      </c>
      <c r="G1" s="3" t="s">
        <v>6</v>
      </c>
      <c r="H1" s="3" t="s">
        <v>7</v>
      </c>
      <c r="I1" s="4" t="s">
        <v>8</v>
      </c>
      <c r="J1" s="4" t="s">
        <v>9</v>
      </c>
      <c r="K1" s="4" t="s">
        <v>10</v>
      </c>
      <c r="L1" s="4" t="s">
        <v>11</v>
      </c>
      <c r="M1" s="5" t="s">
        <v>12</v>
      </c>
      <c r="N1" s="4" t="s">
        <v>13</v>
      </c>
      <c r="O1" s="4" t="s">
        <v>14</v>
      </c>
      <c r="P1" s="4" t="s">
        <v>15</v>
      </c>
      <c r="Q1" s="5" t="s">
        <v>16</v>
      </c>
      <c r="R1" s="1" t="s">
        <v>17</v>
      </c>
      <c r="S1" s="1" t="s">
        <v>18</v>
      </c>
      <c r="T1" s="1" t="s">
        <v>19</v>
      </c>
      <c r="U1" s="6" t="s">
        <v>20</v>
      </c>
      <c r="V1" s="6" t="s">
        <v>21</v>
      </c>
      <c r="W1" s="6" t="s">
        <v>22</v>
      </c>
    </row>
    <row r="2" spans="1:23" customFormat="1" hidden="1" x14ac:dyDescent="0.35">
      <c r="A2" s="7" t="s">
        <v>23</v>
      </c>
      <c r="B2" s="7" t="s">
        <v>24</v>
      </c>
      <c r="C2" s="7" t="s">
        <v>25</v>
      </c>
      <c r="D2" s="7" t="s">
        <v>26</v>
      </c>
      <c r="E2" s="7" t="s">
        <v>27</v>
      </c>
      <c r="F2" s="7" t="s">
        <v>28</v>
      </c>
      <c r="G2" s="8">
        <v>40667</v>
      </c>
      <c r="H2" s="8">
        <v>41394</v>
      </c>
      <c r="I2" s="9">
        <v>11.26</v>
      </c>
      <c r="J2" s="9">
        <v>11.41</v>
      </c>
      <c r="K2" s="9"/>
      <c r="L2" s="10"/>
      <c r="M2" s="11">
        <v>15.54</v>
      </c>
      <c r="N2" s="9"/>
      <c r="O2" s="9"/>
      <c r="P2" s="9"/>
      <c r="Q2" s="11">
        <v>1.9904175222450375</v>
      </c>
      <c r="R2" s="7" t="s">
        <v>29</v>
      </c>
      <c r="S2" s="7" t="s">
        <v>27</v>
      </c>
      <c r="T2" s="7" t="s">
        <v>28</v>
      </c>
      <c r="U2" t="str">
        <f>IF(COUNTIF($A$2:A2,A2)=1,"Joiner","Not new")</f>
        <v>Joiner</v>
      </c>
    </row>
    <row r="3" spans="1:23" customFormat="1" hidden="1" x14ac:dyDescent="0.35">
      <c r="A3" s="7" t="s">
        <v>30</v>
      </c>
      <c r="B3" s="7" t="s">
        <v>31</v>
      </c>
      <c r="C3" s="7" t="s">
        <v>25</v>
      </c>
      <c r="D3" s="7" t="s">
        <v>26</v>
      </c>
      <c r="E3" s="7" t="s">
        <v>27</v>
      </c>
      <c r="F3" s="7" t="s">
        <v>32</v>
      </c>
      <c r="G3" s="8">
        <v>40512</v>
      </c>
      <c r="H3" s="8">
        <v>42461</v>
      </c>
      <c r="I3" s="9">
        <v>5.452</v>
      </c>
      <c r="J3" s="9">
        <v>5.452</v>
      </c>
      <c r="K3" s="9"/>
      <c r="L3" s="10"/>
      <c r="M3" s="11">
        <v>576.59299999999996</v>
      </c>
      <c r="N3" s="9"/>
      <c r="O3" s="9"/>
      <c r="P3" s="9"/>
      <c r="Q3" s="11">
        <v>5.3360711841204651</v>
      </c>
      <c r="R3" s="7" t="s">
        <v>33</v>
      </c>
      <c r="S3" s="7" t="s">
        <v>27</v>
      </c>
      <c r="T3" s="7" t="s">
        <v>32</v>
      </c>
      <c r="U3" t="str">
        <f>IF(COUNTIF($A$2:A3,A3)=1,"Joiner","Not new")</f>
        <v>Joiner</v>
      </c>
    </row>
    <row r="4" spans="1:23" customFormat="1" hidden="1" x14ac:dyDescent="0.35">
      <c r="A4" s="7" t="s">
        <v>34</v>
      </c>
      <c r="B4" s="7" t="s">
        <v>35</v>
      </c>
      <c r="C4" s="7" t="s">
        <v>25</v>
      </c>
      <c r="D4" s="7" t="s">
        <v>26</v>
      </c>
      <c r="E4" s="7" t="s">
        <v>27</v>
      </c>
      <c r="F4" s="7" t="s">
        <v>36</v>
      </c>
      <c r="G4" s="8">
        <v>40238</v>
      </c>
      <c r="H4" s="8">
        <v>42004</v>
      </c>
      <c r="I4" s="9">
        <v>0.12</v>
      </c>
      <c r="J4" s="9">
        <v>0.12</v>
      </c>
      <c r="K4" s="9"/>
      <c r="L4" s="10"/>
      <c r="M4" s="11">
        <v>6.22</v>
      </c>
      <c r="N4" s="9"/>
      <c r="O4" s="9"/>
      <c r="P4" s="9"/>
      <c r="Q4" s="11">
        <v>4.8350444900752905</v>
      </c>
      <c r="R4" s="7" t="s">
        <v>37</v>
      </c>
      <c r="S4" s="7" t="s">
        <v>27</v>
      </c>
      <c r="T4" s="7" t="s">
        <v>36</v>
      </c>
      <c r="U4" t="str">
        <f>IF(COUNTIF($A$2:A4,A4)=1,"Joiner","Not new")</f>
        <v>Joiner</v>
      </c>
    </row>
    <row r="5" spans="1:23" customFormat="1" hidden="1" x14ac:dyDescent="0.35">
      <c r="A5" s="7" t="s">
        <v>38</v>
      </c>
      <c r="B5" s="7" t="s">
        <v>39</v>
      </c>
      <c r="C5" s="7" t="s">
        <v>25</v>
      </c>
      <c r="D5" s="7" t="s">
        <v>26</v>
      </c>
      <c r="E5" s="7" t="s">
        <v>27</v>
      </c>
      <c r="F5" s="7" t="s">
        <v>32</v>
      </c>
      <c r="G5" s="8">
        <v>38991</v>
      </c>
      <c r="H5" s="8">
        <v>43090</v>
      </c>
      <c r="I5" s="9">
        <v>58</v>
      </c>
      <c r="J5" s="9">
        <v>58</v>
      </c>
      <c r="K5" s="9"/>
      <c r="L5" s="10"/>
      <c r="M5" s="11">
        <v>753</v>
      </c>
      <c r="N5" s="9"/>
      <c r="O5" s="9"/>
      <c r="P5" s="9"/>
      <c r="Q5" s="11">
        <v>11.222450376454484</v>
      </c>
      <c r="R5" s="7" t="s">
        <v>40</v>
      </c>
      <c r="S5" s="7" t="s">
        <v>27</v>
      </c>
      <c r="T5" s="7" t="s">
        <v>32</v>
      </c>
      <c r="U5" t="str">
        <f>IF(COUNTIF($A$2:A5,A5)=1,"Joiner","Not new")</f>
        <v>Joiner</v>
      </c>
    </row>
    <row r="6" spans="1:23" customFormat="1" hidden="1" x14ac:dyDescent="0.35">
      <c r="A6" s="7" t="s">
        <v>41</v>
      </c>
      <c r="B6" s="7" t="s">
        <v>42</v>
      </c>
      <c r="C6" s="7" t="s">
        <v>25</v>
      </c>
      <c r="D6" s="7" t="s">
        <v>26</v>
      </c>
      <c r="E6" s="7" t="s">
        <v>27</v>
      </c>
      <c r="F6" s="7" t="s">
        <v>28</v>
      </c>
      <c r="G6" s="8">
        <v>40969</v>
      </c>
      <c r="H6" s="8">
        <v>42448</v>
      </c>
      <c r="I6" s="9">
        <v>2.91</v>
      </c>
      <c r="J6" s="9">
        <v>2.62</v>
      </c>
      <c r="K6" s="9"/>
      <c r="L6" s="10"/>
      <c r="M6" s="11">
        <v>131.911</v>
      </c>
      <c r="N6" s="9"/>
      <c r="O6" s="9"/>
      <c r="P6" s="9"/>
      <c r="Q6" s="11">
        <v>4.0492813141683781</v>
      </c>
      <c r="R6" s="7" t="s">
        <v>43</v>
      </c>
      <c r="S6" s="7" t="s">
        <v>27</v>
      </c>
      <c r="T6" s="7" t="s">
        <v>28</v>
      </c>
      <c r="U6" t="str">
        <f>IF(COUNTIF($A$2:A6,A6)=1,"Joiner","Not new")</f>
        <v>Joiner</v>
      </c>
    </row>
    <row r="7" spans="1:23" customFormat="1" hidden="1" x14ac:dyDescent="0.35">
      <c r="A7" s="7" t="s">
        <v>44</v>
      </c>
      <c r="B7" s="7" t="s">
        <v>45</v>
      </c>
      <c r="C7" s="7" t="s">
        <v>25</v>
      </c>
      <c r="D7" s="7" t="s">
        <v>26</v>
      </c>
      <c r="E7" s="7" t="s">
        <v>27</v>
      </c>
      <c r="F7" s="7" t="s">
        <v>46</v>
      </c>
      <c r="G7" s="8">
        <v>40391</v>
      </c>
      <c r="H7" s="8">
        <v>41347</v>
      </c>
      <c r="I7" s="9">
        <v>50.1</v>
      </c>
      <c r="J7" s="9">
        <v>50.1</v>
      </c>
      <c r="K7" s="9"/>
      <c r="L7" s="10"/>
      <c r="M7" s="11">
        <v>206</v>
      </c>
      <c r="N7" s="9"/>
      <c r="O7" s="9"/>
      <c r="P7" s="9"/>
      <c r="Q7" s="11">
        <v>2.6173853524982889</v>
      </c>
      <c r="R7" s="7" t="s">
        <v>47</v>
      </c>
      <c r="S7" s="7" t="s">
        <v>27</v>
      </c>
      <c r="T7" s="7" t="s">
        <v>46</v>
      </c>
      <c r="U7" t="str">
        <f>IF(COUNTIF($A$2:A7,A7)=1,"Joiner","Not new")</f>
        <v>Joiner</v>
      </c>
    </row>
    <row r="8" spans="1:23" customFormat="1" hidden="1" x14ac:dyDescent="0.35">
      <c r="A8" s="7" t="s">
        <v>48</v>
      </c>
      <c r="B8" s="7" t="s">
        <v>49</v>
      </c>
      <c r="C8" s="7" t="s">
        <v>25</v>
      </c>
      <c r="D8" s="7" t="s">
        <v>26</v>
      </c>
      <c r="E8" s="7" t="s">
        <v>27</v>
      </c>
      <c r="F8" s="7" t="s">
        <v>32</v>
      </c>
      <c r="G8" s="8">
        <v>40513</v>
      </c>
      <c r="H8" s="8">
        <v>41365</v>
      </c>
      <c r="I8" s="9">
        <v>60</v>
      </c>
      <c r="J8" s="9">
        <v>60</v>
      </c>
      <c r="K8" s="9"/>
      <c r="L8" s="10"/>
      <c r="M8" s="11">
        <v>476</v>
      </c>
      <c r="N8" s="9"/>
      <c r="O8" s="9"/>
      <c r="P8" s="9"/>
      <c r="Q8" s="11">
        <v>2.3326488706365502</v>
      </c>
      <c r="R8" s="7" t="s">
        <v>50</v>
      </c>
      <c r="S8" s="7" t="s">
        <v>27</v>
      </c>
      <c r="T8" s="7" t="s">
        <v>32</v>
      </c>
      <c r="U8" t="str">
        <f>IF(COUNTIF($A$2:A8,A8)=1,"Joiner","Not new")</f>
        <v>Joiner</v>
      </c>
    </row>
    <row r="9" spans="1:23" customFormat="1" hidden="1" x14ac:dyDescent="0.35">
      <c r="A9" s="7" t="s">
        <v>51</v>
      </c>
      <c r="B9" s="7" t="s">
        <v>52</v>
      </c>
      <c r="C9" s="7" t="s">
        <v>25</v>
      </c>
      <c r="D9" s="7" t="s">
        <v>26</v>
      </c>
      <c r="E9" s="7" t="s">
        <v>27</v>
      </c>
      <c r="F9" s="7" t="s">
        <v>32</v>
      </c>
      <c r="G9" s="8">
        <v>40329</v>
      </c>
      <c r="H9" s="8">
        <v>42094</v>
      </c>
      <c r="I9" s="9">
        <v>272.66000000000003</v>
      </c>
      <c r="J9" s="9">
        <v>272.66000000000003</v>
      </c>
      <c r="K9" s="9"/>
      <c r="L9" s="10"/>
      <c r="M9" s="11">
        <v>4578.42</v>
      </c>
      <c r="N9" s="9"/>
      <c r="O9" s="9"/>
      <c r="P9" s="9"/>
      <c r="Q9" s="11">
        <v>4.8323066392881584</v>
      </c>
      <c r="R9" s="7" t="s">
        <v>53</v>
      </c>
      <c r="S9" s="7" t="s">
        <v>27</v>
      </c>
      <c r="T9" s="7" t="s">
        <v>32</v>
      </c>
      <c r="U9" t="str">
        <f>IF(COUNTIF($A$2:A9,A9)=1,"Joiner","Not new")</f>
        <v>Joiner</v>
      </c>
    </row>
    <row r="10" spans="1:23" customFormat="1" hidden="1" x14ac:dyDescent="0.35">
      <c r="A10" s="7" t="s">
        <v>54</v>
      </c>
      <c r="B10" s="7" t="s">
        <v>55</v>
      </c>
      <c r="C10" s="7" t="s">
        <v>25</v>
      </c>
      <c r="D10" s="7" t="s">
        <v>26</v>
      </c>
      <c r="E10" s="7" t="s">
        <v>27</v>
      </c>
      <c r="F10" s="7" t="s">
        <v>28</v>
      </c>
      <c r="G10" s="8">
        <v>40330</v>
      </c>
      <c r="H10" s="8">
        <v>41153</v>
      </c>
      <c r="I10" s="9">
        <v>799</v>
      </c>
      <c r="J10" s="9">
        <v>329</v>
      </c>
      <c r="K10" s="9"/>
      <c r="L10" s="10"/>
      <c r="M10" s="11">
        <v>1857</v>
      </c>
      <c r="N10" s="9"/>
      <c r="O10" s="9"/>
      <c r="P10" s="9"/>
      <c r="Q10" s="11">
        <v>2.2532511978097194</v>
      </c>
      <c r="R10" s="7" t="s">
        <v>56</v>
      </c>
      <c r="S10" s="7" t="s">
        <v>27</v>
      </c>
      <c r="T10" s="7" t="s">
        <v>28</v>
      </c>
      <c r="U10" t="str">
        <f>IF(COUNTIF($A$2:A10,A10)=1,"Joiner","Not new")</f>
        <v>Joiner</v>
      </c>
    </row>
    <row r="11" spans="1:23" customFormat="1" hidden="1" x14ac:dyDescent="0.35">
      <c r="A11" s="7" t="s">
        <v>57</v>
      </c>
      <c r="B11" s="7" t="s">
        <v>58</v>
      </c>
      <c r="C11" s="7" t="s">
        <v>25</v>
      </c>
      <c r="D11" s="7" t="s">
        <v>26</v>
      </c>
      <c r="E11" s="7" t="s">
        <v>27</v>
      </c>
      <c r="F11" s="7" t="s">
        <v>28</v>
      </c>
      <c r="G11" s="8">
        <v>40724</v>
      </c>
      <c r="H11" s="8">
        <v>42369</v>
      </c>
      <c r="I11" s="9">
        <v>370</v>
      </c>
      <c r="J11" s="9">
        <v>370</v>
      </c>
      <c r="K11" s="9"/>
      <c r="L11" s="10"/>
      <c r="M11" s="11">
        <v>4600</v>
      </c>
      <c r="N11" s="9"/>
      <c r="O11" s="9"/>
      <c r="P11" s="9"/>
      <c r="Q11" s="11">
        <v>4.5037645448323067</v>
      </c>
      <c r="R11" s="7" t="s">
        <v>59</v>
      </c>
      <c r="S11" s="7" t="s">
        <v>27</v>
      </c>
      <c r="T11" s="7" t="s">
        <v>28</v>
      </c>
      <c r="U11" t="str">
        <f>IF(COUNTIF($A$2:A11,A11)=1,"Joiner","Not new")</f>
        <v>Joiner</v>
      </c>
    </row>
    <row r="12" spans="1:23" customFormat="1" hidden="1" x14ac:dyDescent="0.35">
      <c r="A12" s="7" t="s">
        <v>60</v>
      </c>
      <c r="B12" s="7" t="s">
        <v>61</v>
      </c>
      <c r="C12" s="7" t="s">
        <v>25</v>
      </c>
      <c r="D12" s="7" t="s">
        <v>26</v>
      </c>
      <c r="E12" s="7" t="s">
        <v>62</v>
      </c>
      <c r="F12" s="7" t="s">
        <v>28</v>
      </c>
      <c r="G12" s="8">
        <v>40238</v>
      </c>
      <c r="H12" s="8">
        <v>42370</v>
      </c>
      <c r="I12" s="9">
        <v>5.9</v>
      </c>
      <c r="J12" s="9">
        <v>5.9</v>
      </c>
      <c r="K12" s="9"/>
      <c r="L12" s="10"/>
      <c r="M12" s="11">
        <v>218.227</v>
      </c>
      <c r="N12" s="9"/>
      <c r="O12" s="9"/>
      <c r="P12" s="9"/>
      <c r="Q12" s="11">
        <v>5.8370978781656397</v>
      </c>
      <c r="R12" s="7" t="s">
        <v>63</v>
      </c>
      <c r="S12" s="7" t="s">
        <v>62</v>
      </c>
      <c r="T12" s="7" t="s">
        <v>28</v>
      </c>
      <c r="U12" t="str">
        <f>IF(COUNTIF($A$2:A12,A12)=1,"Joiner","Not new")</f>
        <v>Joiner</v>
      </c>
    </row>
    <row r="13" spans="1:23" customFormat="1" hidden="1" x14ac:dyDescent="0.35">
      <c r="A13" s="7" t="s">
        <v>64</v>
      </c>
      <c r="B13" s="7" t="s">
        <v>65</v>
      </c>
      <c r="C13" s="7" t="s">
        <v>25</v>
      </c>
      <c r="D13" s="7" t="s">
        <v>26</v>
      </c>
      <c r="E13" s="7" t="s">
        <v>62</v>
      </c>
      <c r="F13" s="7" t="s">
        <v>28</v>
      </c>
      <c r="G13" s="8">
        <v>40817</v>
      </c>
      <c r="H13" s="8">
        <v>42004</v>
      </c>
      <c r="I13" s="9">
        <v>59.86</v>
      </c>
      <c r="J13" s="9">
        <v>59.86</v>
      </c>
      <c r="K13" s="9"/>
      <c r="L13" s="10"/>
      <c r="M13" s="11">
        <v>324.06</v>
      </c>
      <c r="N13" s="9"/>
      <c r="O13" s="9"/>
      <c r="P13" s="9"/>
      <c r="Q13" s="11">
        <v>3.2498288843258041</v>
      </c>
      <c r="R13" s="7" t="s">
        <v>66</v>
      </c>
      <c r="S13" s="7" t="s">
        <v>62</v>
      </c>
      <c r="T13" s="7" t="s">
        <v>28</v>
      </c>
      <c r="U13" t="str">
        <f>IF(COUNTIF($A$2:A13,A13)=1,"Joiner","Not new")</f>
        <v>Joiner</v>
      </c>
    </row>
    <row r="14" spans="1:23" customFormat="1" hidden="1" x14ac:dyDescent="0.35">
      <c r="A14" s="7" t="s">
        <v>67</v>
      </c>
      <c r="B14" s="7" t="s">
        <v>68</v>
      </c>
      <c r="C14" s="7" t="s">
        <v>25</v>
      </c>
      <c r="D14" s="7" t="s">
        <v>26</v>
      </c>
      <c r="E14" s="7" t="s">
        <v>62</v>
      </c>
      <c r="F14" s="7" t="s">
        <v>28</v>
      </c>
      <c r="G14" s="8">
        <v>40634</v>
      </c>
      <c r="H14" s="8">
        <v>42095</v>
      </c>
      <c r="I14" s="9">
        <v>155</v>
      </c>
      <c r="J14" s="9">
        <v>155</v>
      </c>
      <c r="K14" s="9"/>
      <c r="L14" s="10"/>
      <c r="M14" s="11">
        <v>650</v>
      </c>
      <c r="N14" s="9"/>
      <c r="O14" s="9"/>
      <c r="P14" s="9"/>
      <c r="Q14" s="11">
        <v>4</v>
      </c>
      <c r="R14" s="7" t="s">
        <v>69</v>
      </c>
      <c r="S14" s="7" t="s">
        <v>62</v>
      </c>
      <c r="T14" s="7" t="s">
        <v>28</v>
      </c>
      <c r="U14" t="str">
        <f>IF(COUNTIF($A$2:A14,A14)=1,"Joiner","Not new")</f>
        <v>Joiner</v>
      </c>
    </row>
    <row r="15" spans="1:23" customFormat="1" hidden="1" x14ac:dyDescent="0.35">
      <c r="A15" s="7" t="s">
        <v>70</v>
      </c>
      <c r="B15" s="7" t="s">
        <v>71</v>
      </c>
      <c r="C15" s="7" t="s">
        <v>25</v>
      </c>
      <c r="D15" s="7" t="s">
        <v>26</v>
      </c>
      <c r="E15" s="7" t="s">
        <v>62</v>
      </c>
      <c r="F15" s="7" t="s">
        <v>46</v>
      </c>
      <c r="G15" s="8">
        <v>40786</v>
      </c>
      <c r="H15" s="8">
        <v>42034</v>
      </c>
      <c r="I15" s="9">
        <v>1.05</v>
      </c>
      <c r="J15" s="9">
        <v>1.05</v>
      </c>
      <c r="K15" s="9"/>
      <c r="L15" s="10"/>
      <c r="M15" s="11">
        <v>24.957999999999998</v>
      </c>
      <c r="N15" s="9"/>
      <c r="O15" s="9"/>
      <c r="P15" s="9"/>
      <c r="Q15" s="11">
        <v>3.4168377823408624</v>
      </c>
      <c r="R15" s="7" t="s">
        <v>72</v>
      </c>
      <c r="S15" s="7" t="s">
        <v>62</v>
      </c>
      <c r="T15" s="7" t="s">
        <v>46</v>
      </c>
      <c r="U15" t="str">
        <f>IF(COUNTIF($A$2:A15,A15)=1,"Joiner","Not new")</f>
        <v>Joiner</v>
      </c>
    </row>
    <row r="16" spans="1:23" customFormat="1" hidden="1" x14ac:dyDescent="0.35">
      <c r="A16" s="7" t="s">
        <v>73</v>
      </c>
      <c r="B16" s="7" t="s">
        <v>74</v>
      </c>
      <c r="C16" s="7" t="s">
        <v>25</v>
      </c>
      <c r="D16" s="7" t="s">
        <v>26</v>
      </c>
      <c r="E16" s="7" t="s">
        <v>62</v>
      </c>
      <c r="F16" s="7" t="s">
        <v>36</v>
      </c>
      <c r="G16" s="8">
        <v>40847</v>
      </c>
      <c r="H16" s="8">
        <v>42185</v>
      </c>
      <c r="I16" s="9">
        <v>0.57999999999999996</v>
      </c>
      <c r="J16" s="9">
        <v>0.57999999999999996</v>
      </c>
      <c r="K16" s="9"/>
      <c r="L16" s="10"/>
      <c r="M16" s="11">
        <v>0.57999999999999996</v>
      </c>
      <c r="N16" s="9"/>
      <c r="O16" s="9"/>
      <c r="P16" s="9"/>
      <c r="Q16" s="11">
        <v>3.6632443531827517</v>
      </c>
      <c r="R16" s="7" t="s">
        <v>75</v>
      </c>
      <c r="S16" s="7" t="s">
        <v>62</v>
      </c>
      <c r="T16" s="7" t="s">
        <v>36</v>
      </c>
      <c r="U16" t="str">
        <f>IF(COUNTIF($A$2:A16,A16)=1,"Joiner","Not new")</f>
        <v>Joiner</v>
      </c>
    </row>
    <row r="17" spans="1:21" customFormat="1" hidden="1" x14ac:dyDescent="0.35">
      <c r="A17" s="7" t="s">
        <v>76</v>
      </c>
      <c r="B17" s="7" t="s">
        <v>77</v>
      </c>
      <c r="C17" s="7" t="s">
        <v>25</v>
      </c>
      <c r="D17" s="7" t="s">
        <v>26</v>
      </c>
      <c r="E17" s="7" t="s">
        <v>78</v>
      </c>
      <c r="F17" s="7" t="s">
        <v>36</v>
      </c>
      <c r="G17" s="8">
        <v>40863</v>
      </c>
      <c r="H17" s="8">
        <v>41698</v>
      </c>
      <c r="I17" s="9">
        <v>1.9</v>
      </c>
      <c r="J17" s="9">
        <v>1.9</v>
      </c>
      <c r="K17" s="9"/>
      <c r="L17" s="10"/>
      <c r="M17" s="11">
        <v>36.630000000000003</v>
      </c>
      <c r="N17" s="9"/>
      <c r="O17" s="9"/>
      <c r="P17" s="9"/>
      <c r="Q17" s="11">
        <v>2.2861054072553046</v>
      </c>
      <c r="R17" s="7" t="s">
        <v>79</v>
      </c>
      <c r="S17" s="7" t="s">
        <v>78</v>
      </c>
      <c r="T17" s="7" t="s">
        <v>36</v>
      </c>
      <c r="U17" t="str">
        <f>IF(COUNTIF($A$2:A17,A17)=1,"Joiner","Not new")</f>
        <v>Joiner</v>
      </c>
    </row>
    <row r="18" spans="1:21" customFormat="1" hidden="1" x14ac:dyDescent="0.35">
      <c r="A18" s="7" t="s">
        <v>80</v>
      </c>
      <c r="B18" s="7" t="s">
        <v>81</v>
      </c>
      <c r="C18" s="7" t="s">
        <v>25</v>
      </c>
      <c r="D18" s="7" t="s">
        <v>26</v>
      </c>
      <c r="E18" s="7" t="s">
        <v>78</v>
      </c>
      <c r="F18" s="7" t="s">
        <v>28</v>
      </c>
      <c r="G18" s="8">
        <v>40625</v>
      </c>
      <c r="H18" s="8">
        <v>42094</v>
      </c>
      <c r="I18" s="9">
        <v>0</v>
      </c>
      <c r="J18" s="9">
        <v>0</v>
      </c>
      <c r="K18" s="9"/>
      <c r="L18" s="10"/>
      <c r="M18" s="11">
        <v>0</v>
      </c>
      <c r="N18" s="9"/>
      <c r="O18" s="9"/>
      <c r="P18" s="9"/>
      <c r="Q18" s="11">
        <v>4.0219028062970565</v>
      </c>
      <c r="R18" s="7" t="s">
        <v>82</v>
      </c>
      <c r="S18" s="7" t="s">
        <v>78</v>
      </c>
      <c r="T18" s="7" t="s">
        <v>28</v>
      </c>
      <c r="U18" t="str">
        <f>IF(COUNTIF($A$2:A18,A18)=1,"Joiner","Not new")</f>
        <v>Joiner</v>
      </c>
    </row>
    <row r="19" spans="1:21" customFormat="1" hidden="1" x14ac:dyDescent="0.35">
      <c r="A19" s="7" t="s">
        <v>83</v>
      </c>
      <c r="B19" s="7" t="s">
        <v>84</v>
      </c>
      <c r="C19" s="7" t="s">
        <v>25</v>
      </c>
      <c r="D19" s="7" t="s">
        <v>26</v>
      </c>
      <c r="E19" s="7" t="s">
        <v>78</v>
      </c>
      <c r="F19" s="7" t="s">
        <v>28</v>
      </c>
      <c r="G19" s="8">
        <v>40724</v>
      </c>
      <c r="H19" s="8">
        <v>41214</v>
      </c>
      <c r="I19" s="9">
        <v>24.99</v>
      </c>
      <c r="J19" s="9">
        <v>0.05</v>
      </c>
      <c r="K19" s="9"/>
      <c r="L19" s="10"/>
      <c r="M19" s="11">
        <v>53.08</v>
      </c>
      <c r="N19" s="9"/>
      <c r="O19" s="9"/>
      <c r="P19" s="9"/>
      <c r="Q19" s="11">
        <v>1.3415468856947297</v>
      </c>
      <c r="R19" s="7" t="s">
        <v>85</v>
      </c>
      <c r="S19" s="7" t="s">
        <v>78</v>
      </c>
      <c r="T19" s="7" t="s">
        <v>28</v>
      </c>
      <c r="U19" t="str">
        <f>IF(COUNTIF($A$2:A19,A19)=1,"Joiner","Not new")</f>
        <v>Joiner</v>
      </c>
    </row>
    <row r="20" spans="1:21" customFormat="1" hidden="1" x14ac:dyDescent="0.35">
      <c r="A20" s="7" t="s">
        <v>86</v>
      </c>
      <c r="B20" s="7" t="s">
        <v>87</v>
      </c>
      <c r="C20" s="7" t="s">
        <v>25</v>
      </c>
      <c r="D20" s="7" t="s">
        <v>26</v>
      </c>
      <c r="E20" s="7" t="s">
        <v>78</v>
      </c>
      <c r="F20" s="7" t="s">
        <v>46</v>
      </c>
      <c r="G20" s="8">
        <v>40848</v>
      </c>
      <c r="H20" s="8">
        <v>40999</v>
      </c>
      <c r="I20" s="9">
        <v>6.9</v>
      </c>
      <c r="J20" s="9">
        <v>6.9</v>
      </c>
      <c r="K20" s="9"/>
      <c r="L20" s="10"/>
      <c r="M20" s="11">
        <v>25.500000000000004</v>
      </c>
      <c r="N20" s="9"/>
      <c r="O20" s="9"/>
      <c r="P20" s="9"/>
      <c r="Q20" s="11">
        <v>0.4134154688569473</v>
      </c>
      <c r="R20" s="7" t="s">
        <v>88</v>
      </c>
      <c r="S20" s="7" t="s">
        <v>78</v>
      </c>
      <c r="T20" s="7" t="s">
        <v>46</v>
      </c>
      <c r="U20" t="str">
        <f>IF(COUNTIF($A$2:A20,A20)=1,"Joiner","Not new")</f>
        <v>Joiner</v>
      </c>
    </row>
    <row r="21" spans="1:21" customFormat="1" hidden="1" x14ac:dyDescent="0.35">
      <c r="A21" s="7" t="s">
        <v>89</v>
      </c>
      <c r="B21" s="7" t="s">
        <v>90</v>
      </c>
      <c r="C21" s="7" t="s">
        <v>25</v>
      </c>
      <c r="D21" s="7" t="s">
        <v>26</v>
      </c>
      <c r="E21" s="7" t="s">
        <v>91</v>
      </c>
      <c r="F21" s="7" t="s">
        <v>36</v>
      </c>
      <c r="G21" s="8">
        <v>40664</v>
      </c>
      <c r="H21" s="8">
        <v>42094</v>
      </c>
      <c r="I21" s="9">
        <v>91</v>
      </c>
      <c r="J21" s="9">
        <v>91</v>
      </c>
      <c r="K21" s="9"/>
      <c r="L21" s="10"/>
      <c r="M21" s="11">
        <v>529</v>
      </c>
      <c r="N21" s="9"/>
      <c r="O21" s="9"/>
      <c r="P21" s="9"/>
      <c r="Q21" s="11">
        <v>3.915126625598905</v>
      </c>
      <c r="R21" s="7" t="s">
        <v>92</v>
      </c>
      <c r="S21" s="7" t="s">
        <v>91</v>
      </c>
      <c r="T21" s="7" t="s">
        <v>36</v>
      </c>
      <c r="U21" t="str">
        <f>IF(COUNTIF($A$2:A21,A21)=1,"Joiner","Not new")</f>
        <v>Joiner</v>
      </c>
    </row>
    <row r="22" spans="1:21" customFormat="1" hidden="1" x14ac:dyDescent="0.35">
      <c r="A22" s="7" t="s">
        <v>93</v>
      </c>
      <c r="B22" s="7" t="s">
        <v>94</v>
      </c>
      <c r="C22" s="7" t="s">
        <v>25</v>
      </c>
      <c r="D22" s="7" t="s">
        <v>26</v>
      </c>
      <c r="E22" s="7" t="s">
        <v>91</v>
      </c>
      <c r="F22" s="7" t="s">
        <v>95</v>
      </c>
      <c r="G22" s="8">
        <v>40179</v>
      </c>
      <c r="H22" s="8">
        <v>42125</v>
      </c>
      <c r="I22" s="9">
        <v>5.3399086400000009</v>
      </c>
      <c r="J22" s="9">
        <v>5.3399086400000009</v>
      </c>
      <c r="K22" s="9"/>
      <c r="L22" s="10"/>
      <c r="M22" s="11">
        <v>214.99700000000001</v>
      </c>
      <c r="N22" s="9"/>
      <c r="O22" s="9"/>
      <c r="P22" s="9"/>
      <c r="Q22" s="11">
        <v>5.3278576317590689</v>
      </c>
      <c r="R22" s="7" t="s">
        <v>96</v>
      </c>
      <c r="S22" s="7" t="s">
        <v>91</v>
      </c>
      <c r="T22" s="7" t="s">
        <v>95</v>
      </c>
      <c r="U22" t="str">
        <f>IF(COUNTIF($A$2:A22,A22)=1,"Joiner","Not new")</f>
        <v>Joiner</v>
      </c>
    </row>
    <row r="23" spans="1:21" customFormat="1" hidden="1" x14ac:dyDescent="0.35">
      <c r="A23" s="7" t="s">
        <v>97</v>
      </c>
      <c r="B23" s="7" t="s">
        <v>98</v>
      </c>
      <c r="C23" s="7" t="s">
        <v>25</v>
      </c>
      <c r="D23" s="7" t="s">
        <v>26</v>
      </c>
      <c r="E23" s="7" t="s">
        <v>91</v>
      </c>
      <c r="F23" s="7" t="s">
        <v>32</v>
      </c>
      <c r="G23" s="8">
        <v>39538</v>
      </c>
      <c r="H23" s="8">
        <v>41730</v>
      </c>
      <c r="I23" s="9">
        <v>0</v>
      </c>
      <c r="J23" s="9">
        <v>0</v>
      </c>
      <c r="K23" s="9"/>
      <c r="L23" s="10"/>
      <c r="M23" s="11">
        <v>135</v>
      </c>
      <c r="N23" s="9"/>
      <c r="O23" s="9"/>
      <c r="P23" s="9"/>
      <c r="Q23" s="11">
        <v>6.0013689253935665</v>
      </c>
      <c r="R23" s="7" t="s">
        <v>99</v>
      </c>
      <c r="S23" s="7" t="s">
        <v>91</v>
      </c>
      <c r="T23" s="7" t="s">
        <v>32</v>
      </c>
      <c r="U23" t="str">
        <f>IF(COUNTIF($A$2:A23,A23)=1,"Joiner","Not new")</f>
        <v>Joiner</v>
      </c>
    </row>
    <row r="24" spans="1:21" customFormat="1" hidden="1" x14ac:dyDescent="0.35">
      <c r="A24" s="7" t="s">
        <v>100</v>
      </c>
      <c r="B24" s="7" t="s">
        <v>101</v>
      </c>
      <c r="C24" s="7" t="s">
        <v>25</v>
      </c>
      <c r="D24" s="7" t="s">
        <v>26</v>
      </c>
      <c r="E24" s="7" t="s">
        <v>91</v>
      </c>
      <c r="F24" s="7" t="s">
        <v>28</v>
      </c>
      <c r="G24" s="8">
        <v>40819</v>
      </c>
      <c r="H24" s="8">
        <v>42094</v>
      </c>
      <c r="I24" s="9">
        <v>12.5</v>
      </c>
      <c r="J24" s="9">
        <v>4.5</v>
      </c>
      <c r="K24" s="9"/>
      <c r="L24" s="10"/>
      <c r="M24" s="11">
        <v>154.5</v>
      </c>
      <c r="N24" s="9"/>
      <c r="O24" s="9"/>
      <c r="P24" s="9"/>
      <c r="Q24" s="11">
        <v>3.4907597535934292</v>
      </c>
      <c r="R24" s="7" t="s">
        <v>102</v>
      </c>
      <c r="S24" s="7" t="s">
        <v>91</v>
      </c>
      <c r="T24" s="7" t="s">
        <v>28</v>
      </c>
      <c r="U24" t="str">
        <f>IF(COUNTIF($A$2:A24,A24)=1,"Joiner","Not new")</f>
        <v>Joiner</v>
      </c>
    </row>
    <row r="25" spans="1:21" customFormat="1" hidden="1" x14ac:dyDescent="0.35">
      <c r="A25" s="7" t="s">
        <v>103</v>
      </c>
      <c r="B25" s="7" t="s">
        <v>104</v>
      </c>
      <c r="C25" s="7" t="s">
        <v>25</v>
      </c>
      <c r="D25" s="7" t="s">
        <v>26</v>
      </c>
      <c r="E25" s="7" t="s">
        <v>91</v>
      </c>
      <c r="F25" s="7" t="s">
        <v>36</v>
      </c>
      <c r="G25" s="8">
        <v>41086</v>
      </c>
      <c r="H25" s="8">
        <v>42094</v>
      </c>
      <c r="I25" s="9">
        <v>10</v>
      </c>
      <c r="J25" s="9">
        <v>0</v>
      </c>
      <c r="K25" s="9"/>
      <c r="L25" s="10"/>
      <c r="M25" s="11">
        <v>150</v>
      </c>
      <c r="N25" s="9"/>
      <c r="O25" s="9"/>
      <c r="P25" s="9"/>
      <c r="Q25" s="11">
        <v>2.7597535934291582</v>
      </c>
      <c r="R25" s="7" t="s">
        <v>105</v>
      </c>
      <c r="S25" s="7" t="s">
        <v>91</v>
      </c>
      <c r="T25" s="7" t="s">
        <v>36</v>
      </c>
      <c r="U25" t="str">
        <f>IF(COUNTIF($A$2:A25,A25)=1,"Joiner","Not new")</f>
        <v>Joiner</v>
      </c>
    </row>
    <row r="26" spans="1:21" customFormat="1" hidden="1" x14ac:dyDescent="0.35">
      <c r="A26" s="7" t="s">
        <v>106</v>
      </c>
      <c r="B26" s="7" t="s">
        <v>107</v>
      </c>
      <c r="C26" s="7" t="s">
        <v>25</v>
      </c>
      <c r="D26" s="7" t="s">
        <v>26</v>
      </c>
      <c r="E26" s="7" t="s">
        <v>91</v>
      </c>
      <c r="F26" s="7" t="s">
        <v>28</v>
      </c>
      <c r="G26" s="8">
        <v>40716</v>
      </c>
      <c r="H26" s="8">
        <v>42004</v>
      </c>
      <c r="I26" s="9">
        <v>116.4</v>
      </c>
      <c r="J26" s="9">
        <v>101.9923</v>
      </c>
      <c r="K26" s="9"/>
      <c r="L26" s="10"/>
      <c r="M26" s="11">
        <v>281.2</v>
      </c>
      <c r="N26" s="9"/>
      <c r="O26" s="9"/>
      <c r="P26" s="9"/>
      <c r="Q26" s="11">
        <v>3.5263518138261465</v>
      </c>
      <c r="R26" s="7" t="s">
        <v>108</v>
      </c>
      <c r="S26" s="7" t="s">
        <v>91</v>
      </c>
      <c r="T26" s="7" t="s">
        <v>28</v>
      </c>
      <c r="U26" t="str">
        <f>IF(COUNTIF($A$2:A26,A26)=1,"Joiner","Not new")</f>
        <v>Joiner</v>
      </c>
    </row>
    <row r="27" spans="1:21" customFormat="1" hidden="1" x14ac:dyDescent="0.35">
      <c r="A27" s="7" t="s">
        <v>109</v>
      </c>
      <c r="B27" s="7" t="s">
        <v>110</v>
      </c>
      <c r="C27" s="7" t="s">
        <v>25</v>
      </c>
      <c r="D27" s="7" t="s">
        <v>26</v>
      </c>
      <c r="E27" s="7" t="s">
        <v>27</v>
      </c>
      <c r="F27" s="7" t="s">
        <v>95</v>
      </c>
      <c r="G27" s="8">
        <v>40210</v>
      </c>
      <c r="H27" s="8">
        <v>41631</v>
      </c>
      <c r="I27" s="9">
        <v>2.5</v>
      </c>
      <c r="J27" s="9">
        <v>2.5</v>
      </c>
      <c r="K27" s="9"/>
      <c r="L27" s="10"/>
      <c r="M27" s="11">
        <v>11.98</v>
      </c>
      <c r="N27" s="9"/>
      <c r="O27" s="9"/>
      <c r="P27" s="9"/>
      <c r="Q27" s="11">
        <v>3.890485968514716</v>
      </c>
      <c r="R27" s="7" t="s">
        <v>111</v>
      </c>
      <c r="S27" s="7" t="s">
        <v>27</v>
      </c>
      <c r="T27" s="7" t="s">
        <v>95</v>
      </c>
      <c r="U27" t="str">
        <f>IF(COUNTIF($A$2:A27,A27)=1,"Joiner","Not new")</f>
        <v>Joiner</v>
      </c>
    </row>
    <row r="28" spans="1:21" customFormat="1" hidden="1" x14ac:dyDescent="0.35">
      <c r="A28" s="7" t="s">
        <v>112</v>
      </c>
      <c r="B28" s="7" t="s">
        <v>113</v>
      </c>
      <c r="C28" s="7" t="s">
        <v>25</v>
      </c>
      <c r="D28" s="7" t="s">
        <v>26</v>
      </c>
      <c r="E28" s="7" t="s">
        <v>27</v>
      </c>
      <c r="F28" s="7" t="s">
        <v>46</v>
      </c>
      <c r="G28" s="8">
        <v>40077</v>
      </c>
      <c r="H28" s="8">
        <v>46022</v>
      </c>
      <c r="I28" s="9">
        <v>150</v>
      </c>
      <c r="J28" s="9">
        <v>154.69999999999999</v>
      </c>
      <c r="K28" s="9"/>
      <c r="L28" s="10"/>
      <c r="M28" s="11">
        <v>1578</v>
      </c>
      <c r="N28" s="9"/>
      <c r="O28" s="9"/>
      <c r="P28" s="9"/>
      <c r="Q28" s="11">
        <v>16.276522929500342</v>
      </c>
      <c r="R28" s="7" t="s">
        <v>114</v>
      </c>
      <c r="S28" s="7" t="s">
        <v>27</v>
      </c>
      <c r="T28" s="7" t="s">
        <v>46</v>
      </c>
      <c r="U28" t="str">
        <f>IF(COUNTIF($A$2:A28,A28)=1,"Joiner","Not new")</f>
        <v>Joiner</v>
      </c>
    </row>
    <row r="29" spans="1:21" customFormat="1" hidden="1" x14ac:dyDescent="0.35">
      <c r="A29" s="7" t="s">
        <v>115</v>
      </c>
      <c r="B29" s="7" t="s">
        <v>116</v>
      </c>
      <c r="C29" s="7" t="s">
        <v>25</v>
      </c>
      <c r="D29" s="7" t="s">
        <v>26</v>
      </c>
      <c r="E29" s="7" t="s">
        <v>27</v>
      </c>
      <c r="F29" s="7" t="s">
        <v>95</v>
      </c>
      <c r="G29" s="8">
        <v>40522</v>
      </c>
      <c r="H29" s="8">
        <v>47848</v>
      </c>
      <c r="I29" s="9">
        <v>10.199999999999999</v>
      </c>
      <c r="J29" s="9">
        <v>10.199999999999999</v>
      </c>
      <c r="K29" s="9"/>
      <c r="L29" s="10"/>
      <c r="M29" s="11">
        <v>40.1</v>
      </c>
      <c r="N29" s="9"/>
      <c r="O29" s="9"/>
      <c r="P29" s="9"/>
      <c r="Q29" s="11">
        <v>20.057494866529773</v>
      </c>
      <c r="R29" s="7" t="s">
        <v>117</v>
      </c>
      <c r="S29" s="7" t="s">
        <v>27</v>
      </c>
      <c r="T29" s="7" t="s">
        <v>95</v>
      </c>
      <c r="U29" t="str">
        <f>IF(COUNTIF($A$2:A29,A29)=1,"Joiner","Not new")</f>
        <v>Joiner</v>
      </c>
    </row>
    <row r="30" spans="1:21" customFormat="1" hidden="1" x14ac:dyDescent="0.35">
      <c r="A30" s="7" t="s">
        <v>118</v>
      </c>
      <c r="B30" s="7" t="s">
        <v>119</v>
      </c>
      <c r="C30" s="7" t="s">
        <v>25</v>
      </c>
      <c r="D30" s="7" t="s">
        <v>26</v>
      </c>
      <c r="E30" s="7" t="s">
        <v>27</v>
      </c>
      <c r="F30" s="7" t="s">
        <v>95</v>
      </c>
      <c r="G30" s="8">
        <v>40724</v>
      </c>
      <c r="H30" s="8">
        <v>51501</v>
      </c>
      <c r="I30" s="9">
        <v>22</v>
      </c>
      <c r="J30" s="9">
        <v>22.2</v>
      </c>
      <c r="K30" s="9"/>
      <c r="L30" s="10"/>
      <c r="M30" s="11">
        <v>11626.2</v>
      </c>
      <c r="N30" s="9"/>
      <c r="O30" s="9"/>
      <c r="P30" s="9"/>
      <c r="Q30" s="11">
        <v>29.505817932922657</v>
      </c>
      <c r="R30" s="7" t="s">
        <v>120</v>
      </c>
      <c r="S30" s="7" t="s">
        <v>27</v>
      </c>
      <c r="T30" s="7" t="s">
        <v>95</v>
      </c>
      <c r="U30" t="str">
        <f>IF(COUNTIF($A$2:A30,A30)=1,"Joiner","Not new")</f>
        <v>Joiner</v>
      </c>
    </row>
    <row r="31" spans="1:21" customFormat="1" hidden="1" x14ac:dyDescent="0.35">
      <c r="A31" s="7" t="s">
        <v>121</v>
      </c>
      <c r="B31" s="7" t="s">
        <v>122</v>
      </c>
      <c r="C31" s="7" t="s">
        <v>25</v>
      </c>
      <c r="D31" s="7" t="s">
        <v>26</v>
      </c>
      <c r="E31" s="7" t="s">
        <v>27</v>
      </c>
      <c r="F31" s="7" t="s">
        <v>95</v>
      </c>
      <c r="G31" s="8">
        <v>39782</v>
      </c>
      <c r="H31" s="8">
        <v>41671</v>
      </c>
      <c r="I31" s="9">
        <v>108</v>
      </c>
      <c r="J31" s="9">
        <v>41</v>
      </c>
      <c r="K31" s="9"/>
      <c r="L31" s="10"/>
      <c r="M31" s="11">
        <v>33149</v>
      </c>
      <c r="N31" s="9"/>
      <c r="O31" s="9"/>
      <c r="P31" s="9"/>
      <c r="Q31" s="11">
        <v>5.1718001368925393</v>
      </c>
      <c r="R31" s="7" t="s">
        <v>123</v>
      </c>
      <c r="S31" s="7" t="s">
        <v>27</v>
      </c>
      <c r="T31" s="7" t="s">
        <v>95</v>
      </c>
      <c r="U31" t="str">
        <f>IF(COUNTIF($A$2:A31,A31)=1,"Joiner","Not new")</f>
        <v>Joiner</v>
      </c>
    </row>
    <row r="32" spans="1:21" customFormat="1" hidden="1" x14ac:dyDescent="0.35">
      <c r="A32" s="7" t="s">
        <v>124</v>
      </c>
      <c r="B32" s="7" t="s">
        <v>125</v>
      </c>
      <c r="C32" s="7" t="s">
        <v>25</v>
      </c>
      <c r="D32" s="7" t="s">
        <v>26</v>
      </c>
      <c r="E32" s="7" t="s">
        <v>27</v>
      </c>
      <c r="F32" s="7" t="s">
        <v>95</v>
      </c>
      <c r="G32" s="8">
        <v>40149</v>
      </c>
      <c r="H32" s="8">
        <v>43731</v>
      </c>
      <c r="I32" s="9">
        <v>20.148499999999999</v>
      </c>
      <c r="J32" s="9">
        <v>20.148499999999999</v>
      </c>
      <c r="K32" s="9"/>
      <c r="L32" s="10"/>
      <c r="M32" s="11">
        <v>17171.945500000002</v>
      </c>
      <c r="N32" s="9"/>
      <c r="O32" s="9"/>
      <c r="P32" s="9"/>
      <c r="Q32" s="11">
        <v>9.8069815195071861</v>
      </c>
      <c r="R32" s="7" t="s">
        <v>126</v>
      </c>
      <c r="S32" s="7" t="s">
        <v>27</v>
      </c>
      <c r="T32" s="7" t="s">
        <v>95</v>
      </c>
      <c r="U32" t="str">
        <f>IF(COUNTIF($A$2:A32,A32)=1,"Joiner","Not new")</f>
        <v>Joiner</v>
      </c>
    </row>
    <row r="33" spans="1:21" customFormat="1" hidden="1" x14ac:dyDescent="0.35">
      <c r="A33" s="7" t="s">
        <v>127</v>
      </c>
      <c r="B33" s="7" t="s">
        <v>128</v>
      </c>
      <c r="C33" s="7" t="s">
        <v>25</v>
      </c>
      <c r="D33" s="7" t="s">
        <v>26</v>
      </c>
      <c r="E33" s="7" t="s">
        <v>27</v>
      </c>
      <c r="F33" s="7" t="s">
        <v>95</v>
      </c>
      <c r="G33" s="8">
        <v>40841</v>
      </c>
      <c r="H33" s="8">
        <v>52963</v>
      </c>
      <c r="I33" s="9">
        <v>4.9000000000000004</v>
      </c>
      <c r="J33" s="9">
        <v>4.9000000000000004</v>
      </c>
      <c r="K33" s="9"/>
      <c r="L33" s="10"/>
      <c r="M33" s="11" t="s">
        <v>129</v>
      </c>
      <c r="N33" s="9"/>
      <c r="O33" s="9"/>
      <c r="P33" s="9"/>
      <c r="Q33" s="11">
        <v>33.18822724161533</v>
      </c>
      <c r="R33" s="7" t="s">
        <v>130</v>
      </c>
      <c r="S33" s="7" t="s">
        <v>27</v>
      </c>
      <c r="T33" s="7" t="s">
        <v>95</v>
      </c>
      <c r="U33" t="str">
        <f>IF(COUNTIF($A$2:A33,A33)=1,"Joiner","Not new")</f>
        <v>Joiner</v>
      </c>
    </row>
    <row r="34" spans="1:21" customFormat="1" hidden="1" x14ac:dyDescent="0.35">
      <c r="A34" s="7" t="s">
        <v>131</v>
      </c>
      <c r="B34" s="7" t="s">
        <v>132</v>
      </c>
      <c r="C34" s="7" t="s">
        <v>25</v>
      </c>
      <c r="D34" s="7" t="s">
        <v>26</v>
      </c>
      <c r="E34" s="7" t="s">
        <v>27</v>
      </c>
      <c r="F34" s="7" t="s">
        <v>95</v>
      </c>
      <c r="G34" s="8">
        <v>40787</v>
      </c>
      <c r="H34" s="8">
        <v>41608</v>
      </c>
      <c r="I34" s="9">
        <v>11.6</v>
      </c>
      <c r="J34" s="9">
        <v>11</v>
      </c>
      <c r="K34" s="9"/>
      <c r="L34" s="10"/>
      <c r="M34" s="11">
        <v>20.919999999999998</v>
      </c>
      <c r="N34" s="9"/>
      <c r="O34" s="9"/>
      <c r="P34" s="9"/>
      <c r="Q34" s="11">
        <v>2.2477754962354553</v>
      </c>
      <c r="R34" s="7" t="s">
        <v>133</v>
      </c>
      <c r="S34" s="7" t="s">
        <v>27</v>
      </c>
      <c r="T34" s="7" t="s">
        <v>95</v>
      </c>
      <c r="U34" t="str">
        <f>IF(COUNTIF($A$2:A34,A34)=1,"Joiner","Not new")</f>
        <v>Joiner</v>
      </c>
    </row>
    <row r="35" spans="1:21" customFormat="1" hidden="1" x14ac:dyDescent="0.35">
      <c r="A35" s="7" t="s">
        <v>134</v>
      </c>
      <c r="B35" s="7" t="s">
        <v>135</v>
      </c>
      <c r="C35" s="7" t="s">
        <v>25</v>
      </c>
      <c r="D35" s="7" t="s">
        <v>26</v>
      </c>
      <c r="E35" s="7" t="s">
        <v>27</v>
      </c>
      <c r="F35" s="7" t="s">
        <v>95</v>
      </c>
      <c r="G35" s="8">
        <v>41019</v>
      </c>
      <c r="H35" s="8">
        <v>46934</v>
      </c>
      <c r="I35" s="9">
        <v>740</v>
      </c>
      <c r="J35" s="9">
        <v>740</v>
      </c>
      <c r="K35" s="9"/>
      <c r="L35" s="10"/>
      <c r="M35" s="11">
        <v>7603</v>
      </c>
      <c r="N35" s="9"/>
      <c r="O35" s="9"/>
      <c r="P35" s="9"/>
      <c r="Q35" s="11">
        <v>16.194387405886378</v>
      </c>
      <c r="R35" s="7" t="s">
        <v>136</v>
      </c>
      <c r="S35" s="7" t="s">
        <v>27</v>
      </c>
      <c r="T35" s="7" t="s">
        <v>95</v>
      </c>
      <c r="U35" t="str">
        <f>IF(COUNTIF($A$2:A35,A35)=1,"Joiner","Not new")</f>
        <v>Joiner</v>
      </c>
    </row>
    <row r="36" spans="1:21" customFormat="1" hidden="1" x14ac:dyDescent="0.35">
      <c r="A36" s="7" t="s">
        <v>137</v>
      </c>
      <c r="B36" s="7" t="s">
        <v>138</v>
      </c>
      <c r="C36" s="7" t="s">
        <v>25</v>
      </c>
      <c r="D36" s="7" t="s">
        <v>26</v>
      </c>
      <c r="E36" s="7" t="s">
        <v>27</v>
      </c>
      <c r="F36" s="7" t="s">
        <v>95</v>
      </c>
      <c r="G36" s="8">
        <v>40686</v>
      </c>
      <c r="H36" s="8">
        <v>76792</v>
      </c>
      <c r="I36" s="9" t="s">
        <v>129</v>
      </c>
      <c r="J36" s="9" t="s">
        <v>129</v>
      </c>
      <c r="K36" s="9"/>
      <c r="L36" s="10"/>
      <c r="M36" s="11" t="s">
        <v>129</v>
      </c>
      <c r="N36" s="9"/>
      <c r="O36" s="9"/>
      <c r="P36" s="9"/>
      <c r="Q36" s="11">
        <v>98.852840520191648</v>
      </c>
      <c r="R36" s="7" t="s">
        <v>139</v>
      </c>
      <c r="S36" s="7" t="s">
        <v>27</v>
      </c>
      <c r="T36" s="7" t="s">
        <v>95</v>
      </c>
      <c r="U36" t="str">
        <f>IF(COUNTIF($A$2:A36,A36)=1,"Joiner","Not new")</f>
        <v>Joiner</v>
      </c>
    </row>
    <row r="37" spans="1:21" customFormat="1" hidden="1" x14ac:dyDescent="0.35">
      <c r="A37" s="7" t="s">
        <v>140</v>
      </c>
      <c r="B37" s="7" t="s">
        <v>141</v>
      </c>
      <c r="C37" s="7" t="s">
        <v>25</v>
      </c>
      <c r="D37" s="7" t="s">
        <v>26</v>
      </c>
      <c r="E37" s="7" t="s">
        <v>27</v>
      </c>
      <c r="F37" s="7" t="s">
        <v>95</v>
      </c>
      <c r="G37" s="8">
        <v>39478</v>
      </c>
      <c r="H37" s="8">
        <v>43830</v>
      </c>
      <c r="I37" s="9">
        <v>2</v>
      </c>
      <c r="J37" s="9">
        <v>2</v>
      </c>
      <c r="K37" s="9"/>
      <c r="L37" s="10"/>
      <c r="M37" s="11">
        <v>40.79</v>
      </c>
      <c r="N37" s="9"/>
      <c r="O37" s="9"/>
      <c r="P37" s="9"/>
      <c r="Q37" s="11">
        <v>11.915126625598905</v>
      </c>
      <c r="R37" s="7" t="s">
        <v>142</v>
      </c>
      <c r="S37" s="7" t="s">
        <v>27</v>
      </c>
      <c r="T37" s="7" t="s">
        <v>95</v>
      </c>
      <c r="U37" t="str">
        <f>IF(COUNTIF($A$2:A37,A37)=1,"Joiner","Not new")</f>
        <v>Joiner</v>
      </c>
    </row>
    <row r="38" spans="1:21" customFormat="1" hidden="1" x14ac:dyDescent="0.35">
      <c r="A38" s="7" t="s">
        <v>143</v>
      </c>
      <c r="B38" s="7" t="s">
        <v>144</v>
      </c>
      <c r="C38" s="7" t="s">
        <v>25</v>
      </c>
      <c r="D38" s="7" t="s">
        <v>26</v>
      </c>
      <c r="E38" s="7" t="s">
        <v>27</v>
      </c>
      <c r="F38" s="7" t="s">
        <v>95</v>
      </c>
      <c r="G38" s="8">
        <v>40318</v>
      </c>
      <c r="H38" s="8">
        <v>47848</v>
      </c>
      <c r="I38" s="9">
        <v>66.5</v>
      </c>
      <c r="J38" s="9">
        <v>66.5</v>
      </c>
      <c r="K38" s="9"/>
      <c r="L38" s="10"/>
      <c r="M38" s="11">
        <v>10304.200000000001</v>
      </c>
      <c r="N38" s="9"/>
      <c r="O38" s="9"/>
      <c r="P38" s="9"/>
      <c r="Q38" s="11">
        <v>20.616016427104721</v>
      </c>
      <c r="R38" s="7" t="s">
        <v>145</v>
      </c>
      <c r="S38" s="7" t="s">
        <v>27</v>
      </c>
      <c r="T38" s="7" t="s">
        <v>95</v>
      </c>
      <c r="U38" t="str">
        <f>IF(COUNTIF($A$2:A38,A38)=1,"Joiner","Not new")</f>
        <v>Joiner</v>
      </c>
    </row>
    <row r="39" spans="1:21" customFormat="1" hidden="1" x14ac:dyDescent="0.35">
      <c r="A39" s="7" t="s">
        <v>146</v>
      </c>
      <c r="B39" s="7" t="s">
        <v>147</v>
      </c>
      <c r="C39" s="7" t="s">
        <v>25</v>
      </c>
      <c r="D39" s="7" t="s">
        <v>26</v>
      </c>
      <c r="E39" s="7" t="s">
        <v>148</v>
      </c>
      <c r="F39" s="7" t="s">
        <v>28</v>
      </c>
      <c r="G39" s="8">
        <v>40544</v>
      </c>
      <c r="H39" s="8">
        <v>42064</v>
      </c>
      <c r="I39" s="9">
        <v>8.5299999999999994</v>
      </c>
      <c r="J39" s="9">
        <v>8.5299999999999994</v>
      </c>
      <c r="K39" s="9"/>
      <c r="L39" s="10"/>
      <c r="M39" s="11">
        <v>13.03</v>
      </c>
      <c r="N39" s="9"/>
      <c r="O39" s="9"/>
      <c r="P39" s="9"/>
      <c r="Q39" s="11">
        <v>4.1615331964407938</v>
      </c>
      <c r="R39" s="7" t="s">
        <v>149</v>
      </c>
      <c r="S39" s="7" t="s">
        <v>148</v>
      </c>
      <c r="T39" s="7" t="s">
        <v>28</v>
      </c>
      <c r="U39" t="str">
        <f>IF(COUNTIF($A$2:A39,A39)=1,"Joiner","Not new")</f>
        <v>Joiner</v>
      </c>
    </row>
    <row r="40" spans="1:21" customFormat="1" hidden="1" x14ac:dyDescent="0.35">
      <c r="A40" s="7" t="s">
        <v>150</v>
      </c>
      <c r="B40" s="7" t="s">
        <v>151</v>
      </c>
      <c r="C40" s="7" t="s">
        <v>25</v>
      </c>
      <c r="D40" s="7" t="s">
        <v>26</v>
      </c>
      <c r="E40" s="7" t="s">
        <v>148</v>
      </c>
      <c r="F40" s="7" t="s">
        <v>28</v>
      </c>
      <c r="G40" s="8">
        <v>39720</v>
      </c>
      <c r="H40" s="8">
        <v>43435</v>
      </c>
      <c r="I40" s="9">
        <v>0</v>
      </c>
      <c r="J40" s="9">
        <v>0</v>
      </c>
      <c r="K40" s="9"/>
      <c r="L40" s="10"/>
      <c r="M40" s="11">
        <v>0</v>
      </c>
      <c r="N40" s="9"/>
      <c r="O40" s="9"/>
      <c r="P40" s="9"/>
      <c r="Q40" s="11">
        <v>10.171115674195756</v>
      </c>
      <c r="R40" s="7" t="s">
        <v>152</v>
      </c>
      <c r="S40" s="7" t="s">
        <v>148</v>
      </c>
      <c r="T40" s="7" t="s">
        <v>28</v>
      </c>
      <c r="U40" t="str">
        <f>IF(COUNTIF($A$2:A40,A40)=1,"Joiner","Not new")</f>
        <v>Joiner</v>
      </c>
    </row>
    <row r="41" spans="1:21" customFormat="1" hidden="1" x14ac:dyDescent="0.35">
      <c r="A41" s="7" t="s">
        <v>153</v>
      </c>
      <c r="B41" s="7" t="s">
        <v>154</v>
      </c>
      <c r="C41" s="7" t="s">
        <v>25</v>
      </c>
      <c r="D41" s="7" t="s">
        <v>26</v>
      </c>
      <c r="E41" s="7" t="s">
        <v>148</v>
      </c>
      <c r="F41" s="7" t="s">
        <v>46</v>
      </c>
      <c r="G41" s="8">
        <v>39965</v>
      </c>
      <c r="H41" s="8">
        <v>41152</v>
      </c>
      <c r="I41" s="9">
        <v>39</v>
      </c>
      <c r="J41" s="9">
        <v>39</v>
      </c>
      <c r="K41" s="9"/>
      <c r="L41" s="10"/>
      <c r="M41" s="11">
        <v>873.72</v>
      </c>
      <c r="N41" s="9"/>
      <c r="O41" s="9"/>
      <c r="P41" s="9"/>
      <c r="Q41" s="11">
        <v>3.2498288843258041</v>
      </c>
      <c r="R41" s="7" t="s">
        <v>155</v>
      </c>
      <c r="S41" s="7" t="s">
        <v>148</v>
      </c>
      <c r="T41" s="7" t="s">
        <v>46</v>
      </c>
      <c r="U41" t="str">
        <f>IF(COUNTIF($A$2:A41,A41)=1,"Joiner","Not new")</f>
        <v>Joiner</v>
      </c>
    </row>
    <row r="42" spans="1:21" customFormat="1" hidden="1" x14ac:dyDescent="0.35">
      <c r="A42" s="7" t="s">
        <v>156</v>
      </c>
      <c r="B42" s="7" t="s">
        <v>157</v>
      </c>
      <c r="C42" s="7" t="s">
        <v>25</v>
      </c>
      <c r="D42" s="7" t="s">
        <v>26</v>
      </c>
      <c r="E42" s="7" t="s">
        <v>148</v>
      </c>
      <c r="F42" s="7" t="s">
        <v>28</v>
      </c>
      <c r="G42" s="8">
        <v>40269</v>
      </c>
      <c r="H42" s="8">
        <v>45382</v>
      </c>
      <c r="I42" s="9">
        <v>35</v>
      </c>
      <c r="J42" s="9">
        <v>32</v>
      </c>
      <c r="K42" s="9"/>
      <c r="L42" s="10"/>
      <c r="M42" s="11">
        <v>3082</v>
      </c>
      <c r="N42" s="9"/>
      <c r="O42" s="9"/>
      <c r="P42" s="9"/>
      <c r="Q42" s="11">
        <v>13.998631074606434</v>
      </c>
      <c r="R42" s="7" t="s">
        <v>158</v>
      </c>
      <c r="S42" s="7" t="s">
        <v>148</v>
      </c>
      <c r="T42" s="7" t="s">
        <v>28</v>
      </c>
      <c r="U42" t="str">
        <f>IF(COUNTIF($A$2:A42,A42)=1,"Joiner","Not new")</f>
        <v>Joiner</v>
      </c>
    </row>
    <row r="43" spans="1:21" customFormat="1" hidden="1" x14ac:dyDescent="0.35">
      <c r="A43" s="7" t="s">
        <v>159</v>
      </c>
      <c r="B43" s="7" t="s">
        <v>160</v>
      </c>
      <c r="C43" s="7" t="s">
        <v>25</v>
      </c>
      <c r="D43" s="7" t="s">
        <v>26</v>
      </c>
      <c r="E43" s="7" t="s">
        <v>161</v>
      </c>
      <c r="F43" s="7" t="s">
        <v>28</v>
      </c>
      <c r="G43" s="8">
        <v>40743</v>
      </c>
      <c r="H43" s="8">
        <v>52810</v>
      </c>
      <c r="I43" s="9">
        <v>4.5</v>
      </c>
      <c r="J43" s="9">
        <v>4.58</v>
      </c>
      <c r="K43" s="9"/>
      <c r="L43" s="10"/>
      <c r="M43" s="11">
        <v>397</v>
      </c>
      <c r="N43" s="9"/>
      <c r="O43" s="9"/>
      <c r="P43" s="9"/>
      <c r="Q43" s="11">
        <v>33.037645448323069</v>
      </c>
      <c r="R43" s="7" t="s">
        <v>162</v>
      </c>
      <c r="S43" s="7" t="s">
        <v>161</v>
      </c>
      <c r="T43" s="7" t="s">
        <v>28</v>
      </c>
      <c r="U43" t="str">
        <f>IF(COUNTIF($A$2:A43,A43)=1,"Joiner","Not new")</f>
        <v>Joiner</v>
      </c>
    </row>
    <row r="44" spans="1:21" customFormat="1" hidden="1" x14ac:dyDescent="0.35">
      <c r="A44" s="7" t="s">
        <v>163</v>
      </c>
      <c r="B44" s="7" t="s">
        <v>164</v>
      </c>
      <c r="C44" s="7" t="s">
        <v>25</v>
      </c>
      <c r="D44" s="7" t="s">
        <v>26</v>
      </c>
      <c r="E44" s="7" t="s">
        <v>161</v>
      </c>
      <c r="F44" s="7" t="s">
        <v>32</v>
      </c>
      <c r="G44" s="8">
        <v>40736</v>
      </c>
      <c r="H44" s="8">
        <v>42918</v>
      </c>
      <c r="I44" s="9">
        <v>677</v>
      </c>
      <c r="J44" s="9">
        <v>677</v>
      </c>
      <c r="K44" s="9"/>
      <c r="L44" s="10"/>
      <c r="M44" s="11">
        <v>6302</v>
      </c>
      <c r="N44" s="9"/>
      <c r="O44" s="9"/>
      <c r="P44" s="9"/>
      <c r="Q44" s="11">
        <v>5.9739904175222449</v>
      </c>
      <c r="R44" s="7" t="s">
        <v>165</v>
      </c>
      <c r="S44" s="7" t="s">
        <v>161</v>
      </c>
      <c r="T44" s="7" t="s">
        <v>32</v>
      </c>
      <c r="U44" t="str">
        <f>IF(COUNTIF($A$2:A44,A44)=1,"Joiner","Not new")</f>
        <v>Joiner</v>
      </c>
    </row>
    <row r="45" spans="1:21" customFormat="1" hidden="1" x14ac:dyDescent="0.35">
      <c r="A45" s="7" t="s">
        <v>166</v>
      </c>
      <c r="B45" s="7" t="s">
        <v>167</v>
      </c>
      <c r="C45" s="7" t="s">
        <v>25</v>
      </c>
      <c r="D45" s="7" t="s">
        <v>26</v>
      </c>
      <c r="E45" s="7" t="s">
        <v>168</v>
      </c>
      <c r="F45" s="7" t="s">
        <v>32</v>
      </c>
      <c r="G45" s="8">
        <v>38426</v>
      </c>
      <c r="H45" s="8">
        <v>46265</v>
      </c>
      <c r="I45" s="9">
        <v>70.089999999999989</v>
      </c>
      <c r="J45" s="9">
        <v>69.77</v>
      </c>
      <c r="K45" s="9"/>
      <c r="L45" s="10"/>
      <c r="M45" s="11">
        <v>423.46999999999997</v>
      </c>
      <c r="N45" s="9"/>
      <c r="O45" s="9"/>
      <c r="P45" s="9"/>
      <c r="Q45" s="11">
        <v>21.462012320328544</v>
      </c>
      <c r="R45" s="7" t="s">
        <v>169</v>
      </c>
      <c r="S45" s="7" t="s">
        <v>168</v>
      </c>
      <c r="T45" s="7" t="s">
        <v>32</v>
      </c>
      <c r="U45" t="str">
        <f>IF(COUNTIF($A$2:A45,A45)=1,"Joiner","Not new")</f>
        <v>Joiner</v>
      </c>
    </row>
    <row r="46" spans="1:21" customFormat="1" hidden="1" x14ac:dyDescent="0.35">
      <c r="A46" s="7" t="s">
        <v>170</v>
      </c>
      <c r="B46" s="7" t="s">
        <v>171</v>
      </c>
      <c r="C46" s="7" t="s">
        <v>25</v>
      </c>
      <c r="D46" s="7" t="s">
        <v>26</v>
      </c>
      <c r="E46" s="7" t="s">
        <v>172</v>
      </c>
      <c r="F46" s="7" t="s">
        <v>32</v>
      </c>
      <c r="G46" s="8">
        <v>39651</v>
      </c>
      <c r="H46" s="8">
        <v>43830</v>
      </c>
      <c r="I46" s="9">
        <v>1206.5</v>
      </c>
      <c r="J46" s="9">
        <v>1206.5</v>
      </c>
      <c r="K46" s="9"/>
      <c r="L46" s="10"/>
      <c r="M46" s="11">
        <v>14510.98</v>
      </c>
      <c r="N46" s="9"/>
      <c r="O46" s="9"/>
      <c r="P46" s="9"/>
      <c r="Q46" s="11">
        <v>11.441478439425051</v>
      </c>
      <c r="R46" s="7" t="s">
        <v>173</v>
      </c>
      <c r="S46" s="7" t="s">
        <v>172</v>
      </c>
      <c r="T46" s="7" t="s">
        <v>32</v>
      </c>
      <c r="U46" t="str">
        <f>IF(COUNTIF($A$2:A46,A46)=1,"Joiner","Not new")</f>
        <v>Joiner</v>
      </c>
    </row>
    <row r="47" spans="1:21" customFormat="1" hidden="1" x14ac:dyDescent="0.35">
      <c r="A47" s="7" t="s">
        <v>174</v>
      </c>
      <c r="B47" s="7" t="s">
        <v>175</v>
      </c>
      <c r="C47" s="7" t="s">
        <v>25</v>
      </c>
      <c r="D47" s="7" t="s">
        <v>26</v>
      </c>
      <c r="E47" s="7" t="s">
        <v>172</v>
      </c>
      <c r="F47" s="7" t="s">
        <v>36</v>
      </c>
      <c r="G47" s="8">
        <v>40522</v>
      </c>
      <c r="H47" s="8">
        <v>42004</v>
      </c>
      <c r="I47" s="9">
        <v>0.5</v>
      </c>
      <c r="J47" s="9">
        <v>0.5</v>
      </c>
      <c r="K47" s="9"/>
      <c r="L47" s="10"/>
      <c r="M47" s="11">
        <v>3.2</v>
      </c>
      <c r="N47" s="9"/>
      <c r="O47" s="9"/>
      <c r="P47" s="9"/>
      <c r="Q47" s="11">
        <v>4.0574948665297743</v>
      </c>
      <c r="R47" s="7" t="s">
        <v>176</v>
      </c>
      <c r="S47" s="7" t="s">
        <v>172</v>
      </c>
      <c r="T47" s="7" t="s">
        <v>36</v>
      </c>
      <c r="U47" t="str">
        <f>IF(COUNTIF($A$2:A47,A47)=1,"Joiner","Not new")</f>
        <v>Joiner</v>
      </c>
    </row>
    <row r="48" spans="1:21" customFormat="1" hidden="1" x14ac:dyDescent="0.35">
      <c r="A48" s="7" t="s">
        <v>177</v>
      </c>
      <c r="B48" s="7" t="s">
        <v>178</v>
      </c>
      <c r="C48" s="7" t="s">
        <v>25</v>
      </c>
      <c r="D48" s="7" t="s">
        <v>26</v>
      </c>
      <c r="E48" s="7" t="s">
        <v>172</v>
      </c>
      <c r="F48" s="7" t="s">
        <v>36</v>
      </c>
      <c r="G48" s="8">
        <v>40602</v>
      </c>
      <c r="H48" s="8">
        <v>48944</v>
      </c>
      <c r="I48" s="9">
        <v>306.8</v>
      </c>
      <c r="J48" s="9">
        <v>209</v>
      </c>
      <c r="K48" s="9"/>
      <c r="L48" s="10"/>
      <c r="M48" s="11">
        <v>1117.9000000000001</v>
      </c>
      <c r="N48" s="9"/>
      <c r="O48" s="9"/>
      <c r="P48" s="9"/>
      <c r="Q48" s="11">
        <v>22.839151266255989</v>
      </c>
      <c r="R48" s="7" t="s">
        <v>179</v>
      </c>
      <c r="S48" s="7" t="s">
        <v>172</v>
      </c>
      <c r="T48" s="7" t="s">
        <v>36</v>
      </c>
      <c r="U48" t="str">
        <f>IF(COUNTIF($A$2:A48,A48)=1,"Joiner","Not new")</f>
        <v>Joiner</v>
      </c>
    </row>
    <row r="49" spans="1:21" customFormat="1" hidden="1" x14ac:dyDescent="0.35">
      <c r="A49" s="7" t="s">
        <v>180</v>
      </c>
      <c r="B49" s="7" t="s">
        <v>181</v>
      </c>
      <c r="C49" s="7" t="s">
        <v>25</v>
      </c>
      <c r="D49" s="7" t="s">
        <v>26</v>
      </c>
      <c r="E49" s="7" t="s">
        <v>172</v>
      </c>
      <c r="F49" s="7" t="s">
        <v>46</v>
      </c>
      <c r="G49" s="8">
        <v>39964</v>
      </c>
      <c r="H49" s="8">
        <v>41486</v>
      </c>
      <c r="I49" s="9">
        <v>99.609003000000001</v>
      </c>
      <c r="J49" s="9">
        <v>74.772999999999996</v>
      </c>
      <c r="K49" s="9"/>
      <c r="L49" s="10"/>
      <c r="M49" s="11">
        <v>990.74900300000002</v>
      </c>
      <c r="N49" s="9"/>
      <c r="O49" s="9"/>
      <c r="P49" s="9"/>
      <c r="Q49" s="11">
        <v>4.1670088980150579</v>
      </c>
      <c r="R49" s="7" t="s">
        <v>182</v>
      </c>
      <c r="S49" s="7" t="s">
        <v>172</v>
      </c>
      <c r="T49" s="7" t="s">
        <v>46</v>
      </c>
      <c r="U49" t="str">
        <f>IF(COUNTIF($A$2:A49,A49)=1,"Joiner","Not new")</f>
        <v>Joiner</v>
      </c>
    </row>
    <row r="50" spans="1:21" customFormat="1" hidden="1" x14ac:dyDescent="0.35">
      <c r="A50" s="7" t="s">
        <v>183</v>
      </c>
      <c r="B50" s="7" t="s">
        <v>184</v>
      </c>
      <c r="C50" s="7" t="s">
        <v>25</v>
      </c>
      <c r="D50" s="7" t="s">
        <v>26</v>
      </c>
      <c r="E50" s="7" t="s">
        <v>172</v>
      </c>
      <c r="F50" s="7" t="s">
        <v>32</v>
      </c>
      <c r="G50" s="8">
        <v>40847</v>
      </c>
      <c r="H50" s="8">
        <v>43008</v>
      </c>
      <c r="I50" s="9">
        <v>219.18759187742262</v>
      </c>
      <c r="J50" s="9">
        <v>245.44900000000001</v>
      </c>
      <c r="K50" s="9"/>
      <c r="L50" s="10"/>
      <c r="M50" s="11">
        <v>1431.2671601163081</v>
      </c>
      <c r="N50" s="9"/>
      <c r="O50" s="9"/>
      <c r="P50" s="9"/>
      <c r="Q50" s="11">
        <v>5.9164955509924706</v>
      </c>
      <c r="R50" s="7" t="s">
        <v>185</v>
      </c>
      <c r="S50" s="7" t="s">
        <v>172</v>
      </c>
      <c r="T50" s="7" t="s">
        <v>32</v>
      </c>
      <c r="U50" t="str">
        <f>IF(COUNTIF($A$2:A50,A50)=1,"Joiner","Not new")</f>
        <v>Joiner</v>
      </c>
    </row>
    <row r="51" spans="1:21" customFormat="1" hidden="1" x14ac:dyDescent="0.35">
      <c r="A51" s="7" t="s">
        <v>186</v>
      </c>
      <c r="B51" s="7" t="s">
        <v>187</v>
      </c>
      <c r="C51" s="7" t="s">
        <v>25</v>
      </c>
      <c r="D51" s="7" t="s">
        <v>26</v>
      </c>
      <c r="E51" s="7" t="s">
        <v>172</v>
      </c>
      <c r="F51" s="7" t="s">
        <v>46</v>
      </c>
      <c r="G51" s="8">
        <v>39338</v>
      </c>
      <c r="H51" s="8">
        <v>41274</v>
      </c>
      <c r="I51" s="9">
        <v>24.606999999999999</v>
      </c>
      <c r="J51" s="9">
        <v>24.861999999999998</v>
      </c>
      <c r="K51" s="9"/>
      <c r="L51" s="10"/>
      <c r="M51" s="11">
        <v>34.488</v>
      </c>
      <c r="N51" s="9"/>
      <c r="O51" s="9"/>
      <c r="P51" s="9"/>
      <c r="Q51" s="11">
        <v>5.3004791238877482</v>
      </c>
      <c r="R51" s="7" t="s">
        <v>188</v>
      </c>
      <c r="S51" s="7" t="s">
        <v>172</v>
      </c>
      <c r="T51" s="7" t="s">
        <v>46</v>
      </c>
      <c r="U51" t="str">
        <f>IF(COUNTIF($A$2:A51,A51)=1,"Joiner","Not new")</f>
        <v>Joiner</v>
      </c>
    </row>
    <row r="52" spans="1:21" customFormat="1" hidden="1" x14ac:dyDescent="0.35">
      <c r="A52" s="7" t="s">
        <v>189</v>
      </c>
      <c r="B52" s="7" t="s">
        <v>190</v>
      </c>
      <c r="C52" s="7" t="s">
        <v>25</v>
      </c>
      <c r="D52" s="7" t="s">
        <v>26</v>
      </c>
      <c r="E52" s="7" t="s">
        <v>172</v>
      </c>
      <c r="F52" s="7" t="s">
        <v>32</v>
      </c>
      <c r="G52" s="8">
        <v>41109</v>
      </c>
      <c r="H52" s="8">
        <v>42035</v>
      </c>
      <c r="I52" s="9">
        <v>0</v>
      </c>
      <c r="J52" s="9">
        <v>0</v>
      </c>
      <c r="K52" s="9"/>
      <c r="L52" s="10"/>
      <c r="M52" s="11">
        <v>0</v>
      </c>
      <c r="N52" s="9"/>
      <c r="O52" s="9"/>
      <c r="P52" s="9"/>
      <c r="Q52" s="11">
        <v>2.5352498288843259</v>
      </c>
      <c r="R52" s="7" t="s">
        <v>191</v>
      </c>
      <c r="S52" s="7" t="s">
        <v>172</v>
      </c>
      <c r="T52" s="7" t="s">
        <v>32</v>
      </c>
      <c r="U52" t="str">
        <f>IF(COUNTIF($A$2:A52,A52)=1,"Joiner","Not new")</f>
        <v>Joiner</v>
      </c>
    </row>
    <row r="53" spans="1:21" customFormat="1" hidden="1" x14ac:dyDescent="0.35">
      <c r="A53" s="7" t="s">
        <v>192</v>
      </c>
      <c r="B53" s="7" t="s">
        <v>193</v>
      </c>
      <c r="C53" s="7" t="s">
        <v>25</v>
      </c>
      <c r="D53" s="7" t="s">
        <v>26</v>
      </c>
      <c r="E53" s="7" t="s">
        <v>172</v>
      </c>
      <c r="F53" s="7" t="s">
        <v>46</v>
      </c>
      <c r="G53" s="8">
        <v>40330</v>
      </c>
      <c r="H53" s="8">
        <v>41333</v>
      </c>
      <c r="I53" s="9">
        <v>-144.69999999999999</v>
      </c>
      <c r="J53" s="9">
        <v>-154.9</v>
      </c>
      <c r="K53" s="9"/>
      <c r="L53" s="10"/>
      <c r="M53" s="11">
        <v>-396.77692307692308</v>
      </c>
      <c r="N53" s="9"/>
      <c r="O53" s="9"/>
      <c r="P53" s="9"/>
      <c r="Q53" s="11">
        <v>2.7460643394934978</v>
      </c>
      <c r="R53" s="7" t="s">
        <v>194</v>
      </c>
      <c r="S53" s="7" t="s">
        <v>172</v>
      </c>
      <c r="T53" s="7" t="s">
        <v>46</v>
      </c>
      <c r="U53" t="str">
        <f>IF(COUNTIF($A$2:A53,A53)=1,"Joiner","Not new")</f>
        <v>Joiner</v>
      </c>
    </row>
    <row r="54" spans="1:21" customFormat="1" hidden="1" x14ac:dyDescent="0.35">
      <c r="A54" s="7" t="s">
        <v>195</v>
      </c>
      <c r="B54" s="7" t="s">
        <v>196</v>
      </c>
      <c r="C54" s="7" t="s">
        <v>25</v>
      </c>
      <c r="D54" s="7" t="s">
        <v>26</v>
      </c>
      <c r="E54" s="7" t="s">
        <v>172</v>
      </c>
      <c r="F54" s="7" t="s">
        <v>197</v>
      </c>
      <c r="G54" s="8">
        <v>40443</v>
      </c>
      <c r="H54" s="8">
        <v>41737</v>
      </c>
      <c r="I54" s="9">
        <v>0</v>
      </c>
      <c r="J54" s="9">
        <v>0</v>
      </c>
      <c r="K54" s="9"/>
      <c r="L54" s="10"/>
      <c r="M54" s="11">
        <v>0</v>
      </c>
      <c r="N54" s="9"/>
      <c r="O54" s="9"/>
      <c r="P54" s="9"/>
      <c r="Q54" s="11">
        <v>3.5427789185489389</v>
      </c>
      <c r="R54" s="7" t="s">
        <v>198</v>
      </c>
      <c r="S54" s="7" t="s">
        <v>172</v>
      </c>
      <c r="T54" s="7" t="s">
        <v>197</v>
      </c>
      <c r="U54" t="str">
        <f>IF(COUNTIF($A$2:A54,A54)=1,"Joiner","Not new")</f>
        <v>Joiner</v>
      </c>
    </row>
    <row r="55" spans="1:21" customFormat="1" hidden="1" x14ac:dyDescent="0.35">
      <c r="A55" s="7" t="s">
        <v>199</v>
      </c>
      <c r="B55" s="7" t="s">
        <v>200</v>
      </c>
      <c r="C55" s="7" t="s">
        <v>25</v>
      </c>
      <c r="D55" s="7" t="s">
        <v>26</v>
      </c>
      <c r="E55" s="7" t="s">
        <v>172</v>
      </c>
      <c r="F55" s="7" t="s">
        <v>28</v>
      </c>
      <c r="G55" s="8">
        <v>40745</v>
      </c>
      <c r="H55" s="8">
        <v>42020</v>
      </c>
      <c r="I55" s="9">
        <v>0</v>
      </c>
      <c r="J55" s="9">
        <v>0</v>
      </c>
      <c r="K55" s="9"/>
      <c r="L55" s="10"/>
      <c r="M55" s="11">
        <v>0</v>
      </c>
      <c r="N55" s="9"/>
      <c r="O55" s="9"/>
      <c r="P55" s="9"/>
      <c r="Q55" s="11">
        <v>3.4907597535934292</v>
      </c>
      <c r="R55" s="7" t="s">
        <v>201</v>
      </c>
      <c r="S55" s="7" t="s">
        <v>172</v>
      </c>
      <c r="T55" s="7" t="s">
        <v>28</v>
      </c>
      <c r="U55" t="str">
        <f>IF(COUNTIF($A$2:A55,A55)=1,"Joiner","Not new")</f>
        <v>Joiner</v>
      </c>
    </row>
    <row r="56" spans="1:21" customFormat="1" hidden="1" x14ac:dyDescent="0.35">
      <c r="A56" s="7" t="s">
        <v>202</v>
      </c>
      <c r="B56" s="7" t="s">
        <v>203</v>
      </c>
      <c r="C56" s="7" t="s">
        <v>25</v>
      </c>
      <c r="D56" s="7" t="s">
        <v>26</v>
      </c>
      <c r="E56" s="7" t="s">
        <v>172</v>
      </c>
      <c r="F56" s="7" t="s">
        <v>36</v>
      </c>
      <c r="G56" s="8">
        <v>40846</v>
      </c>
      <c r="H56" s="8">
        <v>42062</v>
      </c>
      <c r="I56" s="9">
        <v>0</v>
      </c>
      <c r="J56" s="9">
        <v>0</v>
      </c>
      <c r="K56" s="9"/>
      <c r="L56" s="10"/>
      <c r="M56" s="11">
        <v>0</v>
      </c>
      <c r="N56" s="9"/>
      <c r="O56" s="9"/>
      <c r="P56" s="9"/>
      <c r="Q56" s="11">
        <v>3.3292265571526354</v>
      </c>
      <c r="R56" s="7" t="s">
        <v>204</v>
      </c>
      <c r="S56" s="7" t="s">
        <v>172</v>
      </c>
      <c r="T56" s="7" t="s">
        <v>36</v>
      </c>
      <c r="U56" t="str">
        <f>IF(COUNTIF($A$2:A56,A56)=1,"Joiner","Not new")</f>
        <v>Joiner</v>
      </c>
    </row>
    <row r="57" spans="1:21" customFormat="1" hidden="1" x14ac:dyDescent="0.35">
      <c r="A57" s="7" t="s">
        <v>205</v>
      </c>
      <c r="B57" s="7" t="s">
        <v>206</v>
      </c>
      <c r="C57" s="7" t="s">
        <v>25</v>
      </c>
      <c r="D57" s="7" t="s">
        <v>26</v>
      </c>
      <c r="E57" s="7" t="s">
        <v>172</v>
      </c>
      <c r="F57" s="7" t="s">
        <v>28</v>
      </c>
      <c r="G57" s="8">
        <v>40014</v>
      </c>
      <c r="H57" s="8">
        <v>41425</v>
      </c>
      <c r="I57" s="9">
        <v>0</v>
      </c>
      <c r="J57" s="9">
        <v>0</v>
      </c>
      <c r="K57" s="9"/>
      <c r="L57" s="10"/>
      <c r="M57" s="11">
        <v>0</v>
      </c>
      <c r="N57" s="9"/>
      <c r="O57" s="9"/>
      <c r="P57" s="9"/>
      <c r="Q57" s="11">
        <v>3.8631074606433948</v>
      </c>
      <c r="R57" s="7" t="s">
        <v>207</v>
      </c>
      <c r="S57" s="7" t="s">
        <v>172</v>
      </c>
      <c r="T57" s="7" t="s">
        <v>28</v>
      </c>
      <c r="U57" t="str">
        <f>IF(COUNTIF($A$2:A57,A57)=1,"Joiner","Not new")</f>
        <v>Joiner</v>
      </c>
    </row>
    <row r="58" spans="1:21" customFormat="1" hidden="1" x14ac:dyDescent="0.35">
      <c r="A58" s="7" t="s">
        <v>208</v>
      </c>
      <c r="B58" s="7" t="s">
        <v>209</v>
      </c>
      <c r="C58" s="7" t="s">
        <v>25</v>
      </c>
      <c r="D58" s="7" t="s">
        <v>26</v>
      </c>
      <c r="E58" s="7" t="s">
        <v>172</v>
      </c>
      <c r="F58" s="7" t="s">
        <v>28</v>
      </c>
      <c r="G58" s="8">
        <v>40603</v>
      </c>
      <c r="H58" s="8">
        <v>42277</v>
      </c>
      <c r="I58" s="9">
        <v>6.96</v>
      </c>
      <c r="J58" s="9">
        <v>3.4630000000000001</v>
      </c>
      <c r="K58" s="9"/>
      <c r="L58" s="10"/>
      <c r="M58" s="11">
        <v>102.06</v>
      </c>
      <c r="N58" s="9"/>
      <c r="O58" s="9"/>
      <c r="P58" s="9"/>
      <c r="Q58" s="11">
        <v>4.5831622176591376</v>
      </c>
      <c r="R58" s="7" t="s">
        <v>210</v>
      </c>
      <c r="S58" s="7" t="s">
        <v>172</v>
      </c>
      <c r="T58" s="7" t="s">
        <v>28</v>
      </c>
      <c r="U58" t="str">
        <f>IF(COUNTIF($A$2:A58,A58)=1,"Joiner","Not new")</f>
        <v>Joiner</v>
      </c>
    </row>
    <row r="59" spans="1:21" customFormat="1" hidden="1" x14ac:dyDescent="0.35">
      <c r="A59" s="7" t="s">
        <v>211</v>
      </c>
      <c r="B59" s="7" t="s">
        <v>212</v>
      </c>
      <c r="C59" s="7" t="s">
        <v>25</v>
      </c>
      <c r="D59" s="7" t="s">
        <v>26</v>
      </c>
      <c r="E59" s="7" t="s">
        <v>172</v>
      </c>
      <c r="F59" s="7" t="s">
        <v>32</v>
      </c>
      <c r="G59" s="8">
        <v>38504</v>
      </c>
      <c r="H59" s="8">
        <v>43830</v>
      </c>
      <c r="I59" s="9">
        <v>5.86</v>
      </c>
      <c r="J59" s="9">
        <v>5.86</v>
      </c>
      <c r="K59" s="9"/>
      <c r="L59" s="10"/>
      <c r="M59" s="11">
        <v>1288.68</v>
      </c>
      <c r="N59" s="9"/>
      <c r="O59" s="9"/>
      <c r="P59" s="9"/>
      <c r="Q59" s="11">
        <v>14.581793292265571</v>
      </c>
      <c r="R59" s="7" t="s">
        <v>213</v>
      </c>
      <c r="S59" s="7" t="s">
        <v>172</v>
      </c>
      <c r="T59" s="7" t="s">
        <v>32</v>
      </c>
      <c r="U59" t="str">
        <f>IF(COUNTIF($A$2:A59,A59)=1,"Joiner","Not new")</f>
        <v>Joiner</v>
      </c>
    </row>
    <row r="60" spans="1:21" customFormat="1" hidden="1" x14ac:dyDescent="0.35">
      <c r="A60" s="7" t="s">
        <v>214</v>
      </c>
      <c r="B60" s="7" t="s">
        <v>215</v>
      </c>
      <c r="C60" s="7" t="s">
        <v>25</v>
      </c>
      <c r="D60" s="7" t="s">
        <v>26</v>
      </c>
      <c r="E60" s="7" t="s">
        <v>172</v>
      </c>
      <c r="F60" s="7" t="s">
        <v>46</v>
      </c>
      <c r="G60" s="8">
        <v>40786</v>
      </c>
      <c r="H60" s="8">
        <v>41121</v>
      </c>
      <c r="I60" s="9">
        <v>0</v>
      </c>
      <c r="J60" s="9">
        <v>0</v>
      </c>
      <c r="K60" s="9"/>
      <c r="L60" s="10"/>
      <c r="M60" s="11">
        <v>18566.787712694208</v>
      </c>
      <c r="N60" s="9"/>
      <c r="O60" s="9"/>
      <c r="P60" s="9"/>
      <c r="Q60" s="11">
        <v>0.91718001368925395</v>
      </c>
      <c r="R60" s="7" t="s">
        <v>216</v>
      </c>
      <c r="S60" s="7" t="s">
        <v>172</v>
      </c>
      <c r="T60" s="7" t="s">
        <v>46</v>
      </c>
      <c r="U60" t="str">
        <f>IF(COUNTIF($A$2:A60,A60)=1,"Joiner","Not new")</f>
        <v>Joiner</v>
      </c>
    </row>
    <row r="61" spans="1:21" customFormat="1" hidden="1" x14ac:dyDescent="0.35">
      <c r="A61" s="7" t="s">
        <v>217</v>
      </c>
      <c r="B61" s="7" t="s">
        <v>218</v>
      </c>
      <c r="C61" s="7" t="s">
        <v>25</v>
      </c>
      <c r="D61" s="7" t="s">
        <v>26</v>
      </c>
      <c r="E61" s="7" t="s">
        <v>172</v>
      </c>
      <c r="F61" s="7" t="s">
        <v>28</v>
      </c>
      <c r="G61" s="8">
        <v>40582</v>
      </c>
      <c r="H61" s="8">
        <v>42986</v>
      </c>
      <c r="I61" s="9">
        <v>37</v>
      </c>
      <c r="J61" s="9">
        <v>37</v>
      </c>
      <c r="K61" s="9"/>
      <c r="L61" s="10"/>
      <c r="M61" s="11">
        <v>3286</v>
      </c>
      <c r="N61" s="9"/>
      <c r="O61" s="9"/>
      <c r="P61" s="9"/>
      <c r="Q61" s="11">
        <v>6.5817932922655711</v>
      </c>
      <c r="R61" s="7" t="s">
        <v>219</v>
      </c>
      <c r="S61" s="7" t="s">
        <v>172</v>
      </c>
      <c r="T61" s="7" t="s">
        <v>28</v>
      </c>
      <c r="U61" t="str">
        <f>IF(COUNTIF($A$2:A61,A61)=1,"Joiner","Not new")</f>
        <v>Joiner</v>
      </c>
    </row>
    <row r="62" spans="1:21" customFormat="1" hidden="1" x14ac:dyDescent="0.35">
      <c r="A62" s="7" t="s">
        <v>220</v>
      </c>
      <c r="B62" s="7" t="s">
        <v>221</v>
      </c>
      <c r="C62" s="7" t="s">
        <v>25</v>
      </c>
      <c r="D62" s="7" t="s">
        <v>26</v>
      </c>
      <c r="E62" s="7" t="s">
        <v>222</v>
      </c>
      <c r="F62" s="7" t="s">
        <v>32</v>
      </c>
      <c r="G62" s="8">
        <v>37953</v>
      </c>
      <c r="H62" s="8">
        <v>41729</v>
      </c>
      <c r="I62" s="9">
        <v>8.85</v>
      </c>
      <c r="J62" s="9">
        <v>10.26</v>
      </c>
      <c r="K62" s="9"/>
      <c r="L62" s="10"/>
      <c r="M62" s="11">
        <v>36.379999999999995</v>
      </c>
      <c r="N62" s="9"/>
      <c r="O62" s="9"/>
      <c r="P62" s="9"/>
      <c r="Q62" s="11">
        <v>10.338124572210814</v>
      </c>
      <c r="R62" s="7" t="s">
        <v>223</v>
      </c>
      <c r="S62" s="7" t="s">
        <v>222</v>
      </c>
      <c r="T62" s="7" t="s">
        <v>32</v>
      </c>
      <c r="U62" t="str">
        <f>IF(COUNTIF($A$2:A62,A62)=1,"Joiner","Not new")</f>
        <v>Joiner</v>
      </c>
    </row>
    <row r="63" spans="1:21" customFormat="1" hidden="1" x14ac:dyDescent="0.35">
      <c r="A63" s="7" t="s">
        <v>224</v>
      </c>
      <c r="B63" s="7" t="s">
        <v>225</v>
      </c>
      <c r="C63" s="7" t="s">
        <v>25</v>
      </c>
      <c r="D63" s="7" t="s">
        <v>26</v>
      </c>
      <c r="E63" s="7" t="s">
        <v>172</v>
      </c>
      <c r="F63" s="7" t="s">
        <v>32</v>
      </c>
      <c r="G63" s="8">
        <v>38534</v>
      </c>
      <c r="H63" s="8">
        <v>43435</v>
      </c>
      <c r="I63" s="9">
        <v>28.826000000000001</v>
      </c>
      <c r="J63" s="9">
        <v>26.827000000000002</v>
      </c>
      <c r="K63" s="9"/>
      <c r="L63" s="10"/>
      <c r="M63" s="11">
        <v>5638.2559999999994</v>
      </c>
      <c r="N63" s="9"/>
      <c r="O63" s="9"/>
      <c r="P63" s="9"/>
      <c r="Q63" s="11">
        <v>13.418206707734429</v>
      </c>
      <c r="R63" s="7" t="s">
        <v>226</v>
      </c>
      <c r="S63" s="7" t="s">
        <v>172</v>
      </c>
      <c r="T63" s="7" t="s">
        <v>32</v>
      </c>
      <c r="U63" t="str">
        <f>IF(COUNTIF($A$2:A63,A63)=1,"Joiner","Not new")</f>
        <v>Joiner</v>
      </c>
    </row>
    <row r="64" spans="1:21" customFormat="1" hidden="1" x14ac:dyDescent="0.35">
      <c r="A64" s="7" t="s">
        <v>227</v>
      </c>
      <c r="B64" s="7" t="s">
        <v>228</v>
      </c>
      <c r="C64" s="7" t="s">
        <v>25</v>
      </c>
      <c r="D64" s="7" t="s">
        <v>26</v>
      </c>
      <c r="E64" s="7" t="s">
        <v>222</v>
      </c>
      <c r="F64" s="7" t="s">
        <v>28</v>
      </c>
      <c r="G64" s="8">
        <v>38078</v>
      </c>
      <c r="H64" s="8">
        <v>42582</v>
      </c>
      <c r="I64" s="9">
        <v>273.05313313445049</v>
      </c>
      <c r="J64" s="9">
        <v>405.74820789401673</v>
      </c>
      <c r="K64" s="9"/>
      <c r="L64" s="10"/>
      <c r="M64" s="11">
        <v>5636.1923206094034</v>
      </c>
      <c r="N64" s="9"/>
      <c r="O64" s="9"/>
      <c r="P64" s="9"/>
      <c r="Q64" s="11">
        <v>12.331279945242985</v>
      </c>
      <c r="R64" s="7" t="s">
        <v>229</v>
      </c>
      <c r="S64" s="7" t="s">
        <v>222</v>
      </c>
      <c r="T64" s="7" t="s">
        <v>28</v>
      </c>
      <c r="U64" t="str">
        <f>IF(COUNTIF($A$2:A64,A64)=1,"Joiner","Not new")</f>
        <v>Joiner</v>
      </c>
    </row>
    <row r="65" spans="1:21" customFormat="1" hidden="1" x14ac:dyDescent="0.35">
      <c r="A65" s="7" t="s">
        <v>230</v>
      </c>
      <c r="B65" s="7" t="s">
        <v>231</v>
      </c>
      <c r="C65" s="7" t="s">
        <v>25</v>
      </c>
      <c r="D65" s="7" t="s">
        <v>26</v>
      </c>
      <c r="E65" s="7" t="s">
        <v>222</v>
      </c>
      <c r="F65" s="7" t="s">
        <v>32</v>
      </c>
      <c r="G65" s="8">
        <v>40817</v>
      </c>
      <c r="H65" s="8">
        <v>41821</v>
      </c>
      <c r="I65" s="9">
        <v>0</v>
      </c>
      <c r="J65" s="9">
        <v>0</v>
      </c>
      <c r="K65" s="9"/>
      <c r="L65" s="10"/>
      <c r="M65" s="11">
        <v>0</v>
      </c>
      <c r="N65" s="9"/>
      <c r="O65" s="9"/>
      <c r="P65" s="9"/>
      <c r="Q65" s="11">
        <v>2.7488021902806299</v>
      </c>
      <c r="R65" s="7" t="s">
        <v>232</v>
      </c>
      <c r="S65" s="7" t="s">
        <v>222</v>
      </c>
      <c r="T65" s="7" t="s">
        <v>32</v>
      </c>
      <c r="U65" t="str">
        <f>IF(COUNTIF($A$2:A65,A65)=1,"Joiner","Not new")</f>
        <v>Joiner</v>
      </c>
    </row>
    <row r="66" spans="1:21" customFormat="1" hidden="1" x14ac:dyDescent="0.35">
      <c r="A66" s="7" t="s">
        <v>233</v>
      </c>
      <c r="B66" s="7" t="s">
        <v>234</v>
      </c>
      <c r="C66" s="7" t="s">
        <v>25</v>
      </c>
      <c r="D66" s="7" t="s">
        <v>26</v>
      </c>
      <c r="E66" s="7" t="s">
        <v>222</v>
      </c>
      <c r="F66" s="7" t="s">
        <v>32</v>
      </c>
      <c r="G66" s="8">
        <v>41060</v>
      </c>
      <c r="H66" s="8">
        <v>44554</v>
      </c>
      <c r="I66" s="9">
        <v>26.8</v>
      </c>
      <c r="J66" s="9">
        <v>54.38</v>
      </c>
      <c r="K66" s="9"/>
      <c r="L66" s="10"/>
      <c r="M66" s="11">
        <v>500.8</v>
      </c>
      <c r="N66" s="9"/>
      <c r="O66" s="9"/>
      <c r="P66" s="9"/>
      <c r="Q66" s="11">
        <v>9.5660506502395624</v>
      </c>
      <c r="R66" s="7" t="s">
        <v>235</v>
      </c>
      <c r="S66" s="7" t="s">
        <v>222</v>
      </c>
      <c r="T66" s="7" t="s">
        <v>32</v>
      </c>
      <c r="U66" t="str">
        <f>IF(COUNTIF($A$2:A66,A66)=1,"Joiner","Not new")</f>
        <v>Joiner</v>
      </c>
    </row>
    <row r="67" spans="1:21" customFormat="1" hidden="1" x14ac:dyDescent="0.35">
      <c r="A67" s="7" t="s">
        <v>236</v>
      </c>
      <c r="B67" s="7" t="s">
        <v>237</v>
      </c>
      <c r="C67" s="7" t="s">
        <v>25</v>
      </c>
      <c r="D67" s="7" t="s">
        <v>26</v>
      </c>
      <c r="E67" s="7" t="s">
        <v>222</v>
      </c>
      <c r="F67" s="7" t="s">
        <v>32</v>
      </c>
      <c r="G67" s="8">
        <v>40756</v>
      </c>
      <c r="H67" s="8">
        <v>43405</v>
      </c>
      <c r="I67" s="9">
        <v>16.219000000000001</v>
      </c>
      <c r="J67" s="9">
        <v>16.219000000000001</v>
      </c>
      <c r="K67" s="9"/>
      <c r="L67" s="10"/>
      <c r="M67" s="11">
        <v>256.24599999999998</v>
      </c>
      <c r="N67" s="9"/>
      <c r="O67" s="9"/>
      <c r="P67" s="9"/>
      <c r="Q67" s="11">
        <v>7.2525667351129366</v>
      </c>
      <c r="R67" s="7" t="s">
        <v>238</v>
      </c>
      <c r="S67" s="7" t="s">
        <v>222</v>
      </c>
      <c r="T67" s="7" t="s">
        <v>32</v>
      </c>
      <c r="U67" t="str">
        <f>IF(COUNTIF($A$2:A67,A67)=1,"Joiner","Not new")</f>
        <v>Joiner</v>
      </c>
    </row>
    <row r="68" spans="1:21" customFormat="1" hidden="1" x14ac:dyDescent="0.35">
      <c r="A68" s="7" t="s">
        <v>239</v>
      </c>
      <c r="B68" s="7" t="s">
        <v>240</v>
      </c>
      <c r="C68" s="7" t="s">
        <v>25</v>
      </c>
      <c r="D68" s="7" t="s">
        <v>26</v>
      </c>
      <c r="E68" s="7" t="s">
        <v>222</v>
      </c>
      <c r="F68" s="7" t="s">
        <v>32</v>
      </c>
      <c r="G68" s="8">
        <v>38808</v>
      </c>
      <c r="H68" s="8">
        <v>42460</v>
      </c>
      <c r="I68" s="9">
        <v>24.869999999999997</v>
      </c>
      <c r="J68" s="9">
        <v>24.169999999999998</v>
      </c>
      <c r="K68" s="9"/>
      <c r="L68" s="10"/>
      <c r="M68" s="11">
        <v>51.100000000000009</v>
      </c>
      <c r="N68" s="9"/>
      <c r="O68" s="9"/>
      <c r="P68" s="9"/>
      <c r="Q68" s="11">
        <v>9.9986310746064344</v>
      </c>
      <c r="R68" s="7" t="s">
        <v>241</v>
      </c>
      <c r="S68" s="7" t="s">
        <v>222</v>
      </c>
      <c r="T68" s="7" t="s">
        <v>32</v>
      </c>
      <c r="U68" t="str">
        <f>IF(COUNTIF($A$2:A68,A68)=1,"Joiner","Not new")</f>
        <v>Joiner</v>
      </c>
    </row>
    <row r="69" spans="1:21" customFormat="1" hidden="1" x14ac:dyDescent="0.35">
      <c r="A69" s="7" t="s">
        <v>242</v>
      </c>
      <c r="B69" s="7" t="s">
        <v>243</v>
      </c>
      <c r="C69" s="7" t="s">
        <v>25</v>
      </c>
      <c r="D69" s="7" t="s">
        <v>26</v>
      </c>
      <c r="E69" s="7" t="s">
        <v>222</v>
      </c>
      <c r="F69" s="7" t="s">
        <v>36</v>
      </c>
      <c r="G69" s="8">
        <v>37973</v>
      </c>
      <c r="H69" s="8">
        <v>42296</v>
      </c>
      <c r="I69" s="9">
        <v>163.35000000000002</v>
      </c>
      <c r="J69" s="9">
        <v>174.67000000000002</v>
      </c>
      <c r="K69" s="9"/>
      <c r="L69" s="10"/>
      <c r="M69" s="11">
        <v>627.58999999999992</v>
      </c>
      <c r="N69" s="9"/>
      <c r="O69" s="9"/>
      <c r="P69" s="9"/>
      <c r="Q69" s="11">
        <v>11.835728952772074</v>
      </c>
      <c r="R69" s="7" t="s">
        <v>244</v>
      </c>
      <c r="S69" s="7" t="s">
        <v>222</v>
      </c>
      <c r="T69" s="7" t="s">
        <v>36</v>
      </c>
      <c r="U69" t="str">
        <f>IF(COUNTIF($A$2:A69,A69)=1,"Joiner","Not new")</f>
        <v>Joiner</v>
      </c>
    </row>
    <row r="70" spans="1:21" customFormat="1" hidden="1" x14ac:dyDescent="0.35">
      <c r="A70" s="7" t="s">
        <v>245</v>
      </c>
      <c r="B70" s="7" t="s">
        <v>246</v>
      </c>
      <c r="C70" s="7" t="s">
        <v>25</v>
      </c>
      <c r="D70" s="7" t="s">
        <v>26</v>
      </c>
      <c r="E70" s="7" t="s">
        <v>222</v>
      </c>
      <c r="F70" s="7" t="s">
        <v>32</v>
      </c>
      <c r="G70" s="8">
        <v>38012</v>
      </c>
      <c r="H70" s="8">
        <v>42308</v>
      </c>
      <c r="I70" s="9">
        <v>102.39</v>
      </c>
      <c r="J70" s="9">
        <v>78.949999999999989</v>
      </c>
      <c r="K70" s="9"/>
      <c r="L70" s="10"/>
      <c r="M70" s="11">
        <v>634.06000000000006</v>
      </c>
      <c r="N70" s="9"/>
      <c r="O70" s="9"/>
      <c r="P70" s="9"/>
      <c r="Q70" s="11">
        <v>11.761806981519507</v>
      </c>
      <c r="R70" s="7" t="s">
        <v>247</v>
      </c>
      <c r="S70" s="7" t="s">
        <v>222</v>
      </c>
      <c r="T70" s="7" t="s">
        <v>32</v>
      </c>
      <c r="U70" t="str">
        <f>IF(COUNTIF($A$2:A70,A70)=1,"Joiner","Not new")</f>
        <v>Joiner</v>
      </c>
    </row>
    <row r="71" spans="1:21" customFormat="1" hidden="1" x14ac:dyDescent="0.35">
      <c r="A71" s="7" t="s">
        <v>248</v>
      </c>
      <c r="B71" s="7" t="s">
        <v>249</v>
      </c>
      <c r="C71" s="7" t="s">
        <v>25</v>
      </c>
      <c r="D71" s="7" t="s">
        <v>26</v>
      </c>
      <c r="E71" s="7" t="s">
        <v>222</v>
      </c>
      <c r="F71" s="7" t="s">
        <v>32</v>
      </c>
      <c r="G71" s="8">
        <v>38291</v>
      </c>
      <c r="H71" s="8">
        <v>41455</v>
      </c>
      <c r="I71" s="9">
        <v>7.9</v>
      </c>
      <c r="J71" s="9">
        <v>22.83</v>
      </c>
      <c r="K71" s="9"/>
      <c r="L71" s="10"/>
      <c r="M71" s="11">
        <v>96.050000000000011</v>
      </c>
      <c r="N71" s="9"/>
      <c r="O71" s="9"/>
      <c r="P71" s="9"/>
      <c r="Q71" s="11">
        <v>8.6625598904859693</v>
      </c>
      <c r="R71" s="7" t="s">
        <v>250</v>
      </c>
      <c r="S71" s="7" t="s">
        <v>222</v>
      </c>
      <c r="T71" s="7" t="s">
        <v>32</v>
      </c>
      <c r="U71" t="str">
        <f>IF(COUNTIF($A$2:A71,A71)=1,"Joiner","Not new")</f>
        <v>Joiner</v>
      </c>
    </row>
    <row r="72" spans="1:21" customFormat="1" hidden="1" x14ac:dyDescent="0.35">
      <c r="A72" s="7" t="s">
        <v>251</v>
      </c>
      <c r="B72" s="7" t="s">
        <v>252</v>
      </c>
      <c r="C72" s="7" t="s">
        <v>25</v>
      </c>
      <c r="D72" s="7" t="s">
        <v>26</v>
      </c>
      <c r="E72" s="7" t="s">
        <v>222</v>
      </c>
      <c r="F72" s="7" t="s">
        <v>36</v>
      </c>
      <c r="G72" s="8">
        <v>40817</v>
      </c>
      <c r="H72" s="8">
        <v>41365</v>
      </c>
      <c r="I72" s="9">
        <v>699.3</v>
      </c>
      <c r="J72" s="9">
        <v>699.3</v>
      </c>
      <c r="K72" s="9"/>
      <c r="L72" s="10"/>
      <c r="M72" s="11">
        <v>1563.9</v>
      </c>
      <c r="N72" s="9"/>
      <c r="O72" s="9"/>
      <c r="P72" s="9"/>
      <c r="Q72" s="11">
        <v>1.5003422313483916</v>
      </c>
      <c r="R72" s="7" t="s">
        <v>253</v>
      </c>
      <c r="S72" s="7" t="s">
        <v>222</v>
      </c>
      <c r="T72" s="7" t="s">
        <v>36</v>
      </c>
      <c r="U72" t="str">
        <f>IF(COUNTIF($A$2:A72,A72)=1,"Joiner","Not new")</f>
        <v>Joiner</v>
      </c>
    </row>
    <row r="73" spans="1:21" customFormat="1" hidden="1" x14ac:dyDescent="0.35">
      <c r="A73" s="7" t="s">
        <v>254</v>
      </c>
      <c r="B73" s="7" t="s">
        <v>255</v>
      </c>
      <c r="C73" s="7" t="s">
        <v>25</v>
      </c>
      <c r="D73" s="7" t="s">
        <v>26</v>
      </c>
      <c r="E73" s="7" t="s">
        <v>222</v>
      </c>
      <c r="F73" s="7" t="s">
        <v>46</v>
      </c>
      <c r="G73" s="8">
        <v>40679</v>
      </c>
      <c r="H73" s="8">
        <v>41362</v>
      </c>
      <c r="I73" s="9">
        <v>70.11</v>
      </c>
      <c r="J73" s="9">
        <v>55.4</v>
      </c>
      <c r="K73" s="9"/>
      <c r="L73" s="10"/>
      <c r="M73" s="11">
        <v>139.38</v>
      </c>
      <c r="N73" s="9"/>
      <c r="O73" s="9"/>
      <c r="P73" s="9"/>
      <c r="Q73" s="11">
        <v>1.8699520876112252</v>
      </c>
      <c r="R73" s="7" t="s">
        <v>256</v>
      </c>
      <c r="S73" s="7" t="s">
        <v>222</v>
      </c>
      <c r="T73" s="7" t="s">
        <v>46</v>
      </c>
      <c r="U73" t="str">
        <f>IF(COUNTIF($A$2:A73,A73)=1,"Joiner","Not new")</f>
        <v>Joiner</v>
      </c>
    </row>
    <row r="74" spans="1:21" customFormat="1" hidden="1" x14ac:dyDescent="0.35">
      <c r="A74" s="7" t="s">
        <v>257</v>
      </c>
      <c r="B74" s="7" t="s">
        <v>258</v>
      </c>
      <c r="C74" s="7" t="s">
        <v>25</v>
      </c>
      <c r="D74" s="7" t="s">
        <v>26</v>
      </c>
      <c r="E74" s="7" t="s">
        <v>222</v>
      </c>
      <c r="F74" s="7" t="s">
        <v>32</v>
      </c>
      <c r="G74" s="8">
        <v>40817</v>
      </c>
      <c r="H74" s="8">
        <v>41623</v>
      </c>
      <c r="I74" s="9">
        <v>30.09</v>
      </c>
      <c r="J74" s="9">
        <v>29.095563479999999</v>
      </c>
      <c r="K74" s="9"/>
      <c r="L74" s="10"/>
      <c r="M74" s="11">
        <v>54.24</v>
      </c>
      <c r="N74" s="9"/>
      <c r="O74" s="9"/>
      <c r="P74" s="9"/>
      <c r="Q74" s="11">
        <v>2.2067077344284738</v>
      </c>
      <c r="R74" s="7" t="s">
        <v>259</v>
      </c>
      <c r="S74" s="7" t="s">
        <v>222</v>
      </c>
      <c r="T74" s="7" t="s">
        <v>32</v>
      </c>
      <c r="U74" t="str">
        <f>IF(COUNTIF($A$2:A74,A74)=1,"Joiner","Not new")</f>
        <v>Joiner</v>
      </c>
    </row>
    <row r="75" spans="1:21" customFormat="1" hidden="1" x14ac:dyDescent="0.35">
      <c r="A75" s="7" t="s">
        <v>260</v>
      </c>
      <c r="B75" s="7" t="s">
        <v>261</v>
      </c>
      <c r="C75" s="7" t="s">
        <v>25</v>
      </c>
      <c r="D75" s="7" t="s">
        <v>26</v>
      </c>
      <c r="E75" s="7" t="s">
        <v>222</v>
      </c>
      <c r="F75" s="7" t="s">
        <v>28</v>
      </c>
      <c r="G75" s="8">
        <v>38036</v>
      </c>
      <c r="H75" s="8">
        <v>41729</v>
      </c>
      <c r="I75" s="9">
        <v>114.31399999999999</v>
      </c>
      <c r="J75" s="9">
        <v>120.34</v>
      </c>
      <c r="K75" s="9"/>
      <c r="L75" s="10"/>
      <c r="M75" s="11">
        <v>371.89</v>
      </c>
      <c r="N75" s="9"/>
      <c r="O75" s="9"/>
      <c r="P75" s="9"/>
      <c r="Q75" s="11">
        <v>10.11088295687885</v>
      </c>
      <c r="R75" s="7" t="s">
        <v>262</v>
      </c>
      <c r="S75" s="7" t="s">
        <v>222</v>
      </c>
      <c r="T75" s="7" t="s">
        <v>28</v>
      </c>
      <c r="U75" t="str">
        <f>IF(COUNTIF($A$2:A75,A75)=1,"Joiner","Not new")</f>
        <v>Joiner</v>
      </c>
    </row>
    <row r="76" spans="1:21" customFormat="1" hidden="1" x14ac:dyDescent="0.35">
      <c r="A76" s="7" t="s">
        <v>263</v>
      </c>
      <c r="B76" s="7" t="s">
        <v>264</v>
      </c>
      <c r="C76" s="7" t="s">
        <v>25</v>
      </c>
      <c r="D76" s="7" t="s">
        <v>26</v>
      </c>
      <c r="E76" s="7" t="s">
        <v>222</v>
      </c>
      <c r="F76" s="7" t="s">
        <v>32</v>
      </c>
      <c r="G76" s="8">
        <v>40625</v>
      </c>
      <c r="H76" s="8">
        <v>41730</v>
      </c>
      <c r="I76" s="9">
        <v>0</v>
      </c>
      <c r="J76" s="9">
        <v>0</v>
      </c>
      <c r="K76" s="9"/>
      <c r="L76" s="10"/>
      <c r="M76" s="11">
        <v>70.25</v>
      </c>
      <c r="N76" s="9"/>
      <c r="O76" s="9"/>
      <c r="P76" s="9"/>
      <c r="Q76" s="11">
        <v>3.0253251197809718</v>
      </c>
      <c r="R76" s="7" t="s">
        <v>265</v>
      </c>
      <c r="S76" s="7" t="s">
        <v>222</v>
      </c>
      <c r="T76" s="7" t="s">
        <v>32</v>
      </c>
      <c r="U76" t="str">
        <f>IF(COUNTIF($A$2:A76,A76)=1,"Joiner","Not new")</f>
        <v>Joiner</v>
      </c>
    </row>
    <row r="77" spans="1:21" customFormat="1" hidden="1" x14ac:dyDescent="0.35">
      <c r="A77" s="7" t="s">
        <v>266</v>
      </c>
      <c r="B77" s="7" t="s">
        <v>267</v>
      </c>
      <c r="C77" s="7" t="s">
        <v>25</v>
      </c>
      <c r="D77" s="7" t="s">
        <v>26</v>
      </c>
      <c r="E77" s="7" t="s">
        <v>222</v>
      </c>
      <c r="F77" s="7" t="s">
        <v>46</v>
      </c>
      <c r="G77" s="8">
        <v>40269</v>
      </c>
      <c r="H77" s="8">
        <v>41061</v>
      </c>
      <c r="I77" s="9">
        <v>0</v>
      </c>
      <c r="J77" s="9">
        <v>0</v>
      </c>
      <c r="K77" s="9"/>
      <c r="L77" s="10"/>
      <c r="M77" s="11">
        <v>0</v>
      </c>
      <c r="N77" s="9"/>
      <c r="O77" s="9"/>
      <c r="P77" s="9"/>
      <c r="Q77" s="11">
        <v>2.1683778234086244</v>
      </c>
      <c r="R77" s="7" t="s">
        <v>268</v>
      </c>
      <c r="S77" s="7" t="s">
        <v>222</v>
      </c>
      <c r="T77" s="7" t="s">
        <v>46</v>
      </c>
      <c r="U77" t="str">
        <f>IF(COUNTIF($A$2:A77,A77)=1,"Joiner","Not new")</f>
        <v>Joiner</v>
      </c>
    </row>
    <row r="78" spans="1:21" customFormat="1" hidden="1" x14ac:dyDescent="0.35">
      <c r="A78" s="7" t="s">
        <v>269</v>
      </c>
      <c r="B78" s="7" t="s">
        <v>270</v>
      </c>
      <c r="C78" s="7" t="s">
        <v>25</v>
      </c>
      <c r="D78" s="7" t="s">
        <v>26</v>
      </c>
      <c r="E78" s="7" t="s">
        <v>271</v>
      </c>
      <c r="F78" s="7" t="s">
        <v>36</v>
      </c>
      <c r="G78" s="8">
        <v>40026</v>
      </c>
      <c r="H78" s="8">
        <v>41668</v>
      </c>
      <c r="I78" s="9">
        <v>72.5</v>
      </c>
      <c r="J78" s="9">
        <v>87.35</v>
      </c>
      <c r="K78" s="9"/>
      <c r="L78" s="10"/>
      <c r="M78" s="11">
        <v>1203.3899999999999</v>
      </c>
      <c r="N78" s="9"/>
      <c r="O78" s="9"/>
      <c r="P78" s="9"/>
      <c r="Q78" s="11">
        <v>4.4955509924709105</v>
      </c>
      <c r="R78" s="7" t="s">
        <v>272</v>
      </c>
      <c r="S78" s="7" t="s">
        <v>271</v>
      </c>
      <c r="T78" s="7" t="s">
        <v>36</v>
      </c>
      <c r="U78" t="str">
        <f>IF(COUNTIF($A$2:A78,A78)=1,"Joiner","Not new")</f>
        <v>Joiner</v>
      </c>
    </row>
    <row r="79" spans="1:21" customFormat="1" hidden="1" x14ac:dyDescent="0.35">
      <c r="A79" s="7" t="s">
        <v>273</v>
      </c>
      <c r="B79" s="7" t="s">
        <v>274</v>
      </c>
      <c r="C79" s="7" t="s">
        <v>25</v>
      </c>
      <c r="D79" s="7" t="s">
        <v>26</v>
      </c>
      <c r="E79" s="7" t="s">
        <v>271</v>
      </c>
      <c r="F79" s="7" t="s">
        <v>28</v>
      </c>
      <c r="G79" s="8">
        <v>39220</v>
      </c>
      <c r="H79" s="8">
        <v>43374</v>
      </c>
      <c r="I79" s="9">
        <v>112</v>
      </c>
      <c r="J79" s="9">
        <v>98.8</v>
      </c>
      <c r="K79" s="9"/>
      <c r="L79" s="10"/>
      <c r="M79" s="11">
        <v>1004.3</v>
      </c>
      <c r="N79" s="9"/>
      <c r="O79" s="9"/>
      <c r="P79" s="9"/>
      <c r="Q79" s="11">
        <v>11.373032169746748</v>
      </c>
      <c r="R79" s="7" t="s">
        <v>275</v>
      </c>
      <c r="S79" s="7" t="s">
        <v>271</v>
      </c>
      <c r="T79" s="7" t="s">
        <v>28</v>
      </c>
      <c r="U79" t="str">
        <f>IF(COUNTIF($A$2:A79,A79)=1,"Joiner","Not new")</f>
        <v>Joiner</v>
      </c>
    </row>
    <row r="80" spans="1:21" customFormat="1" hidden="1" x14ac:dyDescent="0.35">
      <c r="A80" s="7" t="s">
        <v>276</v>
      </c>
      <c r="B80" s="7" t="s">
        <v>277</v>
      </c>
      <c r="C80" s="7" t="s">
        <v>25</v>
      </c>
      <c r="D80" s="7" t="s">
        <v>26</v>
      </c>
      <c r="E80" s="7" t="s">
        <v>271</v>
      </c>
      <c r="F80" s="7" t="s">
        <v>36</v>
      </c>
      <c r="G80" s="8">
        <v>40864</v>
      </c>
      <c r="H80" s="8">
        <v>43100</v>
      </c>
      <c r="I80" s="9">
        <v>386.5</v>
      </c>
      <c r="J80" s="9">
        <v>378.99</v>
      </c>
      <c r="K80" s="9"/>
      <c r="L80" s="10"/>
      <c r="M80" s="11">
        <v>12845.38</v>
      </c>
      <c r="N80" s="9"/>
      <c r="O80" s="9"/>
      <c r="P80" s="9"/>
      <c r="Q80" s="11">
        <v>6.1218343600273784</v>
      </c>
      <c r="R80" s="7" t="s">
        <v>278</v>
      </c>
      <c r="S80" s="7" t="s">
        <v>271</v>
      </c>
      <c r="T80" s="7" t="s">
        <v>36</v>
      </c>
      <c r="U80" t="str">
        <f>IF(COUNTIF($A$2:A80,A80)=1,"Joiner","Not new")</f>
        <v>Joiner</v>
      </c>
    </row>
    <row r="81" spans="1:21" customFormat="1" hidden="1" x14ac:dyDescent="0.35">
      <c r="A81" s="7" t="s">
        <v>279</v>
      </c>
      <c r="B81" s="7" t="s">
        <v>280</v>
      </c>
      <c r="C81" s="7" t="s">
        <v>25</v>
      </c>
      <c r="D81" s="7" t="s">
        <v>26</v>
      </c>
      <c r="E81" s="7" t="s">
        <v>271</v>
      </c>
      <c r="F81" s="7" t="s">
        <v>36</v>
      </c>
      <c r="G81" s="8">
        <v>40847</v>
      </c>
      <c r="H81" s="8">
        <v>42460</v>
      </c>
      <c r="I81" s="9">
        <v>139.43</v>
      </c>
      <c r="J81" s="9">
        <v>126.72</v>
      </c>
      <c r="K81" s="9"/>
      <c r="L81" s="10"/>
      <c r="M81" s="11">
        <v>2771.3789999999999</v>
      </c>
      <c r="N81" s="9"/>
      <c r="O81" s="9"/>
      <c r="P81" s="9"/>
      <c r="Q81" s="11">
        <v>4.4161533196440796</v>
      </c>
      <c r="R81" s="7" t="s">
        <v>281</v>
      </c>
      <c r="S81" s="7" t="s">
        <v>271</v>
      </c>
      <c r="T81" s="7" t="s">
        <v>36</v>
      </c>
      <c r="U81" t="str">
        <f>IF(COUNTIF($A$2:A81,A81)=1,"Joiner","Not new")</f>
        <v>Joiner</v>
      </c>
    </row>
    <row r="82" spans="1:21" customFormat="1" hidden="1" x14ac:dyDescent="0.35">
      <c r="A82" s="7" t="s">
        <v>282</v>
      </c>
      <c r="B82" s="7" t="s">
        <v>283</v>
      </c>
      <c r="C82" s="7" t="s">
        <v>25</v>
      </c>
      <c r="D82" s="7" t="s">
        <v>26</v>
      </c>
      <c r="E82" s="7" t="s">
        <v>271</v>
      </c>
      <c r="F82" s="7" t="s">
        <v>36</v>
      </c>
      <c r="G82" s="8">
        <v>41001</v>
      </c>
      <c r="H82" s="8">
        <v>42064</v>
      </c>
      <c r="I82" s="9">
        <v>156.30000000000001</v>
      </c>
      <c r="J82" s="9">
        <v>128.65</v>
      </c>
      <c r="K82" s="9"/>
      <c r="L82" s="10"/>
      <c r="M82" s="11">
        <v>770.3</v>
      </c>
      <c r="N82" s="9"/>
      <c r="O82" s="9"/>
      <c r="P82" s="9"/>
      <c r="Q82" s="11">
        <v>2.9103353867214237</v>
      </c>
      <c r="R82" s="7" t="s">
        <v>284</v>
      </c>
      <c r="S82" s="7" t="s">
        <v>271</v>
      </c>
      <c r="T82" s="7" t="s">
        <v>36</v>
      </c>
      <c r="U82" t="str">
        <f>IF(COUNTIF($A$2:A82,A82)=1,"Joiner","Not new")</f>
        <v>Joiner</v>
      </c>
    </row>
    <row r="83" spans="1:21" customFormat="1" hidden="1" x14ac:dyDescent="0.35">
      <c r="A83" s="7" t="s">
        <v>285</v>
      </c>
      <c r="B83" s="7" t="s">
        <v>286</v>
      </c>
      <c r="C83" s="7" t="s">
        <v>25</v>
      </c>
      <c r="D83" s="7" t="s">
        <v>26</v>
      </c>
      <c r="E83" s="7" t="s">
        <v>271</v>
      </c>
      <c r="F83" s="7" t="s">
        <v>28</v>
      </c>
      <c r="G83" s="8">
        <v>40507</v>
      </c>
      <c r="H83" s="8">
        <v>40834</v>
      </c>
      <c r="I83" s="9">
        <v>735.69999999999993</v>
      </c>
      <c r="J83" s="9">
        <v>777</v>
      </c>
      <c r="K83" s="9"/>
      <c r="L83" s="10"/>
      <c r="M83" s="11">
        <v>5626.7</v>
      </c>
      <c r="N83" s="9"/>
      <c r="O83" s="9"/>
      <c r="P83" s="9"/>
      <c r="Q83" s="11">
        <v>0.89527720739219707</v>
      </c>
      <c r="R83" s="7" t="s">
        <v>287</v>
      </c>
      <c r="S83" s="7" t="s">
        <v>271</v>
      </c>
      <c r="T83" s="7" t="s">
        <v>28</v>
      </c>
      <c r="U83" t="str">
        <f>IF(COUNTIF($A$2:A83,A83)=1,"Joiner","Not new")</f>
        <v>Joiner</v>
      </c>
    </row>
    <row r="84" spans="1:21" customFormat="1" hidden="1" x14ac:dyDescent="0.35">
      <c r="A84" s="7" t="s">
        <v>288</v>
      </c>
      <c r="B84" s="7" t="s">
        <v>289</v>
      </c>
      <c r="C84" s="7" t="s">
        <v>25</v>
      </c>
      <c r="D84" s="7" t="s">
        <v>26</v>
      </c>
      <c r="E84" s="7" t="s">
        <v>271</v>
      </c>
      <c r="F84" s="7" t="s">
        <v>46</v>
      </c>
      <c r="G84" s="8">
        <v>40003</v>
      </c>
      <c r="H84" s="8">
        <v>40991</v>
      </c>
      <c r="I84" s="9">
        <v>143.6</v>
      </c>
      <c r="J84" s="9">
        <v>140.99</v>
      </c>
      <c r="K84" s="9"/>
      <c r="L84" s="10"/>
      <c r="M84" s="11">
        <v>891.8</v>
      </c>
      <c r="N84" s="9"/>
      <c r="O84" s="9"/>
      <c r="P84" s="9"/>
      <c r="Q84" s="11">
        <v>2.7049965776865159</v>
      </c>
      <c r="R84" s="7" t="s">
        <v>290</v>
      </c>
      <c r="S84" s="7" t="s">
        <v>271</v>
      </c>
      <c r="T84" s="7" t="s">
        <v>46</v>
      </c>
      <c r="U84" t="str">
        <f>IF(COUNTIF($A$2:A84,A84)=1,"Joiner","Not new")</f>
        <v>Joiner</v>
      </c>
    </row>
    <row r="85" spans="1:21" customFormat="1" hidden="1" x14ac:dyDescent="0.35">
      <c r="A85" s="7" t="s">
        <v>291</v>
      </c>
      <c r="B85" s="7" t="s">
        <v>292</v>
      </c>
      <c r="C85" s="7" t="s">
        <v>25</v>
      </c>
      <c r="D85" s="7" t="s">
        <v>26</v>
      </c>
      <c r="E85" s="7" t="s">
        <v>271</v>
      </c>
      <c r="F85" s="7" t="s">
        <v>46</v>
      </c>
      <c r="G85" s="8">
        <v>39692</v>
      </c>
      <c r="H85" s="8">
        <v>41081</v>
      </c>
      <c r="I85" s="9">
        <v>23.5</v>
      </c>
      <c r="J85" s="9">
        <v>22.314999999999998</v>
      </c>
      <c r="K85" s="9"/>
      <c r="L85" s="10"/>
      <c r="M85" s="11">
        <v>284.90000000000003</v>
      </c>
      <c r="N85" s="9"/>
      <c r="O85" s="9"/>
      <c r="P85" s="9"/>
      <c r="Q85" s="11">
        <v>3.8028747433264889</v>
      </c>
      <c r="R85" s="7" t="s">
        <v>293</v>
      </c>
      <c r="S85" s="7" t="s">
        <v>271</v>
      </c>
      <c r="T85" s="7" t="s">
        <v>46</v>
      </c>
      <c r="U85" t="str">
        <f>IF(COUNTIF($A$2:A85,A85)=1,"Joiner","Not new")</f>
        <v>Joiner</v>
      </c>
    </row>
    <row r="86" spans="1:21" customFormat="1" hidden="1" x14ac:dyDescent="0.35">
      <c r="A86" s="7" t="s">
        <v>294</v>
      </c>
      <c r="B86" s="7" t="s">
        <v>295</v>
      </c>
      <c r="C86" s="7" t="s">
        <v>25</v>
      </c>
      <c r="D86" s="7" t="s">
        <v>26</v>
      </c>
      <c r="E86" s="7" t="s">
        <v>271</v>
      </c>
      <c r="F86" s="7" t="s">
        <v>36</v>
      </c>
      <c r="G86" s="8">
        <v>41018</v>
      </c>
      <c r="H86" s="8">
        <v>41486</v>
      </c>
      <c r="I86" s="9">
        <v>28.53</v>
      </c>
      <c r="J86" s="9">
        <v>27</v>
      </c>
      <c r="K86" s="9"/>
      <c r="L86" s="10"/>
      <c r="M86" s="11">
        <v>49.029999999999994</v>
      </c>
      <c r="N86" s="9"/>
      <c r="O86" s="9"/>
      <c r="P86" s="9"/>
      <c r="Q86" s="11">
        <v>1.2813141683778233</v>
      </c>
      <c r="R86" s="7" t="s">
        <v>296</v>
      </c>
      <c r="S86" s="7" t="s">
        <v>271</v>
      </c>
      <c r="T86" s="7" t="s">
        <v>36</v>
      </c>
      <c r="U86" t="str">
        <f>IF(COUNTIF($A$2:A86,A86)=1,"Joiner","Not new")</f>
        <v>Joiner</v>
      </c>
    </row>
    <row r="87" spans="1:21" customFormat="1" hidden="1" x14ac:dyDescent="0.35">
      <c r="A87" s="7" t="s">
        <v>297</v>
      </c>
      <c r="B87" s="7" t="s">
        <v>298</v>
      </c>
      <c r="C87" s="7" t="s">
        <v>25</v>
      </c>
      <c r="D87" s="7" t="s">
        <v>26</v>
      </c>
      <c r="E87" s="7" t="s">
        <v>271</v>
      </c>
      <c r="F87" s="7" t="s">
        <v>46</v>
      </c>
      <c r="G87" s="8">
        <v>40927</v>
      </c>
      <c r="H87" s="8">
        <v>41081</v>
      </c>
      <c r="I87" s="9">
        <v>139.97</v>
      </c>
      <c r="J87" s="9">
        <v>182.04</v>
      </c>
      <c r="K87" s="9"/>
      <c r="L87" s="10"/>
      <c r="M87" s="11">
        <v>741.93</v>
      </c>
      <c r="N87" s="9"/>
      <c r="O87" s="9"/>
      <c r="P87" s="9"/>
      <c r="Q87" s="11">
        <v>0.42162902121834361</v>
      </c>
      <c r="R87" s="7" t="s">
        <v>299</v>
      </c>
      <c r="S87" s="7" t="s">
        <v>271</v>
      </c>
      <c r="T87" s="7" t="s">
        <v>46</v>
      </c>
      <c r="U87" t="str">
        <f>IF(COUNTIF($A$2:A87,A87)=1,"Joiner","Not new")</f>
        <v>Joiner</v>
      </c>
    </row>
    <row r="88" spans="1:21" customFormat="1" hidden="1" x14ac:dyDescent="0.35">
      <c r="A88" s="7" t="s">
        <v>300</v>
      </c>
      <c r="B88" s="7" t="s">
        <v>301</v>
      </c>
      <c r="C88" s="7" t="s">
        <v>25</v>
      </c>
      <c r="D88" s="7" t="s">
        <v>26</v>
      </c>
      <c r="E88" s="7" t="s">
        <v>271</v>
      </c>
      <c r="F88" s="7" t="s">
        <v>28</v>
      </c>
      <c r="G88" s="8">
        <v>40955</v>
      </c>
      <c r="H88" s="8">
        <v>41851</v>
      </c>
      <c r="I88" s="9">
        <v>33.520000000000003</v>
      </c>
      <c r="J88" s="9">
        <v>35.629999999999995</v>
      </c>
      <c r="K88" s="9"/>
      <c r="L88" s="10"/>
      <c r="M88" s="11">
        <v>202.97999999999996</v>
      </c>
      <c r="N88" s="9"/>
      <c r="O88" s="9"/>
      <c r="P88" s="9"/>
      <c r="Q88" s="11">
        <v>2.4531143052703626</v>
      </c>
      <c r="R88" s="7" t="s">
        <v>302</v>
      </c>
      <c r="S88" s="7" t="s">
        <v>271</v>
      </c>
      <c r="T88" s="7" t="s">
        <v>28</v>
      </c>
      <c r="U88" t="str">
        <f>IF(COUNTIF($A$2:A88,A88)=1,"Joiner","Not new")</f>
        <v>Joiner</v>
      </c>
    </row>
    <row r="89" spans="1:21" customFormat="1" hidden="1" x14ac:dyDescent="0.35">
      <c r="A89" s="7" t="s">
        <v>303</v>
      </c>
      <c r="B89" s="7" t="s">
        <v>304</v>
      </c>
      <c r="C89" s="7" t="s">
        <v>25</v>
      </c>
      <c r="D89" s="7" t="s">
        <v>26</v>
      </c>
      <c r="E89" s="7" t="s">
        <v>271</v>
      </c>
      <c r="F89" s="7" t="s">
        <v>32</v>
      </c>
      <c r="G89" s="8">
        <v>40966</v>
      </c>
      <c r="H89" s="8">
        <v>43039</v>
      </c>
      <c r="I89" s="9">
        <v>2.7</v>
      </c>
      <c r="J89" s="9">
        <v>1.1200000000000001</v>
      </c>
      <c r="K89" s="9"/>
      <c r="L89" s="10"/>
      <c r="M89" s="11">
        <v>114.16000000000001</v>
      </c>
      <c r="N89" s="9"/>
      <c r="O89" s="9"/>
      <c r="P89" s="9"/>
      <c r="Q89" s="11">
        <v>5.675564681724846</v>
      </c>
      <c r="R89" s="7" t="s">
        <v>305</v>
      </c>
      <c r="S89" s="7" t="s">
        <v>271</v>
      </c>
      <c r="T89" s="7" t="s">
        <v>32</v>
      </c>
      <c r="U89" t="str">
        <f>IF(COUNTIF($A$2:A89,A89)=1,"Joiner","Not new")</f>
        <v>Joiner</v>
      </c>
    </row>
    <row r="90" spans="1:21" customFormat="1" hidden="1" x14ac:dyDescent="0.35">
      <c r="A90" s="7" t="s">
        <v>306</v>
      </c>
      <c r="B90" s="7" t="s">
        <v>307</v>
      </c>
      <c r="C90" s="7" t="s">
        <v>25</v>
      </c>
      <c r="D90" s="7" t="s">
        <v>26</v>
      </c>
      <c r="E90" s="7" t="s">
        <v>222</v>
      </c>
      <c r="F90" s="7" t="s">
        <v>36</v>
      </c>
      <c r="G90" s="8">
        <v>40759</v>
      </c>
      <c r="H90" s="8">
        <v>41656</v>
      </c>
      <c r="I90" s="9">
        <v>28.43</v>
      </c>
      <c r="J90" s="9">
        <v>21.492999999999999</v>
      </c>
      <c r="K90" s="9"/>
      <c r="L90" s="10"/>
      <c r="M90" s="11">
        <v>201.51999999999998</v>
      </c>
      <c r="N90" s="9"/>
      <c r="O90" s="9"/>
      <c r="P90" s="9"/>
      <c r="Q90" s="11">
        <v>2.4558521560574951</v>
      </c>
      <c r="R90" s="7" t="s">
        <v>308</v>
      </c>
      <c r="S90" s="7" t="s">
        <v>222</v>
      </c>
      <c r="T90" s="7" t="s">
        <v>36</v>
      </c>
      <c r="U90" t="str">
        <f>IF(COUNTIF($A$2:A90,A90)=1,"Joiner","Not new")</f>
        <v>Joiner</v>
      </c>
    </row>
    <row r="91" spans="1:21" customFormat="1" hidden="1" x14ac:dyDescent="0.35">
      <c r="A91" s="7" t="s">
        <v>309</v>
      </c>
      <c r="B91" s="7" t="s">
        <v>310</v>
      </c>
      <c r="C91" s="7" t="s">
        <v>25</v>
      </c>
      <c r="D91" s="7" t="s">
        <v>26</v>
      </c>
      <c r="E91" s="7" t="s">
        <v>311</v>
      </c>
      <c r="F91" s="7" t="s">
        <v>28</v>
      </c>
      <c r="G91" s="8">
        <v>40544</v>
      </c>
      <c r="H91" s="8">
        <v>41608</v>
      </c>
      <c r="I91" s="9">
        <v>0</v>
      </c>
      <c r="J91" s="9">
        <v>0</v>
      </c>
      <c r="K91" s="9"/>
      <c r="L91" s="10"/>
      <c r="M91" s="11">
        <v>0</v>
      </c>
      <c r="N91" s="9"/>
      <c r="O91" s="9"/>
      <c r="P91" s="9"/>
      <c r="Q91" s="11">
        <v>2.9130732375085557</v>
      </c>
      <c r="R91" s="7" t="s">
        <v>312</v>
      </c>
      <c r="S91" s="7" t="s">
        <v>311</v>
      </c>
      <c r="T91" s="7" t="s">
        <v>28</v>
      </c>
      <c r="U91" t="str">
        <f>IF(COUNTIF($A$2:A91,A91)=1,"Joiner","Not new")</f>
        <v>Joiner</v>
      </c>
    </row>
    <row r="92" spans="1:21" customFormat="1" hidden="1" x14ac:dyDescent="0.35">
      <c r="A92" s="7" t="s">
        <v>313</v>
      </c>
      <c r="B92" s="7" t="s">
        <v>314</v>
      </c>
      <c r="C92" s="7" t="s">
        <v>25</v>
      </c>
      <c r="D92" s="7" t="s">
        <v>26</v>
      </c>
      <c r="E92" s="7" t="s">
        <v>222</v>
      </c>
      <c r="F92" s="7" t="s">
        <v>32</v>
      </c>
      <c r="G92" s="8">
        <v>40785</v>
      </c>
      <c r="H92" s="8">
        <v>42024</v>
      </c>
      <c r="I92" s="9">
        <v>0</v>
      </c>
      <c r="J92" s="9">
        <v>0</v>
      </c>
      <c r="K92" s="9"/>
      <c r="L92" s="10"/>
      <c r="M92" s="11">
        <v>208.79999999999998</v>
      </c>
      <c r="N92" s="9"/>
      <c r="O92" s="9"/>
      <c r="P92" s="9"/>
      <c r="Q92" s="11">
        <v>3.3921971252566734</v>
      </c>
      <c r="R92" s="7" t="s">
        <v>315</v>
      </c>
      <c r="S92" s="7" t="s">
        <v>222</v>
      </c>
      <c r="T92" s="7" t="s">
        <v>32</v>
      </c>
      <c r="U92" t="str">
        <f>IF(COUNTIF($A$2:A92,A92)=1,"Joiner","Not new")</f>
        <v>Joiner</v>
      </c>
    </row>
    <row r="93" spans="1:21" customFormat="1" hidden="1" x14ac:dyDescent="0.35">
      <c r="A93" s="7" t="s">
        <v>316</v>
      </c>
      <c r="B93" s="7" t="s">
        <v>317</v>
      </c>
      <c r="C93" s="7" t="s">
        <v>25</v>
      </c>
      <c r="D93" s="7" t="s">
        <v>26</v>
      </c>
      <c r="E93" s="7" t="s">
        <v>311</v>
      </c>
      <c r="F93" s="7" t="s">
        <v>32</v>
      </c>
      <c r="G93" s="8">
        <v>39973</v>
      </c>
      <c r="H93" s="8">
        <v>41274</v>
      </c>
      <c r="I93" s="9">
        <v>29.96</v>
      </c>
      <c r="J93" s="9">
        <v>32.07</v>
      </c>
      <c r="K93" s="9"/>
      <c r="L93" s="10"/>
      <c r="M93" s="11">
        <v>179.19</v>
      </c>
      <c r="N93" s="9"/>
      <c r="O93" s="9"/>
      <c r="P93" s="9"/>
      <c r="Q93" s="11">
        <v>3.5619438740588638</v>
      </c>
      <c r="R93" s="7" t="s">
        <v>318</v>
      </c>
      <c r="S93" s="7" t="s">
        <v>311</v>
      </c>
      <c r="T93" s="7" t="s">
        <v>32</v>
      </c>
      <c r="U93" t="str">
        <f>IF(COUNTIF($A$2:A93,A93)=1,"Joiner","Not new")</f>
        <v>Joiner</v>
      </c>
    </row>
    <row r="94" spans="1:21" customFormat="1" hidden="1" x14ac:dyDescent="0.35">
      <c r="A94" s="7" t="s">
        <v>319</v>
      </c>
      <c r="B94" s="7" t="s">
        <v>320</v>
      </c>
      <c r="C94" s="7" t="s">
        <v>25</v>
      </c>
      <c r="D94" s="7" t="s">
        <v>26</v>
      </c>
      <c r="E94" s="7" t="s">
        <v>311</v>
      </c>
      <c r="F94" s="7" t="s">
        <v>32</v>
      </c>
      <c r="G94" s="8">
        <v>38078</v>
      </c>
      <c r="H94" s="8">
        <v>41883</v>
      </c>
      <c r="I94" s="9">
        <v>11.059999999999999</v>
      </c>
      <c r="J94" s="9">
        <v>11.059999999999999</v>
      </c>
      <c r="K94" s="9"/>
      <c r="L94" s="10"/>
      <c r="M94" s="11">
        <v>29.45</v>
      </c>
      <c r="N94" s="9"/>
      <c r="O94" s="9"/>
      <c r="P94" s="9"/>
      <c r="Q94" s="11">
        <v>10.417522245037645</v>
      </c>
      <c r="R94" s="7" t="s">
        <v>321</v>
      </c>
      <c r="S94" s="7" t="s">
        <v>311</v>
      </c>
      <c r="T94" s="7" t="s">
        <v>32</v>
      </c>
      <c r="U94" t="str">
        <f>IF(COUNTIF($A$2:A94,A94)=1,"Joiner","Not new")</f>
        <v>Joiner</v>
      </c>
    </row>
    <row r="95" spans="1:21" customFormat="1" hidden="1" x14ac:dyDescent="0.35">
      <c r="A95" s="7" t="s">
        <v>322</v>
      </c>
      <c r="B95" s="7" t="s">
        <v>323</v>
      </c>
      <c r="C95" s="7" t="s">
        <v>25</v>
      </c>
      <c r="D95" s="7" t="s">
        <v>26</v>
      </c>
      <c r="E95" s="7" t="s">
        <v>311</v>
      </c>
      <c r="F95" s="7" t="s">
        <v>46</v>
      </c>
      <c r="G95" s="8">
        <v>40114</v>
      </c>
      <c r="H95" s="8">
        <v>41579</v>
      </c>
      <c r="I95" s="9">
        <v>3.8200000000000003</v>
      </c>
      <c r="J95" s="9">
        <v>2.62</v>
      </c>
      <c r="K95" s="9"/>
      <c r="L95" s="10"/>
      <c r="M95" s="11">
        <v>21.500000000000004</v>
      </c>
      <c r="N95" s="9"/>
      <c r="O95" s="9"/>
      <c r="P95" s="9"/>
      <c r="Q95" s="11">
        <v>4.0109514031485283</v>
      </c>
      <c r="R95" s="7" t="s">
        <v>324</v>
      </c>
      <c r="S95" s="7" t="s">
        <v>311</v>
      </c>
      <c r="T95" s="7" t="s">
        <v>46</v>
      </c>
      <c r="U95" t="str">
        <f>IF(COUNTIF($A$2:A95,A95)=1,"Joiner","Not new")</f>
        <v>Joiner</v>
      </c>
    </row>
    <row r="96" spans="1:21" customFormat="1" hidden="1" x14ac:dyDescent="0.35">
      <c r="A96" s="7" t="s">
        <v>325</v>
      </c>
      <c r="B96" s="7" t="s">
        <v>326</v>
      </c>
      <c r="C96" s="7" t="s">
        <v>25</v>
      </c>
      <c r="D96" s="7" t="s">
        <v>26</v>
      </c>
      <c r="E96" s="7" t="s">
        <v>327</v>
      </c>
      <c r="F96" s="7" t="s">
        <v>32</v>
      </c>
      <c r="G96" s="8">
        <v>40634</v>
      </c>
      <c r="H96" s="8">
        <v>42095</v>
      </c>
      <c r="I96" s="9">
        <v>11.257</v>
      </c>
      <c r="J96" s="9">
        <v>11.27</v>
      </c>
      <c r="K96" s="9"/>
      <c r="L96" s="10"/>
      <c r="M96" s="11">
        <v>56.413999999999994</v>
      </c>
      <c r="N96" s="9"/>
      <c r="O96" s="9"/>
      <c r="P96" s="9"/>
      <c r="Q96" s="11">
        <v>4</v>
      </c>
      <c r="R96" s="7" t="s">
        <v>328</v>
      </c>
      <c r="S96" s="7" t="s">
        <v>327</v>
      </c>
      <c r="T96" s="7" t="s">
        <v>32</v>
      </c>
      <c r="U96" t="str">
        <f>IF(COUNTIF($A$2:A96,A96)=1,"Joiner","Not new")</f>
        <v>Joiner</v>
      </c>
    </row>
    <row r="97" spans="1:21" customFormat="1" hidden="1" x14ac:dyDescent="0.35">
      <c r="A97" s="7" t="s">
        <v>329</v>
      </c>
      <c r="B97" s="7" t="s">
        <v>330</v>
      </c>
      <c r="C97" s="7" t="s">
        <v>25</v>
      </c>
      <c r="D97" s="7" t="s">
        <v>26</v>
      </c>
      <c r="E97" s="7" t="s">
        <v>327</v>
      </c>
      <c r="F97" s="7" t="s">
        <v>36</v>
      </c>
      <c r="G97" s="8">
        <v>40261</v>
      </c>
      <c r="H97" s="8">
        <v>41374</v>
      </c>
      <c r="I97" s="9">
        <v>10.013999999999999</v>
      </c>
      <c r="J97" s="9">
        <v>26.04</v>
      </c>
      <c r="K97" s="9"/>
      <c r="L97" s="10"/>
      <c r="M97" s="11">
        <v>113.17999999999999</v>
      </c>
      <c r="N97" s="9"/>
      <c r="O97" s="9"/>
      <c r="P97" s="9"/>
      <c r="Q97" s="11">
        <v>3.0472279260780288</v>
      </c>
      <c r="R97" s="7" t="s">
        <v>331</v>
      </c>
      <c r="S97" s="7" t="s">
        <v>327</v>
      </c>
      <c r="T97" s="7" t="s">
        <v>36</v>
      </c>
      <c r="U97" t="str">
        <f>IF(COUNTIF($A$2:A97,A97)=1,"Joiner","Not new")</f>
        <v>Joiner</v>
      </c>
    </row>
    <row r="98" spans="1:21" customFormat="1" hidden="1" x14ac:dyDescent="0.35">
      <c r="A98" s="7" t="s">
        <v>332</v>
      </c>
      <c r="B98" s="7" t="s">
        <v>333</v>
      </c>
      <c r="C98" s="7" t="s">
        <v>25</v>
      </c>
      <c r="D98" s="7" t="s">
        <v>26</v>
      </c>
      <c r="E98" s="7" t="s">
        <v>327</v>
      </c>
      <c r="F98" s="7" t="s">
        <v>28</v>
      </c>
      <c r="G98" s="8">
        <v>40364</v>
      </c>
      <c r="H98" s="8">
        <v>41943</v>
      </c>
      <c r="I98" s="9">
        <v>28.32</v>
      </c>
      <c r="J98" s="9">
        <v>28.32</v>
      </c>
      <c r="K98" s="9"/>
      <c r="L98" s="10"/>
      <c r="M98" s="11">
        <v>241.1</v>
      </c>
      <c r="N98" s="9"/>
      <c r="O98" s="9"/>
      <c r="P98" s="9"/>
      <c r="Q98" s="11">
        <v>4.3230663928815876</v>
      </c>
      <c r="R98" s="7" t="s">
        <v>334</v>
      </c>
      <c r="S98" s="7" t="s">
        <v>327</v>
      </c>
      <c r="T98" s="7" t="s">
        <v>28</v>
      </c>
      <c r="U98" t="str">
        <f>IF(COUNTIF($A$2:A98,A98)=1,"Joiner","Not new")</f>
        <v>Joiner</v>
      </c>
    </row>
    <row r="99" spans="1:21" customFormat="1" hidden="1" x14ac:dyDescent="0.35">
      <c r="A99" s="7" t="s">
        <v>335</v>
      </c>
      <c r="B99" s="7" t="s">
        <v>336</v>
      </c>
      <c r="C99" s="7" t="s">
        <v>25</v>
      </c>
      <c r="D99" s="7" t="s">
        <v>26</v>
      </c>
      <c r="E99" s="7" t="s">
        <v>327</v>
      </c>
      <c r="F99" s="7" t="s">
        <v>32</v>
      </c>
      <c r="G99" s="8">
        <v>40634</v>
      </c>
      <c r="H99" s="8">
        <v>42094</v>
      </c>
      <c r="I99" s="9">
        <v>20.145</v>
      </c>
      <c r="J99" s="9">
        <v>18.695</v>
      </c>
      <c r="K99" s="9"/>
      <c r="L99" s="10"/>
      <c r="M99" s="11">
        <v>70.678000000000011</v>
      </c>
      <c r="N99" s="9"/>
      <c r="O99" s="9"/>
      <c r="P99" s="9"/>
      <c r="Q99" s="11">
        <v>3.9972621492128679</v>
      </c>
      <c r="R99" s="7" t="s">
        <v>337</v>
      </c>
      <c r="S99" s="7" t="s">
        <v>327</v>
      </c>
      <c r="T99" s="7" t="s">
        <v>32</v>
      </c>
      <c r="U99" t="str">
        <f>IF(COUNTIF($A$2:A99,A99)=1,"Joiner","Not new")</f>
        <v>Joiner</v>
      </c>
    </row>
    <row r="100" spans="1:21" customFormat="1" hidden="1" x14ac:dyDescent="0.35">
      <c r="A100" s="7" t="s">
        <v>338</v>
      </c>
      <c r="B100" s="7" t="s">
        <v>339</v>
      </c>
      <c r="C100" s="7" t="s">
        <v>25</v>
      </c>
      <c r="D100" s="7" t="s">
        <v>26</v>
      </c>
      <c r="E100" s="7" t="s">
        <v>327</v>
      </c>
      <c r="F100" s="7" t="s">
        <v>32</v>
      </c>
      <c r="G100" s="8">
        <v>40634</v>
      </c>
      <c r="H100" s="8">
        <v>41092</v>
      </c>
      <c r="I100" s="9">
        <v>25.419999999999998</v>
      </c>
      <c r="J100" s="9">
        <v>25.209999999999997</v>
      </c>
      <c r="K100" s="9"/>
      <c r="L100" s="10"/>
      <c r="M100" s="11">
        <v>82.73</v>
      </c>
      <c r="N100" s="9"/>
      <c r="O100" s="9"/>
      <c r="P100" s="9"/>
      <c r="Q100" s="11">
        <v>1.2539356605065024</v>
      </c>
      <c r="R100" s="7" t="s">
        <v>340</v>
      </c>
      <c r="S100" s="7" t="s">
        <v>327</v>
      </c>
      <c r="T100" s="7" t="s">
        <v>32</v>
      </c>
      <c r="U100" t="str">
        <f>IF(COUNTIF($A$2:A100,A100)=1,"Joiner","Not new")</f>
        <v>Joiner</v>
      </c>
    </row>
    <row r="101" spans="1:21" customFormat="1" hidden="1" x14ac:dyDescent="0.35">
      <c r="A101" s="7" t="s">
        <v>341</v>
      </c>
      <c r="B101" s="7" t="s">
        <v>342</v>
      </c>
      <c r="C101" s="7" t="s">
        <v>25</v>
      </c>
      <c r="D101" s="7" t="s">
        <v>26</v>
      </c>
      <c r="E101" s="7" t="s">
        <v>327</v>
      </c>
      <c r="F101" s="7" t="s">
        <v>32</v>
      </c>
      <c r="G101" s="8">
        <v>40634</v>
      </c>
      <c r="H101" s="8">
        <v>41364</v>
      </c>
      <c r="I101" s="9">
        <v>11.201000000000001</v>
      </c>
      <c r="J101" s="9">
        <v>11.08</v>
      </c>
      <c r="K101" s="9"/>
      <c r="L101" s="10"/>
      <c r="M101" s="11">
        <v>42.037999999999997</v>
      </c>
      <c r="N101" s="9"/>
      <c r="O101" s="9"/>
      <c r="P101" s="9"/>
      <c r="Q101" s="11">
        <v>1.998631074606434</v>
      </c>
      <c r="R101" s="7" t="s">
        <v>343</v>
      </c>
      <c r="S101" s="7" t="s">
        <v>327</v>
      </c>
      <c r="T101" s="7" t="s">
        <v>32</v>
      </c>
      <c r="U101" t="str">
        <f>IF(COUNTIF($A$2:A101,A101)=1,"Joiner","Not new")</f>
        <v>Joiner</v>
      </c>
    </row>
    <row r="102" spans="1:21" customFormat="1" hidden="1" x14ac:dyDescent="0.35">
      <c r="A102" s="7" t="s">
        <v>344</v>
      </c>
      <c r="B102" s="7" t="s">
        <v>345</v>
      </c>
      <c r="C102" s="7" t="s">
        <v>25</v>
      </c>
      <c r="D102" s="7" t="s">
        <v>26</v>
      </c>
      <c r="E102" s="7" t="s">
        <v>327</v>
      </c>
      <c r="F102" s="7" t="s">
        <v>32</v>
      </c>
      <c r="G102" s="8">
        <v>40149</v>
      </c>
      <c r="H102" s="8">
        <v>41790</v>
      </c>
      <c r="I102" s="9">
        <v>0.12000000000000001</v>
      </c>
      <c r="J102" s="9">
        <v>0.12000000000000001</v>
      </c>
      <c r="K102" s="9"/>
      <c r="L102" s="10"/>
      <c r="M102" s="11">
        <v>5.2880000000000003</v>
      </c>
      <c r="N102" s="9"/>
      <c r="O102" s="9"/>
      <c r="P102" s="9"/>
      <c r="Q102" s="11">
        <v>4.4928131416837784</v>
      </c>
      <c r="R102" s="7" t="s">
        <v>346</v>
      </c>
      <c r="S102" s="7" t="s">
        <v>327</v>
      </c>
      <c r="T102" s="7" t="s">
        <v>32</v>
      </c>
      <c r="U102" t="str">
        <f>IF(COUNTIF($A$2:A102,A102)=1,"Joiner","Not new")</f>
        <v>Joiner</v>
      </c>
    </row>
    <row r="103" spans="1:21" customFormat="1" hidden="1" x14ac:dyDescent="0.35">
      <c r="A103" s="7" t="s">
        <v>347</v>
      </c>
      <c r="B103" s="7" t="s">
        <v>348</v>
      </c>
      <c r="C103" s="7" t="s">
        <v>25</v>
      </c>
      <c r="D103" s="7" t="s">
        <v>26</v>
      </c>
      <c r="E103" s="7" t="s">
        <v>327</v>
      </c>
      <c r="F103" s="7" t="s">
        <v>28</v>
      </c>
      <c r="G103" s="8">
        <v>40800</v>
      </c>
      <c r="H103" s="8">
        <v>42185</v>
      </c>
      <c r="I103" s="9">
        <v>104.738</v>
      </c>
      <c r="J103" s="9">
        <v>103.772621</v>
      </c>
      <c r="K103" s="9"/>
      <c r="L103" s="10"/>
      <c r="M103" s="11">
        <v>552.59199999999998</v>
      </c>
      <c r="N103" s="9"/>
      <c r="O103" s="9"/>
      <c r="P103" s="9"/>
      <c r="Q103" s="11">
        <v>3.7919233401779602</v>
      </c>
      <c r="R103" s="7" t="s">
        <v>349</v>
      </c>
      <c r="S103" s="7" t="s">
        <v>327</v>
      </c>
      <c r="T103" s="7" t="s">
        <v>28</v>
      </c>
      <c r="U103" t="str">
        <f>IF(COUNTIF($A$2:A103,A103)=1,"Joiner","Not new")</f>
        <v>Joiner</v>
      </c>
    </row>
    <row r="104" spans="1:21" customFormat="1" hidden="1" x14ac:dyDescent="0.35">
      <c r="A104" s="7" t="s">
        <v>350</v>
      </c>
      <c r="B104" s="7" t="s">
        <v>351</v>
      </c>
      <c r="C104" s="7" t="s">
        <v>25</v>
      </c>
      <c r="D104" s="7" t="s">
        <v>26</v>
      </c>
      <c r="E104" s="7" t="s">
        <v>327</v>
      </c>
      <c r="F104" s="7" t="s">
        <v>46</v>
      </c>
      <c r="G104" s="8">
        <v>40482</v>
      </c>
      <c r="H104" s="8">
        <v>41213</v>
      </c>
      <c r="I104" s="9">
        <v>19.43</v>
      </c>
      <c r="J104" s="9">
        <v>19.43</v>
      </c>
      <c r="K104" s="9"/>
      <c r="L104" s="10"/>
      <c r="M104" s="11">
        <v>57.28</v>
      </c>
      <c r="N104" s="9"/>
      <c r="O104" s="9"/>
      <c r="P104" s="9"/>
      <c r="Q104" s="11">
        <v>2.001368925393566</v>
      </c>
      <c r="R104" s="7" t="s">
        <v>352</v>
      </c>
      <c r="S104" s="7" t="s">
        <v>327</v>
      </c>
      <c r="T104" s="7" t="s">
        <v>46</v>
      </c>
      <c r="U104" t="str">
        <f>IF(COUNTIF($A$2:A104,A104)=1,"Joiner","Not new")</f>
        <v>Joiner</v>
      </c>
    </row>
    <row r="105" spans="1:21" customFormat="1" hidden="1" x14ac:dyDescent="0.35">
      <c r="A105" s="7" t="s">
        <v>353</v>
      </c>
      <c r="B105" s="7" t="s">
        <v>354</v>
      </c>
      <c r="C105" s="7" t="s">
        <v>25</v>
      </c>
      <c r="D105" s="7" t="s">
        <v>26</v>
      </c>
      <c r="E105" s="7" t="s">
        <v>355</v>
      </c>
      <c r="F105" s="7" t="s">
        <v>36</v>
      </c>
      <c r="G105" s="8">
        <v>40299</v>
      </c>
      <c r="H105" s="8">
        <v>41730</v>
      </c>
      <c r="I105" s="9">
        <v>0</v>
      </c>
      <c r="J105" s="9">
        <v>0</v>
      </c>
      <c r="K105" s="9"/>
      <c r="L105" s="10"/>
      <c r="M105" s="11">
        <v>0</v>
      </c>
      <c r="N105" s="9"/>
      <c r="O105" s="9"/>
      <c r="P105" s="9"/>
      <c r="Q105" s="11">
        <v>3.9178644763860371</v>
      </c>
      <c r="R105" s="7" t="s">
        <v>356</v>
      </c>
      <c r="S105" s="7" t="s">
        <v>355</v>
      </c>
      <c r="T105" s="7" t="s">
        <v>36</v>
      </c>
      <c r="U105" t="str">
        <f>IF(COUNTIF($A$2:A105,A105)=1,"Joiner","Not new")</f>
        <v>Joiner</v>
      </c>
    </row>
    <row r="106" spans="1:21" customFormat="1" hidden="1" x14ac:dyDescent="0.35">
      <c r="A106" s="7" t="s">
        <v>357</v>
      </c>
      <c r="B106" s="7" t="s">
        <v>358</v>
      </c>
      <c r="C106" s="7" t="s">
        <v>25</v>
      </c>
      <c r="D106" s="7" t="s">
        <v>26</v>
      </c>
      <c r="E106" s="7" t="s">
        <v>355</v>
      </c>
      <c r="F106" s="7" t="s">
        <v>28</v>
      </c>
      <c r="G106" s="8">
        <v>40779</v>
      </c>
      <c r="H106" s="8">
        <v>41312</v>
      </c>
      <c r="I106" s="9">
        <v>4.71</v>
      </c>
      <c r="J106" s="9">
        <v>4.6680000000000001</v>
      </c>
      <c r="K106" s="9"/>
      <c r="L106" s="10"/>
      <c r="M106" s="11">
        <v>19.559999999999999</v>
      </c>
      <c r="N106" s="9"/>
      <c r="O106" s="9"/>
      <c r="P106" s="9"/>
      <c r="Q106" s="11">
        <v>1.4592744695414099</v>
      </c>
      <c r="R106" s="7" t="s">
        <v>359</v>
      </c>
      <c r="S106" s="7" t="s">
        <v>355</v>
      </c>
      <c r="T106" s="7" t="s">
        <v>28</v>
      </c>
      <c r="U106" t="str">
        <f>IF(COUNTIF($A$2:A106,A106)=1,"Joiner","Not new")</f>
        <v>Joiner</v>
      </c>
    </row>
    <row r="107" spans="1:21" customFormat="1" hidden="1" x14ac:dyDescent="0.35">
      <c r="A107" s="7" t="s">
        <v>360</v>
      </c>
      <c r="B107" s="7" t="s">
        <v>361</v>
      </c>
      <c r="C107" s="7" t="s">
        <v>25</v>
      </c>
      <c r="D107" s="7" t="s">
        <v>26</v>
      </c>
      <c r="E107" s="7" t="s">
        <v>362</v>
      </c>
      <c r="F107" s="7" t="s">
        <v>36</v>
      </c>
      <c r="G107" s="8">
        <v>39539</v>
      </c>
      <c r="H107" s="8">
        <v>41547</v>
      </c>
      <c r="I107" s="9">
        <v>43.71</v>
      </c>
      <c r="J107" s="9">
        <v>44.54</v>
      </c>
      <c r="K107" s="9"/>
      <c r="L107" s="10"/>
      <c r="M107" s="11">
        <v>398.6</v>
      </c>
      <c r="N107" s="9"/>
      <c r="O107" s="9"/>
      <c r="P107" s="9"/>
      <c r="Q107" s="11">
        <v>5.4976043805612598</v>
      </c>
      <c r="R107" s="7" t="s">
        <v>363</v>
      </c>
      <c r="S107" s="7" t="s">
        <v>362</v>
      </c>
      <c r="T107" s="7" t="s">
        <v>36</v>
      </c>
      <c r="U107" t="str">
        <f>IF(COUNTIF($A$2:A107,A107)=1,"Joiner","Not new")</f>
        <v>Joiner</v>
      </c>
    </row>
    <row r="108" spans="1:21" customFormat="1" hidden="1" x14ac:dyDescent="0.35">
      <c r="A108" s="7" t="s">
        <v>364</v>
      </c>
      <c r="B108" s="7" t="s">
        <v>365</v>
      </c>
      <c r="C108" s="7" t="s">
        <v>25</v>
      </c>
      <c r="D108" s="7" t="s">
        <v>26</v>
      </c>
      <c r="E108" s="7" t="s">
        <v>362</v>
      </c>
      <c r="F108" s="7" t="s">
        <v>28</v>
      </c>
      <c r="G108" s="8">
        <v>38808</v>
      </c>
      <c r="H108" s="8">
        <v>42094</v>
      </c>
      <c r="I108" s="9">
        <v>11.855</v>
      </c>
      <c r="J108" s="9">
        <v>14.48</v>
      </c>
      <c r="K108" s="9"/>
      <c r="L108" s="10"/>
      <c r="M108" s="11">
        <v>168.16500000000002</v>
      </c>
      <c r="N108" s="9"/>
      <c r="O108" s="9"/>
      <c r="P108" s="9"/>
      <c r="Q108" s="11">
        <v>8.9965776865160851</v>
      </c>
      <c r="R108" s="7" t="s">
        <v>366</v>
      </c>
      <c r="S108" s="7" t="s">
        <v>362</v>
      </c>
      <c r="T108" s="7" t="s">
        <v>28</v>
      </c>
      <c r="U108" t="str">
        <f>IF(COUNTIF($A$2:A108,A108)=1,"Joiner","Not new")</f>
        <v>Joiner</v>
      </c>
    </row>
    <row r="109" spans="1:21" customFormat="1" hidden="1" x14ac:dyDescent="0.35">
      <c r="A109" s="7" t="s">
        <v>367</v>
      </c>
      <c r="B109" s="7" t="s">
        <v>368</v>
      </c>
      <c r="C109" s="7" t="s">
        <v>25</v>
      </c>
      <c r="D109" s="7" t="s">
        <v>26</v>
      </c>
      <c r="E109" s="7" t="s">
        <v>362</v>
      </c>
      <c r="F109" s="7" t="s">
        <v>197</v>
      </c>
      <c r="G109" s="8">
        <v>39216</v>
      </c>
      <c r="H109" s="8">
        <v>40999</v>
      </c>
      <c r="I109" s="9">
        <v>46.72</v>
      </c>
      <c r="J109" s="9">
        <v>50.01</v>
      </c>
      <c r="K109" s="9"/>
      <c r="L109" s="10"/>
      <c r="M109" s="11">
        <v>424.29</v>
      </c>
      <c r="N109" s="9"/>
      <c r="O109" s="9"/>
      <c r="P109" s="9"/>
      <c r="Q109" s="11">
        <v>4.8815879534565365</v>
      </c>
      <c r="R109" s="7" t="s">
        <v>369</v>
      </c>
      <c r="S109" s="7" t="s">
        <v>362</v>
      </c>
      <c r="T109" s="7" t="s">
        <v>197</v>
      </c>
      <c r="U109" t="str">
        <f>IF(COUNTIF($A$2:A109,A109)=1,"Joiner","Not new")</f>
        <v>Joiner</v>
      </c>
    </row>
    <row r="110" spans="1:21" customFormat="1" hidden="1" x14ac:dyDescent="0.35">
      <c r="A110" s="7" t="s">
        <v>370</v>
      </c>
      <c r="B110" s="7" t="s">
        <v>371</v>
      </c>
      <c r="C110" s="7" t="s">
        <v>25</v>
      </c>
      <c r="D110" s="7" t="s">
        <v>26</v>
      </c>
      <c r="E110" s="7" t="s">
        <v>362</v>
      </c>
      <c r="F110" s="7" t="s">
        <v>28</v>
      </c>
      <c r="G110" s="8">
        <v>40541</v>
      </c>
      <c r="H110" s="8">
        <v>42278</v>
      </c>
      <c r="I110" s="9">
        <v>127.43</v>
      </c>
      <c r="J110" s="9">
        <v>5.92</v>
      </c>
      <c r="K110" s="9"/>
      <c r="L110" s="10"/>
      <c r="M110" s="11">
        <v>709.77</v>
      </c>
      <c r="N110" s="9"/>
      <c r="O110" s="9"/>
      <c r="P110" s="9"/>
      <c r="Q110" s="11">
        <v>4.7556468172484596</v>
      </c>
      <c r="R110" s="7" t="s">
        <v>372</v>
      </c>
      <c r="S110" s="7" t="s">
        <v>362</v>
      </c>
      <c r="T110" s="7" t="s">
        <v>28</v>
      </c>
      <c r="U110" t="str">
        <f>IF(COUNTIF($A$2:A110,A110)=1,"Joiner","Not new")</f>
        <v>Joiner</v>
      </c>
    </row>
    <row r="111" spans="1:21" customFormat="1" hidden="1" x14ac:dyDescent="0.35">
      <c r="A111" s="7" t="s">
        <v>373</v>
      </c>
      <c r="B111" s="7" t="s">
        <v>374</v>
      </c>
      <c r="C111" s="7" t="s">
        <v>25</v>
      </c>
      <c r="D111" s="7" t="s">
        <v>26</v>
      </c>
      <c r="E111" s="7" t="s">
        <v>362</v>
      </c>
      <c r="F111" s="7" t="s">
        <v>28</v>
      </c>
      <c r="G111" s="8">
        <v>0</v>
      </c>
      <c r="H111" s="8">
        <v>0</v>
      </c>
      <c r="I111" s="9">
        <v>0</v>
      </c>
      <c r="J111" s="9">
        <v>0</v>
      </c>
      <c r="K111" s="9"/>
      <c r="L111" s="10"/>
      <c r="M111" s="11">
        <v>0</v>
      </c>
      <c r="N111" s="9"/>
      <c r="O111" s="9"/>
      <c r="P111" s="9"/>
      <c r="Q111" s="11">
        <v>0</v>
      </c>
      <c r="R111" s="7" t="s">
        <v>375</v>
      </c>
      <c r="S111" s="7" t="s">
        <v>362</v>
      </c>
      <c r="T111" s="7" t="s">
        <v>28</v>
      </c>
      <c r="U111" t="str">
        <f>IF(COUNTIF($A$2:A111,A111)=1,"Joiner","Not new")</f>
        <v>Joiner</v>
      </c>
    </row>
    <row r="112" spans="1:21" customFormat="1" hidden="1" x14ac:dyDescent="0.35">
      <c r="A112" s="7" t="s">
        <v>376</v>
      </c>
      <c r="B112" s="7" t="s">
        <v>377</v>
      </c>
      <c r="C112" s="7" t="s">
        <v>25</v>
      </c>
      <c r="D112" s="7" t="s">
        <v>26</v>
      </c>
      <c r="E112" s="7" t="s">
        <v>362</v>
      </c>
      <c r="F112" s="7" t="s">
        <v>95</v>
      </c>
      <c r="G112" s="8">
        <v>40695</v>
      </c>
      <c r="H112" s="8">
        <v>44196</v>
      </c>
      <c r="I112" s="9">
        <v>0</v>
      </c>
      <c r="J112" s="9">
        <v>0</v>
      </c>
      <c r="K112" s="9"/>
      <c r="L112" s="10"/>
      <c r="M112" s="11">
        <v>0</v>
      </c>
      <c r="N112" s="9"/>
      <c r="O112" s="9"/>
      <c r="P112" s="9"/>
      <c r="Q112" s="11">
        <v>9.5852156057494859</v>
      </c>
      <c r="R112" s="7" t="s">
        <v>378</v>
      </c>
      <c r="S112" s="7" t="s">
        <v>362</v>
      </c>
      <c r="T112" s="7" t="s">
        <v>95</v>
      </c>
      <c r="U112" t="str">
        <f>IF(COUNTIF($A$2:A112,A112)=1,"Joiner","Not new")</f>
        <v>Joiner</v>
      </c>
    </row>
    <row r="113" spans="1:21" customFormat="1" hidden="1" x14ac:dyDescent="0.35">
      <c r="A113" s="7" t="s">
        <v>379</v>
      </c>
      <c r="B113" s="7" t="s">
        <v>380</v>
      </c>
      <c r="C113" s="7" t="s">
        <v>25</v>
      </c>
      <c r="D113" s="7" t="s">
        <v>26</v>
      </c>
      <c r="E113" s="7" t="s">
        <v>362</v>
      </c>
      <c r="F113" s="7" t="s">
        <v>32</v>
      </c>
      <c r="G113" s="8">
        <v>40886</v>
      </c>
      <c r="H113" s="8">
        <v>41821</v>
      </c>
      <c r="I113" s="9">
        <v>0</v>
      </c>
      <c r="J113" s="9">
        <v>0</v>
      </c>
      <c r="K113" s="9"/>
      <c r="L113" s="10"/>
      <c r="M113" s="11">
        <v>0</v>
      </c>
      <c r="N113" s="9"/>
      <c r="O113" s="9"/>
      <c r="P113" s="9"/>
      <c r="Q113" s="11">
        <v>2.5598904859685145</v>
      </c>
      <c r="R113" s="7" t="s">
        <v>381</v>
      </c>
      <c r="S113" s="7" t="s">
        <v>362</v>
      </c>
      <c r="T113" s="7" t="s">
        <v>32</v>
      </c>
      <c r="U113" t="str">
        <f>IF(COUNTIF($A$2:A113,A113)=1,"Joiner","Not new")</f>
        <v>Joiner</v>
      </c>
    </row>
    <row r="114" spans="1:21" customFormat="1" hidden="1" x14ac:dyDescent="0.35">
      <c r="A114" s="7" t="s">
        <v>382</v>
      </c>
      <c r="B114" s="7" t="s">
        <v>383</v>
      </c>
      <c r="C114" s="7" t="s">
        <v>25</v>
      </c>
      <c r="D114" s="7" t="s">
        <v>26</v>
      </c>
      <c r="E114" s="7" t="s">
        <v>362</v>
      </c>
      <c r="F114" s="7" t="s">
        <v>46</v>
      </c>
      <c r="G114" s="8">
        <v>40965</v>
      </c>
      <c r="H114" s="8">
        <v>41882</v>
      </c>
      <c r="I114" s="9">
        <v>0</v>
      </c>
      <c r="J114" s="9">
        <v>0</v>
      </c>
      <c r="K114" s="9"/>
      <c r="L114" s="10"/>
      <c r="M114" s="11">
        <v>0</v>
      </c>
      <c r="N114" s="9"/>
      <c r="O114" s="9"/>
      <c r="P114" s="9"/>
      <c r="Q114" s="11">
        <v>2.5106091718001369</v>
      </c>
      <c r="R114" s="7" t="s">
        <v>384</v>
      </c>
      <c r="S114" s="7" t="s">
        <v>362</v>
      </c>
      <c r="T114" s="7" t="s">
        <v>46</v>
      </c>
      <c r="U114" t="str">
        <f>IF(COUNTIF($A$2:A114,A114)=1,"Joiner","Not new")</f>
        <v>Joiner</v>
      </c>
    </row>
    <row r="115" spans="1:21" customFormat="1" hidden="1" x14ac:dyDescent="0.35">
      <c r="A115" s="7" t="s">
        <v>385</v>
      </c>
      <c r="B115" s="7" t="s">
        <v>386</v>
      </c>
      <c r="C115" s="7" t="s">
        <v>25</v>
      </c>
      <c r="D115" s="7" t="s">
        <v>26</v>
      </c>
      <c r="E115" s="7" t="s">
        <v>362</v>
      </c>
      <c r="F115" s="7" t="s">
        <v>32</v>
      </c>
      <c r="G115" s="8">
        <v>38991</v>
      </c>
      <c r="H115" s="8">
        <v>41274</v>
      </c>
      <c r="I115" s="9">
        <v>24.69</v>
      </c>
      <c r="J115" s="9">
        <v>27.700000250000002</v>
      </c>
      <c r="K115" s="9"/>
      <c r="L115" s="10"/>
      <c r="M115" s="11">
        <v>367.14887713829097</v>
      </c>
      <c r="N115" s="9"/>
      <c r="O115" s="9"/>
      <c r="P115" s="9"/>
      <c r="Q115" s="11">
        <v>6.2505133470225873</v>
      </c>
      <c r="R115" s="7" t="s">
        <v>387</v>
      </c>
      <c r="S115" s="7" t="s">
        <v>362</v>
      </c>
      <c r="T115" s="7" t="s">
        <v>32</v>
      </c>
      <c r="U115" t="str">
        <f>IF(COUNTIF($A$2:A115,A115)=1,"Joiner","Not new")</f>
        <v>Joiner</v>
      </c>
    </row>
    <row r="116" spans="1:21" customFormat="1" hidden="1" x14ac:dyDescent="0.35">
      <c r="A116" s="7" t="s">
        <v>388</v>
      </c>
      <c r="B116" s="7" t="s">
        <v>389</v>
      </c>
      <c r="C116" s="7" t="s">
        <v>25</v>
      </c>
      <c r="D116" s="7" t="s">
        <v>26</v>
      </c>
      <c r="E116" s="7" t="s">
        <v>362</v>
      </c>
      <c r="F116" s="7" t="s">
        <v>28</v>
      </c>
      <c r="G116" s="8">
        <v>38078</v>
      </c>
      <c r="H116" s="8">
        <v>40999</v>
      </c>
      <c r="I116" s="9">
        <v>5.93</v>
      </c>
      <c r="J116" s="9">
        <v>5.93</v>
      </c>
      <c r="K116" s="9"/>
      <c r="L116" s="10"/>
      <c r="M116" s="11">
        <v>184.84</v>
      </c>
      <c r="N116" s="9"/>
      <c r="O116" s="9"/>
      <c r="P116" s="9"/>
      <c r="Q116" s="11">
        <v>7.9972621492128679</v>
      </c>
      <c r="R116" s="7" t="s">
        <v>390</v>
      </c>
      <c r="S116" s="7" t="s">
        <v>362</v>
      </c>
      <c r="T116" s="7" t="s">
        <v>28</v>
      </c>
      <c r="U116" t="str">
        <f>IF(COUNTIF($A$2:A116,A116)=1,"Joiner","Not new")</f>
        <v>Joiner</v>
      </c>
    </row>
    <row r="117" spans="1:21" customFormat="1" hidden="1" x14ac:dyDescent="0.35">
      <c r="A117" s="7" t="s">
        <v>391</v>
      </c>
      <c r="B117" s="7" t="s">
        <v>392</v>
      </c>
      <c r="C117" s="7" t="s">
        <v>25</v>
      </c>
      <c r="D117" s="7" t="s">
        <v>26</v>
      </c>
      <c r="E117" s="7" t="s">
        <v>362</v>
      </c>
      <c r="F117" s="7" t="s">
        <v>32</v>
      </c>
      <c r="G117" s="8">
        <v>39995</v>
      </c>
      <c r="H117" s="8">
        <v>40816</v>
      </c>
      <c r="I117" s="9">
        <v>54.38</v>
      </c>
      <c r="J117" s="9">
        <v>54.354092310000006</v>
      </c>
      <c r="K117" s="9"/>
      <c r="L117" s="10"/>
      <c r="M117" s="11">
        <v>686.7</v>
      </c>
      <c r="N117" s="9"/>
      <c r="O117" s="9"/>
      <c r="P117" s="9"/>
      <c r="Q117" s="11">
        <v>2.2477754962354553</v>
      </c>
      <c r="R117" s="7" t="s">
        <v>393</v>
      </c>
      <c r="S117" s="7" t="s">
        <v>362</v>
      </c>
      <c r="T117" s="7" t="s">
        <v>32</v>
      </c>
      <c r="U117" t="str">
        <f>IF(COUNTIF($A$2:A117,A117)=1,"Joiner","Not new")</f>
        <v>Joiner</v>
      </c>
    </row>
    <row r="118" spans="1:21" customFormat="1" hidden="1" x14ac:dyDescent="0.35">
      <c r="A118" s="7" t="s">
        <v>394</v>
      </c>
      <c r="B118" s="7" t="s">
        <v>395</v>
      </c>
      <c r="C118" s="7" t="s">
        <v>25</v>
      </c>
      <c r="D118" s="7" t="s">
        <v>26</v>
      </c>
      <c r="E118" s="7" t="s">
        <v>362</v>
      </c>
      <c r="F118" s="7" t="s">
        <v>28</v>
      </c>
      <c r="G118" s="8">
        <v>40702</v>
      </c>
      <c r="H118" s="8">
        <v>41548</v>
      </c>
      <c r="I118" s="9">
        <v>424.84999999999997</v>
      </c>
      <c r="J118" s="9">
        <v>424.84999999999997</v>
      </c>
      <c r="K118" s="9"/>
      <c r="L118" s="10"/>
      <c r="M118" s="11">
        <v>1687.2900000000002</v>
      </c>
      <c r="N118" s="9"/>
      <c r="O118" s="9"/>
      <c r="P118" s="9"/>
      <c r="Q118" s="11">
        <v>2.3162217659137578</v>
      </c>
      <c r="R118" s="7" t="s">
        <v>396</v>
      </c>
      <c r="S118" s="7" t="s">
        <v>362</v>
      </c>
      <c r="T118" s="7" t="s">
        <v>28</v>
      </c>
      <c r="U118" t="str">
        <f>IF(COUNTIF($A$2:A118,A118)=1,"Joiner","Not new")</f>
        <v>Joiner</v>
      </c>
    </row>
    <row r="119" spans="1:21" customFormat="1" hidden="1" x14ac:dyDescent="0.35">
      <c r="A119" s="7" t="s">
        <v>397</v>
      </c>
      <c r="B119" s="7" t="s">
        <v>398</v>
      </c>
      <c r="C119" s="7" t="s">
        <v>25</v>
      </c>
      <c r="D119" s="7" t="s">
        <v>26</v>
      </c>
      <c r="E119" s="7" t="s">
        <v>362</v>
      </c>
      <c r="F119" s="7" t="s">
        <v>28</v>
      </c>
      <c r="G119" s="8">
        <v>40842</v>
      </c>
      <c r="H119" s="8">
        <v>41852</v>
      </c>
      <c r="I119" s="9">
        <v>0</v>
      </c>
      <c r="J119" s="9">
        <v>0</v>
      </c>
      <c r="K119" s="9"/>
      <c r="L119" s="10"/>
      <c r="M119" s="11">
        <v>0</v>
      </c>
      <c r="N119" s="9"/>
      <c r="O119" s="9"/>
      <c r="P119" s="9"/>
      <c r="Q119" s="11">
        <v>2.7652292950034223</v>
      </c>
      <c r="R119" s="7" t="s">
        <v>399</v>
      </c>
      <c r="S119" s="7" t="s">
        <v>362</v>
      </c>
      <c r="T119" s="7" t="s">
        <v>28</v>
      </c>
      <c r="U119" t="str">
        <f>IF(COUNTIF($A$2:A119,A119)=1,"Joiner","Not new")</f>
        <v>Joiner</v>
      </c>
    </row>
    <row r="120" spans="1:21" customFormat="1" hidden="1" x14ac:dyDescent="0.35">
      <c r="A120" s="7" t="s">
        <v>400</v>
      </c>
      <c r="B120" s="7" t="s">
        <v>401</v>
      </c>
      <c r="C120" s="7" t="s">
        <v>25</v>
      </c>
      <c r="D120" s="7" t="s">
        <v>26</v>
      </c>
      <c r="E120" s="7" t="s">
        <v>362</v>
      </c>
      <c r="F120" s="7" t="s">
        <v>36</v>
      </c>
      <c r="G120" s="8">
        <v>39258</v>
      </c>
      <c r="H120" s="8">
        <v>41485</v>
      </c>
      <c r="I120" s="9">
        <v>59.968497999999997</v>
      </c>
      <c r="J120" s="9">
        <v>59.968528160000005</v>
      </c>
      <c r="K120" s="9"/>
      <c r="L120" s="10"/>
      <c r="M120" s="11">
        <v>374</v>
      </c>
      <c r="N120" s="9"/>
      <c r="O120" s="9"/>
      <c r="P120" s="9"/>
      <c r="Q120" s="11">
        <v>6.0971937029431897</v>
      </c>
      <c r="R120" s="7" t="s">
        <v>402</v>
      </c>
      <c r="S120" s="7" t="s">
        <v>362</v>
      </c>
      <c r="T120" s="7" t="s">
        <v>36</v>
      </c>
      <c r="U120" t="str">
        <f>IF(COUNTIF($A$2:A120,A120)=1,"Joiner","Not new")</f>
        <v>Joiner</v>
      </c>
    </row>
    <row r="121" spans="1:21" customFormat="1" hidden="1" x14ac:dyDescent="0.35">
      <c r="A121" s="7" t="s">
        <v>403</v>
      </c>
      <c r="B121" s="7" t="s">
        <v>404</v>
      </c>
      <c r="C121" s="7" t="s">
        <v>25</v>
      </c>
      <c r="D121" s="7" t="s">
        <v>26</v>
      </c>
      <c r="E121" s="7" t="s">
        <v>362</v>
      </c>
      <c r="F121" s="7" t="s">
        <v>32</v>
      </c>
      <c r="G121" s="8">
        <v>40330</v>
      </c>
      <c r="H121" s="8">
        <v>41182</v>
      </c>
      <c r="I121" s="9">
        <v>6.7380000000000004</v>
      </c>
      <c r="J121" s="9">
        <v>6.7380000000000004</v>
      </c>
      <c r="K121" s="9"/>
      <c r="L121" s="10"/>
      <c r="M121" s="11">
        <v>216.696</v>
      </c>
      <c r="N121" s="9"/>
      <c r="O121" s="9"/>
      <c r="P121" s="9"/>
      <c r="Q121" s="11">
        <v>2.3326488706365502</v>
      </c>
      <c r="R121" s="7" t="s">
        <v>405</v>
      </c>
      <c r="S121" s="7" t="s">
        <v>362</v>
      </c>
      <c r="T121" s="7" t="s">
        <v>32</v>
      </c>
      <c r="U121" t="str">
        <f>IF(COUNTIF($A$2:A121,A121)=1,"Joiner","Not new")</f>
        <v>Joiner</v>
      </c>
    </row>
    <row r="122" spans="1:21" customFormat="1" hidden="1" x14ac:dyDescent="0.35">
      <c r="A122" s="7" t="s">
        <v>406</v>
      </c>
      <c r="B122" s="7" t="s">
        <v>407</v>
      </c>
      <c r="C122" s="7" t="s">
        <v>25</v>
      </c>
      <c r="D122" s="7" t="s">
        <v>26</v>
      </c>
      <c r="E122" s="7" t="s">
        <v>362</v>
      </c>
      <c r="F122" s="7" t="s">
        <v>28</v>
      </c>
      <c r="G122" s="8">
        <v>40817</v>
      </c>
      <c r="H122" s="8">
        <v>41273</v>
      </c>
      <c r="I122" s="9">
        <v>56.1</v>
      </c>
      <c r="J122" s="9">
        <v>56.1</v>
      </c>
      <c r="K122" s="9"/>
      <c r="L122" s="10"/>
      <c r="M122" s="11">
        <v>202.8</v>
      </c>
      <c r="N122" s="9"/>
      <c r="O122" s="9"/>
      <c r="P122" s="9"/>
      <c r="Q122" s="11">
        <v>1.2484599589322383</v>
      </c>
      <c r="R122" s="7" t="s">
        <v>408</v>
      </c>
      <c r="S122" s="7" t="s">
        <v>362</v>
      </c>
      <c r="T122" s="7" t="s">
        <v>28</v>
      </c>
      <c r="U122" t="str">
        <f>IF(COUNTIF($A$2:A122,A122)=1,"Joiner","Not new")</f>
        <v>Joiner</v>
      </c>
    </row>
    <row r="123" spans="1:21" customFormat="1" hidden="1" x14ac:dyDescent="0.35">
      <c r="A123" s="7" t="s">
        <v>409</v>
      </c>
      <c r="B123" s="7" t="s">
        <v>410</v>
      </c>
      <c r="C123" s="7" t="s">
        <v>25</v>
      </c>
      <c r="D123" s="7" t="s">
        <v>26</v>
      </c>
      <c r="E123" s="7" t="s">
        <v>362</v>
      </c>
      <c r="F123" s="7" t="s">
        <v>46</v>
      </c>
      <c r="G123" s="8">
        <v>39630</v>
      </c>
      <c r="H123" s="8">
        <v>40695</v>
      </c>
      <c r="I123" s="9">
        <v>74.884383</v>
      </c>
      <c r="J123" s="9">
        <v>79.17</v>
      </c>
      <c r="K123" s="9"/>
      <c r="L123" s="10"/>
      <c r="M123" s="11">
        <v>283.56438300000002</v>
      </c>
      <c r="N123" s="9"/>
      <c r="O123" s="9"/>
      <c r="P123" s="9"/>
      <c r="Q123" s="11">
        <v>2.9158110882956878</v>
      </c>
      <c r="R123" s="7" t="s">
        <v>411</v>
      </c>
      <c r="S123" s="7" t="s">
        <v>362</v>
      </c>
      <c r="T123" s="7" t="s">
        <v>46</v>
      </c>
      <c r="U123" t="str">
        <f>IF(COUNTIF($A$2:A123,A123)=1,"Joiner","Not new")</f>
        <v>Joiner</v>
      </c>
    </row>
    <row r="124" spans="1:21" customFormat="1" hidden="1" x14ac:dyDescent="0.35">
      <c r="A124" s="7" t="s">
        <v>412</v>
      </c>
      <c r="B124" s="7" t="s">
        <v>413</v>
      </c>
      <c r="C124" s="7" t="s">
        <v>25</v>
      </c>
      <c r="D124" s="7" t="s">
        <v>26</v>
      </c>
      <c r="E124" s="7" t="s">
        <v>362</v>
      </c>
      <c r="F124" s="7" t="s">
        <v>46</v>
      </c>
      <c r="G124" s="8">
        <v>40087</v>
      </c>
      <c r="H124" s="8">
        <v>41029</v>
      </c>
      <c r="I124" s="9">
        <v>69.98</v>
      </c>
      <c r="J124" s="9">
        <v>66.23</v>
      </c>
      <c r="K124" s="9"/>
      <c r="L124" s="10"/>
      <c r="M124" s="11">
        <v>503.29999999999995</v>
      </c>
      <c r="N124" s="9"/>
      <c r="O124" s="9"/>
      <c r="P124" s="9"/>
      <c r="Q124" s="11">
        <v>2.5790554414784395</v>
      </c>
      <c r="R124" s="7" t="s">
        <v>414</v>
      </c>
      <c r="S124" s="7" t="s">
        <v>362</v>
      </c>
      <c r="T124" s="7" t="s">
        <v>46</v>
      </c>
      <c r="U124" t="str">
        <f>IF(COUNTIF($A$2:A124,A124)=1,"Joiner","Not new")</f>
        <v>Joiner</v>
      </c>
    </row>
    <row r="125" spans="1:21" customFormat="1" hidden="1" x14ac:dyDescent="0.35">
      <c r="A125" s="7" t="s">
        <v>415</v>
      </c>
      <c r="B125" s="7" t="s">
        <v>416</v>
      </c>
      <c r="C125" s="7" t="s">
        <v>25</v>
      </c>
      <c r="D125" s="7" t="s">
        <v>26</v>
      </c>
      <c r="E125" s="7" t="s">
        <v>362</v>
      </c>
      <c r="F125" s="7" t="s">
        <v>46</v>
      </c>
      <c r="G125" s="8">
        <v>39508</v>
      </c>
      <c r="H125" s="8">
        <v>41214</v>
      </c>
      <c r="I125" s="9">
        <v>45.709999999999994</v>
      </c>
      <c r="J125" s="9">
        <v>45.269999999999996</v>
      </c>
      <c r="K125" s="9"/>
      <c r="L125" s="10"/>
      <c r="M125" s="11">
        <v>455.95000000000005</v>
      </c>
      <c r="N125" s="9"/>
      <c r="O125" s="9"/>
      <c r="P125" s="9"/>
      <c r="Q125" s="11">
        <v>4.6707734428473646</v>
      </c>
      <c r="R125" s="7" t="s">
        <v>417</v>
      </c>
      <c r="S125" s="7" t="s">
        <v>362</v>
      </c>
      <c r="T125" s="7" t="s">
        <v>46</v>
      </c>
      <c r="U125" t="str">
        <f>IF(COUNTIF($A$2:A125,A125)=1,"Joiner","Not new")</f>
        <v>Joiner</v>
      </c>
    </row>
    <row r="126" spans="1:21" customFormat="1" hidden="1" x14ac:dyDescent="0.35">
      <c r="A126" s="7" t="s">
        <v>418</v>
      </c>
      <c r="B126" s="7" t="s">
        <v>419</v>
      </c>
      <c r="C126" s="7" t="s">
        <v>25</v>
      </c>
      <c r="D126" s="7" t="s">
        <v>26</v>
      </c>
      <c r="E126" s="7" t="s">
        <v>362</v>
      </c>
      <c r="F126" s="7" t="s">
        <v>28</v>
      </c>
      <c r="G126" s="8">
        <v>40787</v>
      </c>
      <c r="H126" s="8">
        <v>41152</v>
      </c>
      <c r="I126" s="9">
        <v>0</v>
      </c>
      <c r="J126" s="9">
        <v>0</v>
      </c>
      <c r="K126" s="9"/>
      <c r="L126" s="10"/>
      <c r="M126" s="11">
        <v>0</v>
      </c>
      <c r="N126" s="9"/>
      <c r="O126" s="9"/>
      <c r="P126" s="9"/>
      <c r="Q126" s="11">
        <v>0.99931553730321698</v>
      </c>
      <c r="R126" s="7" t="s">
        <v>420</v>
      </c>
      <c r="S126" s="7" t="s">
        <v>362</v>
      </c>
      <c r="T126" s="7" t="s">
        <v>28</v>
      </c>
      <c r="U126" t="str">
        <f>IF(COUNTIF($A$2:A126,A126)=1,"Joiner","Not new")</f>
        <v>Joiner</v>
      </c>
    </row>
    <row r="127" spans="1:21" customFormat="1" hidden="1" x14ac:dyDescent="0.35">
      <c r="A127" s="7" t="s">
        <v>421</v>
      </c>
      <c r="B127" s="7" t="s">
        <v>422</v>
      </c>
      <c r="C127" s="7" t="s">
        <v>25</v>
      </c>
      <c r="D127" s="7" t="s">
        <v>26</v>
      </c>
      <c r="E127" s="7" t="s">
        <v>423</v>
      </c>
      <c r="F127" s="7" t="s">
        <v>28</v>
      </c>
      <c r="G127" s="8">
        <v>36663</v>
      </c>
      <c r="H127" s="8">
        <v>53692</v>
      </c>
      <c r="I127" s="9">
        <v>189.76999999999998</v>
      </c>
      <c r="J127" s="9">
        <v>189.76999999999998</v>
      </c>
      <c r="K127" s="9"/>
      <c r="L127" s="10"/>
      <c r="M127" s="11">
        <v>0</v>
      </c>
      <c r="N127" s="9"/>
      <c r="O127" s="9"/>
      <c r="P127" s="9"/>
      <c r="Q127" s="11">
        <v>46.622861054072551</v>
      </c>
      <c r="R127" s="7" t="s">
        <v>424</v>
      </c>
      <c r="S127" s="7" t="s">
        <v>423</v>
      </c>
      <c r="T127" s="7" t="s">
        <v>28</v>
      </c>
      <c r="U127" t="str">
        <f>IF(COUNTIF($A$2:A127,A127)=1,"Joiner","Not new")</f>
        <v>Joiner</v>
      </c>
    </row>
    <row r="128" spans="1:21" customFormat="1" hidden="1" x14ac:dyDescent="0.35">
      <c r="A128" s="7" t="s">
        <v>425</v>
      </c>
      <c r="B128" s="7" t="s">
        <v>426</v>
      </c>
      <c r="C128" s="7" t="s">
        <v>25</v>
      </c>
      <c r="D128" s="7" t="s">
        <v>26</v>
      </c>
      <c r="E128" s="7" t="s">
        <v>423</v>
      </c>
      <c r="F128" s="7" t="s">
        <v>32</v>
      </c>
      <c r="G128" s="8">
        <v>40255</v>
      </c>
      <c r="H128" s="8">
        <v>43191</v>
      </c>
      <c r="I128" s="9">
        <v>110.492</v>
      </c>
      <c r="J128" s="9">
        <v>128.87800000000001</v>
      </c>
      <c r="K128" s="9"/>
      <c r="L128" s="10"/>
      <c r="M128" s="11">
        <v>1271.1210000000001</v>
      </c>
      <c r="N128" s="9"/>
      <c r="O128" s="9"/>
      <c r="P128" s="9"/>
      <c r="Q128" s="11">
        <v>8.038329911019849</v>
      </c>
      <c r="R128" s="7" t="s">
        <v>427</v>
      </c>
      <c r="S128" s="7" t="s">
        <v>423</v>
      </c>
      <c r="T128" s="7" t="s">
        <v>32</v>
      </c>
      <c r="U128" t="str">
        <f>IF(COUNTIF($A$2:A128,A128)=1,"Joiner","Not new")</f>
        <v>Joiner</v>
      </c>
    </row>
    <row r="129" spans="1:21" customFormat="1" hidden="1" x14ac:dyDescent="0.35">
      <c r="A129" s="7" t="s">
        <v>428</v>
      </c>
      <c r="B129" s="7" t="s">
        <v>429</v>
      </c>
      <c r="C129" s="7" t="s">
        <v>25</v>
      </c>
      <c r="D129" s="7" t="s">
        <v>26</v>
      </c>
      <c r="E129" s="7" t="s">
        <v>423</v>
      </c>
      <c r="F129" s="7" t="s">
        <v>28</v>
      </c>
      <c r="G129" s="8">
        <v>38930</v>
      </c>
      <c r="H129" s="8">
        <v>43525</v>
      </c>
      <c r="I129" s="9">
        <v>31.17</v>
      </c>
      <c r="J129" s="9">
        <v>30.39</v>
      </c>
      <c r="K129" s="9"/>
      <c r="L129" s="10"/>
      <c r="M129" s="11">
        <v>1151.3</v>
      </c>
      <c r="N129" s="9"/>
      <c r="O129" s="9"/>
      <c r="P129" s="9"/>
      <c r="Q129" s="11">
        <v>12.580424366872005</v>
      </c>
      <c r="R129" s="7" t="s">
        <v>430</v>
      </c>
      <c r="S129" s="7" t="s">
        <v>423</v>
      </c>
      <c r="T129" s="7" t="s">
        <v>28</v>
      </c>
      <c r="U129" t="str">
        <f>IF(COUNTIF($A$2:A129,A129)=1,"Joiner","Not new")</f>
        <v>Joiner</v>
      </c>
    </row>
    <row r="130" spans="1:21" customFormat="1" hidden="1" x14ac:dyDescent="0.35">
      <c r="A130" s="7" t="s">
        <v>431</v>
      </c>
      <c r="B130" s="7" t="s">
        <v>432</v>
      </c>
      <c r="C130" s="7" t="s">
        <v>25</v>
      </c>
      <c r="D130" s="7" t="s">
        <v>26</v>
      </c>
      <c r="E130" s="7" t="s">
        <v>423</v>
      </c>
      <c r="F130" s="7" t="s">
        <v>95</v>
      </c>
      <c r="G130" s="8">
        <v>41364</v>
      </c>
      <c r="H130" s="8">
        <v>44834</v>
      </c>
      <c r="I130" s="9">
        <v>3.5</v>
      </c>
      <c r="J130" s="9">
        <v>2</v>
      </c>
      <c r="K130" s="9"/>
      <c r="L130" s="10"/>
      <c r="M130" s="11">
        <v>0</v>
      </c>
      <c r="N130" s="9"/>
      <c r="O130" s="9"/>
      <c r="P130" s="9"/>
      <c r="Q130" s="11">
        <v>9.500342231348391</v>
      </c>
      <c r="R130" s="7" t="s">
        <v>433</v>
      </c>
      <c r="S130" s="7" t="s">
        <v>423</v>
      </c>
      <c r="T130" s="7" t="s">
        <v>95</v>
      </c>
      <c r="U130" t="str">
        <f>IF(COUNTIF($A$2:A130,A130)=1,"Joiner","Not new")</f>
        <v>Joiner</v>
      </c>
    </row>
    <row r="131" spans="1:21" customFormat="1" hidden="1" x14ac:dyDescent="0.35">
      <c r="A131" s="7" t="s">
        <v>434</v>
      </c>
      <c r="B131" s="7" t="s">
        <v>435</v>
      </c>
      <c r="C131" s="7" t="s">
        <v>25</v>
      </c>
      <c r="D131" s="7" t="s">
        <v>26</v>
      </c>
      <c r="E131" s="7" t="s">
        <v>423</v>
      </c>
      <c r="F131" s="7" t="s">
        <v>36</v>
      </c>
      <c r="G131" s="8">
        <v>37135</v>
      </c>
      <c r="H131" s="8">
        <v>42094</v>
      </c>
      <c r="I131" s="9">
        <v>850.24</v>
      </c>
      <c r="J131" s="9">
        <v>831.4</v>
      </c>
      <c r="K131" s="9"/>
      <c r="L131" s="10"/>
      <c r="M131" s="11">
        <v>7331.7199999999993</v>
      </c>
      <c r="N131" s="9"/>
      <c r="O131" s="9"/>
      <c r="P131" s="9"/>
      <c r="Q131" s="11">
        <v>13.577002053388091</v>
      </c>
      <c r="R131" s="7" t="s">
        <v>436</v>
      </c>
      <c r="S131" s="7" t="s">
        <v>423</v>
      </c>
      <c r="T131" s="7" t="s">
        <v>36</v>
      </c>
      <c r="U131" t="str">
        <f>IF(COUNTIF($A$2:A131,A131)=1,"Joiner","Not new")</f>
        <v>Joiner</v>
      </c>
    </row>
    <row r="132" spans="1:21" customFormat="1" hidden="1" x14ac:dyDescent="0.35">
      <c r="A132" s="7" t="s">
        <v>437</v>
      </c>
      <c r="B132" s="7" t="s">
        <v>438</v>
      </c>
      <c r="C132" s="7" t="s">
        <v>25</v>
      </c>
      <c r="D132" s="7" t="s">
        <v>26</v>
      </c>
      <c r="E132" s="7" t="s">
        <v>423</v>
      </c>
      <c r="F132" s="7" t="s">
        <v>95</v>
      </c>
      <c r="G132" s="8">
        <v>38808</v>
      </c>
      <c r="H132" s="8">
        <v>49399</v>
      </c>
      <c r="I132" s="9">
        <v>2.0190000000000001</v>
      </c>
      <c r="J132" s="9">
        <v>1.1299999999999999</v>
      </c>
      <c r="K132" s="9"/>
      <c r="L132" s="10"/>
      <c r="M132" s="11">
        <v>0</v>
      </c>
      <c r="N132" s="9"/>
      <c r="O132" s="9"/>
      <c r="P132" s="9"/>
      <c r="Q132" s="11">
        <v>28.996577686516083</v>
      </c>
      <c r="R132" s="7" t="s">
        <v>439</v>
      </c>
      <c r="S132" s="7" t="s">
        <v>423</v>
      </c>
      <c r="T132" s="7" t="s">
        <v>95</v>
      </c>
      <c r="U132" t="str">
        <f>IF(COUNTIF($A$2:A132,A132)=1,"Joiner","Not new")</f>
        <v>Joiner</v>
      </c>
    </row>
    <row r="133" spans="1:21" customFormat="1" hidden="1" x14ac:dyDescent="0.35">
      <c r="A133" s="7" t="s">
        <v>440</v>
      </c>
      <c r="B133" s="7" t="s">
        <v>441</v>
      </c>
      <c r="C133" s="7" t="s">
        <v>25</v>
      </c>
      <c r="D133" s="7" t="s">
        <v>26</v>
      </c>
      <c r="E133" s="7" t="s">
        <v>423</v>
      </c>
      <c r="F133" s="7" t="s">
        <v>46</v>
      </c>
      <c r="G133" s="8">
        <v>37773</v>
      </c>
      <c r="H133" s="8">
        <v>42644</v>
      </c>
      <c r="I133" s="9">
        <v>87.9</v>
      </c>
      <c r="J133" s="9">
        <v>87.9</v>
      </c>
      <c r="K133" s="9"/>
      <c r="L133" s="10"/>
      <c r="M133" s="11">
        <v>796.44</v>
      </c>
      <c r="N133" s="9"/>
      <c r="O133" s="9"/>
      <c r="P133" s="9"/>
      <c r="Q133" s="11">
        <v>13.336071184120465</v>
      </c>
      <c r="R133" s="7" t="s">
        <v>442</v>
      </c>
      <c r="S133" s="7" t="s">
        <v>423</v>
      </c>
      <c r="T133" s="7" t="s">
        <v>46</v>
      </c>
      <c r="U133" t="str">
        <f>IF(COUNTIF($A$2:A133,A133)=1,"Joiner","Not new")</f>
        <v>Joiner</v>
      </c>
    </row>
    <row r="134" spans="1:21" customFormat="1" hidden="1" x14ac:dyDescent="0.35">
      <c r="A134" s="7" t="s">
        <v>443</v>
      </c>
      <c r="B134" s="7" t="s">
        <v>444</v>
      </c>
      <c r="C134" s="7" t="s">
        <v>25</v>
      </c>
      <c r="D134" s="7" t="s">
        <v>26</v>
      </c>
      <c r="E134" s="7" t="s">
        <v>423</v>
      </c>
      <c r="F134" s="7" t="s">
        <v>46</v>
      </c>
      <c r="G134" s="8">
        <v>38558</v>
      </c>
      <c r="H134" s="8">
        <v>43646</v>
      </c>
      <c r="I134" s="9">
        <v>52.3</v>
      </c>
      <c r="J134" s="9">
        <v>52.3</v>
      </c>
      <c r="K134" s="9"/>
      <c r="L134" s="10"/>
      <c r="M134" s="11">
        <v>1860.203</v>
      </c>
      <c r="N134" s="9"/>
      <c r="O134" s="9"/>
      <c r="P134" s="9"/>
      <c r="Q134" s="11">
        <v>13.930184804928132</v>
      </c>
      <c r="R134" s="7" t="s">
        <v>445</v>
      </c>
      <c r="S134" s="7" t="s">
        <v>423</v>
      </c>
      <c r="T134" s="7" t="s">
        <v>46</v>
      </c>
      <c r="U134" t="str">
        <f>IF(COUNTIF($A$2:A134,A134)=1,"Joiner","Not new")</f>
        <v>Joiner</v>
      </c>
    </row>
    <row r="135" spans="1:21" customFormat="1" hidden="1" x14ac:dyDescent="0.35">
      <c r="A135" s="7" t="s">
        <v>446</v>
      </c>
      <c r="B135" s="7" t="s">
        <v>447</v>
      </c>
      <c r="C135" s="7" t="s">
        <v>25</v>
      </c>
      <c r="D135" s="7" t="s">
        <v>26</v>
      </c>
      <c r="E135" s="7" t="s">
        <v>423</v>
      </c>
      <c r="F135" s="7" t="s">
        <v>95</v>
      </c>
      <c r="G135" s="8">
        <v>39539</v>
      </c>
      <c r="H135" s="8">
        <v>45777</v>
      </c>
      <c r="I135" s="9">
        <v>906.27700000000004</v>
      </c>
      <c r="J135" s="9">
        <v>907.61099999999999</v>
      </c>
      <c r="K135" s="9"/>
      <c r="L135" s="10"/>
      <c r="M135" s="11">
        <v>12139.3</v>
      </c>
      <c r="N135" s="9"/>
      <c r="O135" s="9"/>
      <c r="P135" s="9"/>
      <c r="Q135" s="11">
        <v>17.078713210130047</v>
      </c>
      <c r="R135" s="7" t="s">
        <v>448</v>
      </c>
      <c r="S135" s="7" t="s">
        <v>423</v>
      </c>
      <c r="T135" s="7" t="s">
        <v>95</v>
      </c>
      <c r="U135" t="str">
        <f>IF(COUNTIF($A$2:A135,A135)=1,"Joiner","Not new")</f>
        <v>Joiner</v>
      </c>
    </row>
    <row r="136" spans="1:21" customFormat="1" hidden="1" x14ac:dyDescent="0.35">
      <c r="A136" s="7" t="s">
        <v>449</v>
      </c>
      <c r="B136" s="7" t="s">
        <v>450</v>
      </c>
      <c r="C136" s="7" t="s">
        <v>25</v>
      </c>
      <c r="D136" s="7" t="s">
        <v>26</v>
      </c>
      <c r="E136" s="7" t="s">
        <v>423</v>
      </c>
      <c r="F136" s="7" t="s">
        <v>28</v>
      </c>
      <c r="G136" s="8">
        <v>40086</v>
      </c>
      <c r="H136" s="8">
        <v>41943</v>
      </c>
      <c r="I136" s="9">
        <v>97.82</v>
      </c>
      <c r="J136" s="9">
        <v>89.8</v>
      </c>
      <c r="K136" s="9"/>
      <c r="L136" s="10"/>
      <c r="M136" s="11">
        <v>279.279</v>
      </c>
      <c r="N136" s="9"/>
      <c r="O136" s="9"/>
      <c r="P136" s="9"/>
      <c r="Q136" s="11">
        <v>5.0841889117043122</v>
      </c>
      <c r="R136" s="7" t="s">
        <v>451</v>
      </c>
      <c r="S136" s="7" t="s">
        <v>423</v>
      </c>
      <c r="T136" s="7" t="s">
        <v>28</v>
      </c>
      <c r="U136" t="str">
        <f>IF(COUNTIF($A$2:A136,A136)=1,"Joiner","Not new")</f>
        <v>Joiner</v>
      </c>
    </row>
    <row r="137" spans="1:21" customFormat="1" hidden="1" x14ac:dyDescent="0.35">
      <c r="A137" s="7" t="s">
        <v>452</v>
      </c>
      <c r="B137" s="7" t="s">
        <v>453</v>
      </c>
      <c r="C137" s="7" t="s">
        <v>25</v>
      </c>
      <c r="D137" s="7" t="s">
        <v>26</v>
      </c>
      <c r="E137" s="7" t="s">
        <v>423</v>
      </c>
      <c r="F137" s="7" t="s">
        <v>197</v>
      </c>
      <c r="G137" s="8">
        <v>36130</v>
      </c>
      <c r="H137" s="8">
        <v>43435</v>
      </c>
      <c r="I137" s="9">
        <v>657.72299999999996</v>
      </c>
      <c r="J137" s="9">
        <v>658.5</v>
      </c>
      <c r="K137" s="9"/>
      <c r="L137" s="10"/>
      <c r="M137" s="11">
        <v>0</v>
      </c>
      <c r="N137" s="9"/>
      <c r="O137" s="9"/>
      <c r="P137" s="9"/>
      <c r="Q137" s="11">
        <v>20</v>
      </c>
      <c r="R137" s="7" t="s">
        <v>454</v>
      </c>
      <c r="S137" s="7" t="s">
        <v>423</v>
      </c>
      <c r="T137" s="7" t="s">
        <v>197</v>
      </c>
      <c r="U137" t="str">
        <f>IF(COUNTIF($A$2:A137,A137)=1,"Joiner","Not new")</f>
        <v>Joiner</v>
      </c>
    </row>
    <row r="138" spans="1:21" customFormat="1" hidden="1" x14ac:dyDescent="0.35">
      <c r="A138" s="7" t="s">
        <v>455</v>
      </c>
      <c r="B138" s="7" t="s">
        <v>456</v>
      </c>
      <c r="C138" s="7" t="s">
        <v>25</v>
      </c>
      <c r="D138" s="7" t="s">
        <v>26</v>
      </c>
      <c r="E138" s="7" t="s">
        <v>423</v>
      </c>
      <c r="F138" s="7" t="s">
        <v>95</v>
      </c>
      <c r="G138" s="8">
        <v>40298</v>
      </c>
      <c r="H138" s="8">
        <v>44926</v>
      </c>
      <c r="I138" s="9">
        <v>23</v>
      </c>
      <c r="J138" s="9">
        <v>23</v>
      </c>
      <c r="K138" s="9"/>
      <c r="L138" s="10"/>
      <c r="M138" s="11">
        <v>0</v>
      </c>
      <c r="N138" s="9"/>
      <c r="O138" s="9"/>
      <c r="P138" s="9"/>
      <c r="Q138" s="11">
        <v>12.670773442847365</v>
      </c>
      <c r="R138" s="7" t="s">
        <v>457</v>
      </c>
      <c r="S138" s="7" t="s">
        <v>423</v>
      </c>
      <c r="T138" s="7" t="s">
        <v>95</v>
      </c>
      <c r="U138" t="str">
        <f>IF(COUNTIF($A$2:A138,A138)=1,"Joiner","Not new")</f>
        <v>Joiner</v>
      </c>
    </row>
    <row r="139" spans="1:21" customFormat="1" hidden="1" x14ac:dyDescent="0.35">
      <c r="A139" s="7" t="s">
        <v>458</v>
      </c>
      <c r="B139" s="7" t="s">
        <v>459</v>
      </c>
      <c r="C139" s="7" t="s">
        <v>25</v>
      </c>
      <c r="D139" s="7" t="s">
        <v>26</v>
      </c>
      <c r="E139" s="7" t="s">
        <v>423</v>
      </c>
      <c r="F139" s="7" t="s">
        <v>95</v>
      </c>
      <c r="G139" s="8">
        <v>39650</v>
      </c>
      <c r="H139" s="8">
        <v>0</v>
      </c>
      <c r="I139" s="9">
        <v>62.94</v>
      </c>
      <c r="J139" s="9">
        <v>57.8</v>
      </c>
      <c r="K139" s="9"/>
      <c r="L139" s="10"/>
      <c r="M139" s="11">
        <v>0</v>
      </c>
      <c r="N139" s="9"/>
      <c r="O139" s="9"/>
      <c r="P139" s="9"/>
      <c r="Q139" s="11">
        <v>-108.55578370978782</v>
      </c>
      <c r="R139" s="7" t="s">
        <v>460</v>
      </c>
      <c r="S139" s="7" t="s">
        <v>423</v>
      </c>
      <c r="T139" s="7" t="s">
        <v>95</v>
      </c>
      <c r="U139" t="str">
        <f>IF(COUNTIF($A$2:A139,A139)=1,"Joiner","Not new")</f>
        <v>Joiner</v>
      </c>
    </row>
    <row r="140" spans="1:21" customFormat="1" hidden="1" x14ac:dyDescent="0.35">
      <c r="A140" s="7" t="s">
        <v>461</v>
      </c>
      <c r="B140" s="7" t="s">
        <v>462</v>
      </c>
      <c r="C140" s="7" t="s">
        <v>25</v>
      </c>
      <c r="D140" s="7" t="s">
        <v>26</v>
      </c>
      <c r="E140" s="7" t="s">
        <v>423</v>
      </c>
      <c r="F140" s="7" t="s">
        <v>32</v>
      </c>
      <c r="G140" s="8">
        <v>37773</v>
      </c>
      <c r="H140" s="8">
        <v>43200</v>
      </c>
      <c r="I140" s="9">
        <v>827.79300000000012</v>
      </c>
      <c r="J140" s="9">
        <v>863.68</v>
      </c>
      <c r="K140" s="9"/>
      <c r="L140" s="10"/>
      <c r="M140" s="11">
        <v>18251.975898183882</v>
      </c>
      <c r="N140" s="9"/>
      <c r="O140" s="9"/>
      <c r="P140" s="9"/>
      <c r="Q140" s="11">
        <v>14.858316221765914</v>
      </c>
      <c r="R140" s="7" t="s">
        <v>463</v>
      </c>
      <c r="S140" s="7" t="s">
        <v>423</v>
      </c>
      <c r="T140" s="7" t="s">
        <v>32</v>
      </c>
      <c r="U140" t="str">
        <f>IF(COUNTIF($A$2:A140,A140)=1,"Joiner","Not new")</f>
        <v>Joiner</v>
      </c>
    </row>
    <row r="141" spans="1:21" customFormat="1" hidden="1" x14ac:dyDescent="0.35">
      <c r="A141" s="7" t="s">
        <v>464</v>
      </c>
      <c r="B141" s="7" t="s">
        <v>465</v>
      </c>
      <c r="C141" s="7" t="s">
        <v>25</v>
      </c>
      <c r="D141" s="7" t="s">
        <v>26</v>
      </c>
      <c r="E141" s="7" t="s">
        <v>423</v>
      </c>
      <c r="F141" s="7" t="s">
        <v>197</v>
      </c>
      <c r="G141" s="8">
        <v>35855</v>
      </c>
      <c r="H141" s="8">
        <v>51501</v>
      </c>
      <c r="I141" s="9">
        <v>91.375</v>
      </c>
      <c r="J141" s="9">
        <v>59.159000000000006</v>
      </c>
      <c r="K141" s="9"/>
      <c r="L141" s="10"/>
      <c r="M141" s="11">
        <v>1079.076</v>
      </c>
      <c r="N141" s="9"/>
      <c r="O141" s="9"/>
      <c r="P141" s="9"/>
      <c r="Q141" s="11">
        <v>42.836413415468854</v>
      </c>
      <c r="R141" s="7" t="s">
        <v>466</v>
      </c>
      <c r="S141" s="7" t="s">
        <v>423</v>
      </c>
      <c r="T141" s="7" t="s">
        <v>197</v>
      </c>
      <c r="U141" t="str">
        <f>IF(COUNTIF($A$2:A141,A141)=1,"Joiner","Not new")</f>
        <v>Joiner</v>
      </c>
    </row>
    <row r="142" spans="1:21" customFormat="1" hidden="1" x14ac:dyDescent="0.35">
      <c r="A142" s="7" t="s">
        <v>467</v>
      </c>
      <c r="B142" s="7" t="s">
        <v>468</v>
      </c>
      <c r="C142" s="7" t="s">
        <v>25</v>
      </c>
      <c r="D142" s="7" t="s">
        <v>26</v>
      </c>
      <c r="E142" s="7" t="s">
        <v>423</v>
      </c>
      <c r="F142" s="7" t="s">
        <v>28</v>
      </c>
      <c r="G142" s="8">
        <v>37226</v>
      </c>
      <c r="H142" s="8">
        <v>53417</v>
      </c>
      <c r="I142" s="9">
        <v>209.02</v>
      </c>
      <c r="J142" s="9">
        <v>203.88</v>
      </c>
      <c r="K142" s="9"/>
      <c r="L142" s="10"/>
      <c r="M142" s="11">
        <v>1661.3680000000002</v>
      </c>
      <c r="N142" s="9"/>
      <c r="O142" s="9"/>
      <c r="P142" s="9"/>
      <c r="Q142" s="11">
        <v>44.328542094455855</v>
      </c>
      <c r="R142" s="7" t="s">
        <v>469</v>
      </c>
      <c r="S142" s="7" t="s">
        <v>423</v>
      </c>
      <c r="T142" s="7" t="s">
        <v>28</v>
      </c>
      <c r="U142" t="str">
        <f>IF(COUNTIF($A$2:A142,A142)=1,"Joiner","Not new")</f>
        <v>Joiner</v>
      </c>
    </row>
    <row r="143" spans="1:21" customFormat="1" hidden="1" x14ac:dyDescent="0.35">
      <c r="A143" s="7" t="s">
        <v>470</v>
      </c>
      <c r="B143" s="7" t="s">
        <v>471</v>
      </c>
      <c r="C143" s="7" t="s">
        <v>25</v>
      </c>
      <c r="D143" s="7" t="s">
        <v>26</v>
      </c>
      <c r="E143" s="7" t="s">
        <v>423</v>
      </c>
      <c r="F143" s="7" t="s">
        <v>28</v>
      </c>
      <c r="G143" s="8">
        <v>39539</v>
      </c>
      <c r="H143" s="8">
        <v>42825</v>
      </c>
      <c r="I143" s="9">
        <v>139.97999999999999</v>
      </c>
      <c r="J143" s="9">
        <v>153</v>
      </c>
      <c r="K143" s="9"/>
      <c r="L143" s="10"/>
      <c r="M143" s="11">
        <v>1185.51</v>
      </c>
      <c r="N143" s="9"/>
      <c r="O143" s="9"/>
      <c r="P143" s="9"/>
      <c r="Q143" s="11">
        <v>8.9965776865160851</v>
      </c>
      <c r="R143" s="7" t="s">
        <v>472</v>
      </c>
      <c r="S143" s="7" t="s">
        <v>423</v>
      </c>
      <c r="T143" s="7" t="s">
        <v>28</v>
      </c>
      <c r="U143" t="str">
        <f>IF(COUNTIF($A$2:A143,A143)=1,"Joiner","Not new")</f>
        <v>Joiner</v>
      </c>
    </row>
    <row r="144" spans="1:21" customFormat="1" hidden="1" x14ac:dyDescent="0.35">
      <c r="A144" s="7" t="s">
        <v>473</v>
      </c>
      <c r="B144" s="7" t="s">
        <v>474</v>
      </c>
      <c r="C144" s="7" t="s">
        <v>25</v>
      </c>
      <c r="D144" s="7" t="s">
        <v>26</v>
      </c>
      <c r="E144" s="7" t="s">
        <v>423</v>
      </c>
      <c r="F144" s="7" t="s">
        <v>197</v>
      </c>
      <c r="G144" s="8">
        <v>40148</v>
      </c>
      <c r="H144" s="8">
        <v>43891</v>
      </c>
      <c r="I144" s="9">
        <v>18</v>
      </c>
      <c r="J144" s="9">
        <v>13.79</v>
      </c>
      <c r="K144" s="9"/>
      <c r="L144" s="10"/>
      <c r="M144" s="11">
        <v>5051.0499999999993</v>
      </c>
      <c r="N144" s="9"/>
      <c r="O144" s="9"/>
      <c r="P144" s="9"/>
      <c r="Q144" s="11">
        <v>10.247775496235455</v>
      </c>
      <c r="R144" s="7" t="s">
        <v>475</v>
      </c>
      <c r="S144" s="7" t="s">
        <v>423</v>
      </c>
      <c r="T144" s="7" t="s">
        <v>197</v>
      </c>
      <c r="U144" t="str">
        <f>IF(COUNTIF($A$2:A144,A144)=1,"Joiner","Not new")</f>
        <v>Joiner</v>
      </c>
    </row>
    <row r="145" spans="1:21" customFormat="1" hidden="1" x14ac:dyDescent="0.35">
      <c r="A145" s="7" t="s">
        <v>476</v>
      </c>
      <c r="B145" s="7" t="s">
        <v>477</v>
      </c>
      <c r="C145" s="7" t="s">
        <v>25</v>
      </c>
      <c r="D145" s="7" t="s">
        <v>26</v>
      </c>
      <c r="E145" s="7" t="s">
        <v>423</v>
      </c>
      <c r="F145" s="7" t="s">
        <v>28</v>
      </c>
      <c r="G145" s="8">
        <v>40756</v>
      </c>
      <c r="H145" s="8">
        <v>43132</v>
      </c>
      <c r="I145" s="9">
        <v>8.36</v>
      </c>
      <c r="J145" s="9">
        <v>8.36</v>
      </c>
      <c r="K145" s="9"/>
      <c r="L145" s="10"/>
      <c r="M145" s="11">
        <v>2056.19</v>
      </c>
      <c r="N145" s="9"/>
      <c r="O145" s="9"/>
      <c r="P145" s="9"/>
      <c r="Q145" s="11">
        <v>6.5051334702258723</v>
      </c>
      <c r="R145" s="7" t="s">
        <v>478</v>
      </c>
      <c r="S145" s="7" t="s">
        <v>423</v>
      </c>
      <c r="T145" s="7" t="s">
        <v>28</v>
      </c>
      <c r="U145" t="str">
        <f>IF(COUNTIF($A$2:A145,A145)=1,"Joiner","Not new")</f>
        <v>Joiner</v>
      </c>
    </row>
    <row r="146" spans="1:21" customFormat="1" hidden="1" x14ac:dyDescent="0.35">
      <c r="A146" s="7" t="s">
        <v>479</v>
      </c>
      <c r="B146" s="7" t="s">
        <v>480</v>
      </c>
      <c r="C146" s="7" t="s">
        <v>25</v>
      </c>
      <c r="D146" s="7" t="s">
        <v>26</v>
      </c>
      <c r="E146" s="7" t="s">
        <v>423</v>
      </c>
      <c r="F146" s="7" t="s">
        <v>28</v>
      </c>
      <c r="G146" s="8">
        <v>40666</v>
      </c>
      <c r="H146" s="8">
        <v>44470</v>
      </c>
      <c r="I146" s="9">
        <v>0</v>
      </c>
      <c r="J146" s="9">
        <v>0</v>
      </c>
      <c r="K146" s="9"/>
      <c r="L146" s="10"/>
      <c r="M146" s="11">
        <v>0</v>
      </c>
      <c r="N146" s="9"/>
      <c r="O146" s="9"/>
      <c r="P146" s="9"/>
      <c r="Q146" s="11">
        <v>10.414784394250514</v>
      </c>
      <c r="R146" s="7" t="s">
        <v>481</v>
      </c>
      <c r="S146" s="7" t="s">
        <v>423</v>
      </c>
      <c r="T146" s="7" t="s">
        <v>28</v>
      </c>
      <c r="U146" t="str">
        <f>IF(COUNTIF($A$2:A146,A146)=1,"Joiner","Not new")</f>
        <v>Joiner</v>
      </c>
    </row>
    <row r="147" spans="1:21" customFormat="1" hidden="1" x14ac:dyDescent="0.35">
      <c r="A147" s="7" t="s">
        <v>482</v>
      </c>
      <c r="B147" s="7" t="s">
        <v>483</v>
      </c>
      <c r="C147" s="7" t="s">
        <v>25</v>
      </c>
      <c r="D147" s="7" t="s">
        <v>26</v>
      </c>
      <c r="E147" s="7" t="s">
        <v>423</v>
      </c>
      <c r="F147" s="7" t="s">
        <v>28</v>
      </c>
      <c r="G147" s="8">
        <v>40299</v>
      </c>
      <c r="H147" s="8">
        <v>41699</v>
      </c>
      <c r="I147" s="9">
        <v>0</v>
      </c>
      <c r="J147" s="9">
        <v>0</v>
      </c>
      <c r="K147" s="9"/>
      <c r="L147" s="10"/>
      <c r="M147" s="11">
        <v>0</v>
      </c>
      <c r="N147" s="9"/>
      <c r="O147" s="9"/>
      <c r="P147" s="9"/>
      <c r="Q147" s="11">
        <v>3.8329911019849416</v>
      </c>
      <c r="R147" s="7" t="s">
        <v>484</v>
      </c>
      <c r="S147" s="7" t="s">
        <v>423</v>
      </c>
      <c r="T147" s="7" t="s">
        <v>28</v>
      </c>
      <c r="U147" t="str">
        <f>IF(COUNTIF($A$2:A147,A147)=1,"Joiner","Not new")</f>
        <v>Joiner</v>
      </c>
    </row>
    <row r="148" spans="1:21" customFormat="1" hidden="1" x14ac:dyDescent="0.35">
      <c r="A148" s="7" t="s">
        <v>485</v>
      </c>
      <c r="B148" s="7" t="s">
        <v>486</v>
      </c>
      <c r="C148" s="7" t="s">
        <v>25</v>
      </c>
      <c r="D148" s="7" t="s">
        <v>26</v>
      </c>
      <c r="E148" s="7" t="s">
        <v>423</v>
      </c>
      <c r="F148" s="7" t="s">
        <v>28</v>
      </c>
      <c r="G148" s="8">
        <v>35506</v>
      </c>
      <c r="H148" s="8">
        <v>45382</v>
      </c>
      <c r="I148" s="9">
        <v>557.298</v>
      </c>
      <c r="J148" s="9">
        <v>553.26</v>
      </c>
      <c r="K148" s="9"/>
      <c r="L148" s="10"/>
      <c r="M148" s="11">
        <v>9947.2240000000002</v>
      </c>
      <c r="N148" s="9"/>
      <c r="O148" s="9"/>
      <c r="P148" s="9"/>
      <c r="Q148" s="11">
        <v>27.039014373716633</v>
      </c>
      <c r="R148" s="7" t="s">
        <v>487</v>
      </c>
      <c r="S148" s="7" t="s">
        <v>423</v>
      </c>
      <c r="T148" s="7" t="s">
        <v>28</v>
      </c>
      <c r="U148" t="str">
        <f>IF(COUNTIF($A$2:A148,A148)=1,"Joiner","Not new")</f>
        <v>Joiner</v>
      </c>
    </row>
    <row r="149" spans="1:21" customFormat="1" hidden="1" x14ac:dyDescent="0.35">
      <c r="A149" s="7" t="s">
        <v>488</v>
      </c>
      <c r="B149" s="7" t="s">
        <v>489</v>
      </c>
      <c r="C149" s="7" t="s">
        <v>25</v>
      </c>
      <c r="D149" s="7" t="s">
        <v>26</v>
      </c>
      <c r="E149" s="7" t="s">
        <v>423</v>
      </c>
      <c r="F149" s="7" t="s">
        <v>28</v>
      </c>
      <c r="G149" s="8">
        <v>39610</v>
      </c>
      <c r="H149" s="8">
        <v>0</v>
      </c>
      <c r="I149" s="9">
        <v>254.72</v>
      </c>
      <c r="J149" s="9">
        <v>254.72</v>
      </c>
      <c r="K149" s="9"/>
      <c r="L149" s="10"/>
      <c r="M149" s="11">
        <v>3624.05</v>
      </c>
      <c r="N149" s="9"/>
      <c r="O149" s="9"/>
      <c r="P149" s="9"/>
      <c r="Q149" s="11">
        <v>-108.44626967830253</v>
      </c>
      <c r="R149" s="7" t="s">
        <v>490</v>
      </c>
      <c r="S149" s="7" t="s">
        <v>423</v>
      </c>
      <c r="T149" s="7" t="s">
        <v>28</v>
      </c>
      <c r="U149" t="str">
        <f>IF(COUNTIF($A$2:A149,A149)=1,"Joiner","Not new")</f>
        <v>Joiner</v>
      </c>
    </row>
    <row r="150" spans="1:21" customFormat="1" hidden="1" x14ac:dyDescent="0.35">
      <c r="A150" s="7" t="s">
        <v>491</v>
      </c>
      <c r="B150" s="7" t="s">
        <v>492</v>
      </c>
      <c r="C150" s="7" t="s">
        <v>25</v>
      </c>
      <c r="D150" s="7" t="s">
        <v>26</v>
      </c>
      <c r="E150" s="7" t="s">
        <v>423</v>
      </c>
      <c r="F150" s="7" t="s">
        <v>46</v>
      </c>
      <c r="G150" s="8">
        <v>41000</v>
      </c>
      <c r="H150" s="8">
        <v>45004</v>
      </c>
      <c r="I150" s="9">
        <v>115</v>
      </c>
      <c r="J150" s="9">
        <v>75</v>
      </c>
      <c r="K150" s="9"/>
      <c r="L150" s="10"/>
      <c r="M150" s="11">
        <v>0</v>
      </c>
      <c r="N150" s="9"/>
      <c r="O150" s="9"/>
      <c r="P150" s="9"/>
      <c r="Q150" s="11">
        <v>10.962354551676933</v>
      </c>
      <c r="R150" s="7" t="s">
        <v>493</v>
      </c>
      <c r="S150" s="7" t="s">
        <v>423</v>
      </c>
      <c r="T150" s="7" t="s">
        <v>46</v>
      </c>
      <c r="U150" t="str">
        <f>IF(COUNTIF($A$2:A150,A150)=1,"Joiner","Not new")</f>
        <v>Joiner</v>
      </c>
    </row>
    <row r="151" spans="1:21" customFormat="1" hidden="1" x14ac:dyDescent="0.35">
      <c r="A151" s="7" t="s">
        <v>494</v>
      </c>
      <c r="B151" s="7" t="s">
        <v>495</v>
      </c>
      <c r="C151" s="7" t="s">
        <v>25</v>
      </c>
      <c r="D151" s="7" t="s">
        <v>26</v>
      </c>
      <c r="E151" s="7" t="s">
        <v>423</v>
      </c>
      <c r="F151" s="7" t="s">
        <v>32</v>
      </c>
      <c r="G151" s="8">
        <v>37165</v>
      </c>
      <c r="H151" s="8">
        <v>54878</v>
      </c>
      <c r="I151" s="9">
        <v>192.49700000000001</v>
      </c>
      <c r="J151" s="9">
        <v>163.30200000000002</v>
      </c>
      <c r="K151" s="9"/>
      <c r="L151" s="10"/>
      <c r="M151" s="11">
        <v>15979.16026685794</v>
      </c>
      <c r="N151" s="9"/>
      <c r="O151" s="9"/>
      <c r="P151" s="9"/>
      <c r="Q151" s="11">
        <v>48.495550992470911</v>
      </c>
      <c r="R151" s="7" t="s">
        <v>496</v>
      </c>
      <c r="S151" s="7" t="s">
        <v>423</v>
      </c>
      <c r="T151" s="7" t="s">
        <v>32</v>
      </c>
      <c r="U151" t="str">
        <f>IF(COUNTIF($A$2:A151,A151)=1,"Joiner","Not new")</f>
        <v>Joiner</v>
      </c>
    </row>
    <row r="152" spans="1:21" customFormat="1" hidden="1" x14ac:dyDescent="0.35">
      <c r="A152" s="7" t="s">
        <v>497</v>
      </c>
      <c r="B152" s="7" t="s">
        <v>498</v>
      </c>
      <c r="C152" s="7" t="s">
        <v>25</v>
      </c>
      <c r="D152" s="7" t="s">
        <v>26</v>
      </c>
      <c r="E152" s="7" t="s">
        <v>423</v>
      </c>
      <c r="F152" s="7" t="s">
        <v>95</v>
      </c>
      <c r="G152" s="8">
        <v>40647</v>
      </c>
      <c r="H152" s="8">
        <v>0</v>
      </c>
      <c r="I152" s="9">
        <v>410.28</v>
      </c>
      <c r="J152" s="9">
        <v>413.28300000000002</v>
      </c>
      <c r="K152" s="9"/>
      <c r="L152" s="10"/>
      <c r="M152" s="11">
        <v>0</v>
      </c>
      <c r="N152" s="9"/>
      <c r="O152" s="9"/>
      <c r="P152" s="9"/>
      <c r="Q152" s="11">
        <v>-111.28542094455852</v>
      </c>
      <c r="R152" s="7" t="s">
        <v>499</v>
      </c>
      <c r="S152" s="7" t="s">
        <v>423</v>
      </c>
      <c r="T152" s="7" t="s">
        <v>95</v>
      </c>
      <c r="U152" t="str">
        <f>IF(COUNTIF($A$2:A152,A152)=1,"Joiner","Not new")</f>
        <v>Joiner</v>
      </c>
    </row>
    <row r="153" spans="1:21" customFormat="1" hidden="1" x14ac:dyDescent="0.35">
      <c r="A153" s="7" t="s">
        <v>500</v>
      </c>
      <c r="B153" s="7" t="s">
        <v>501</v>
      </c>
      <c r="C153" s="7" t="s">
        <v>25</v>
      </c>
      <c r="D153" s="7" t="s">
        <v>26</v>
      </c>
      <c r="E153" s="7" t="s">
        <v>423</v>
      </c>
      <c r="F153" s="7" t="s">
        <v>28</v>
      </c>
      <c r="G153" s="8">
        <v>40787</v>
      </c>
      <c r="H153" s="8">
        <v>43160</v>
      </c>
      <c r="I153" s="9">
        <v>0</v>
      </c>
      <c r="J153" s="9">
        <v>0</v>
      </c>
      <c r="K153" s="9"/>
      <c r="L153" s="10"/>
      <c r="M153" s="11">
        <v>0</v>
      </c>
      <c r="N153" s="9"/>
      <c r="O153" s="9"/>
      <c r="P153" s="9"/>
      <c r="Q153" s="11">
        <v>6.4969199178644761</v>
      </c>
      <c r="R153" s="7" t="s">
        <v>502</v>
      </c>
      <c r="S153" s="7" t="s">
        <v>423</v>
      </c>
      <c r="T153" s="7" t="s">
        <v>28</v>
      </c>
      <c r="U153" t="str">
        <f>IF(COUNTIF($A$2:A153,A153)=1,"Joiner","Not new")</f>
        <v>Joiner</v>
      </c>
    </row>
    <row r="154" spans="1:21" customFormat="1" hidden="1" x14ac:dyDescent="0.35">
      <c r="A154" s="7" t="s">
        <v>503</v>
      </c>
      <c r="B154" s="7" t="s">
        <v>504</v>
      </c>
      <c r="C154" s="7" t="s">
        <v>25</v>
      </c>
      <c r="D154" s="7" t="s">
        <v>26</v>
      </c>
      <c r="E154" s="7" t="s">
        <v>423</v>
      </c>
      <c r="F154" s="7" t="s">
        <v>46</v>
      </c>
      <c r="G154" s="8">
        <v>36753</v>
      </c>
      <c r="H154" s="8">
        <v>41851</v>
      </c>
      <c r="I154" s="9">
        <v>252.23877305084994</v>
      </c>
      <c r="J154" s="9">
        <v>146.86000000000001</v>
      </c>
      <c r="K154" s="9"/>
      <c r="L154" s="10"/>
      <c r="M154" s="11">
        <v>0</v>
      </c>
      <c r="N154" s="9"/>
      <c r="O154" s="9"/>
      <c r="P154" s="9"/>
      <c r="Q154" s="11">
        <v>13.957563312799453</v>
      </c>
      <c r="R154" s="7" t="s">
        <v>505</v>
      </c>
      <c r="S154" s="7" t="s">
        <v>423</v>
      </c>
      <c r="T154" s="7" t="s">
        <v>46</v>
      </c>
      <c r="U154" t="str">
        <f>IF(COUNTIF($A$2:A154,A154)=1,"Joiner","Not new")</f>
        <v>Joiner</v>
      </c>
    </row>
    <row r="155" spans="1:21" customFormat="1" hidden="1" x14ac:dyDescent="0.35">
      <c r="A155" s="7" t="s">
        <v>506</v>
      </c>
      <c r="B155" s="7" t="s">
        <v>507</v>
      </c>
      <c r="C155" s="7" t="s">
        <v>25</v>
      </c>
      <c r="D155" s="7" t="s">
        <v>26</v>
      </c>
      <c r="E155" s="7" t="s">
        <v>423</v>
      </c>
      <c r="F155" s="7" t="s">
        <v>28</v>
      </c>
      <c r="G155" s="8">
        <v>40554</v>
      </c>
      <c r="H155" s="8">
        <v>42064</v>
      </c>
      <c r="I155" s="9">
        <v>37.86</v>
      </c>
      <c r="J155" s="9">
        <v>37.86</v>
      </c>
      <c r="K155" s="9"/>
      <c r="L155" s="10"/>
      <c r="M155" s="11">
        <v>124.55</v>
      </c>
      <c r="N155" s="9" t="s">
        <v>0</v>
      </c>
      <c r="O155" s="9"/>
      <c r="P155" s="9"/>
      <c r="Q155" s="11">
        <v>4.1341546885694731</v>
      </c>
      <c r="R155" s="7" t="s">
        <v>508</v>
      </c>
      <c r="S155" s="7" t="s">
        <v>423</v>
      </c>
      <c r="T155" s="7" t="s">
        <v>28</v>
      </c>
      <c r="U155" t="str">
        <f>IF(COUNTIF($A$2:A155,A155)=1,"Joiner","Not new")</f>
        <v>Joiner</v>
      </c>
    </row>
    <row r="156" spans="1:21" customFormat="1" hidden="1" x14ac:dyDescent="0.35">
      <c r="A156" s="7" t="s">
        <v>509</v>
      </c>
      <c r="B156" s="7" t="s">
        <v>510</v>
      </c>
      <c r="C156" s="7" t="s">
        <v>25</v>
      </c>
      <c r="D156" s="7" t="s">
        <v>26</v>
      </c>
      <c r="E156" s="7" t="s">
        <v>423</v>
      </c>
      <c r="F156" s="7" t="s">
        <v>32</v>
      </c>
      <c r="G156" s="8">
        <v>40360</v>
      </c>
      <c r="H156" s="8">
        <v>42705</v>
      </c>
      <c r="I156" s="9">
        <v>7.4</v>
      </c>
      <c r="J156" s="9">
        <v>9.01</v>
      </c>
      <c r="K156" s="9"/>
      <c r="L156" s="10"/>
      <c r="M156" s="11">
        <v>38.4</v>
      </c>
      <c r="N156" s="9"/>
      <c r="O156" s="9"/>
      <c r="P156" s="9"/>
      <c r="Q156" s="11">
        <v>6.4202600958247773</v>
      </c>
      <c r="R156" s="7" t="s">
        <v>511</v>
      </c>
      <c r="S156" s="7" t="s">
        <v>423</v>
      </c>
      <c r="T156" s="7" t="s">
        <v>32</v>
      </c>
      <c r="U156" t="str">
        <f>IF(COUNTIF($A$2:A156,A156)=1,"Joiner","Not new")</f>
        <v>Joiner</v>
      </c>
    </row>
    <row r="157" spans="1:21" customFormat="1" hidden="1" x14ac:dyDescent="0.35">
      <c r="A157" s="7" t="s">
        <v>512</v>
      </c>
      <c r="B157" s="7" t="s">
        <v>513</v>
      </c>
      <c r="C157" s="7" t="s">
        <v>25</v>
      </c>
      <c r="D157" s="7" t="s">
        <v>26</v>
      </c>
      <c r="E157" s="7" t="s">
        <v>423</v>
      </c>
      <c r="F157" s="7" t="s">
        <v>46</v>
      </c>
      <c r="G157" s="8">
        <v>34992</v>
      </c>
      <c r="H157" s="8">
        <v>43800</v>
      </c>
      <c r="I157" s="9">
        <v>60.87</v>
      </c>
      <c r="J157" s="9">
        <v>60.87</v>
      </c>
      <c r="K157" s="9"/>
      <c r="L157" s="10"/>
      <c r="M157" s="11">
        <v>1185.3400000000001</v>
      </c>
      <c r="N157" s="9"/>
      <c r="O157" s="9"/>
      <c r="P157" s="9"/>
      <c r="Q157" s="11">
        <v>24.114989733059549</v>
      </c>
      <c r="R157" s="7" t="s">
        <v>514</v>
      </c>
      <c r="S157" s="7" t="s">
        <v>423</v>
      </c>
      <c r="T157" s="7" t="s">
        <v>46</v>
      </c>
      <c r="U157" t="str">
        <f>IF(COUNTIF($A$2:A157,A157)=1,"Joiner","Not new")</f>
        <v>Joiner</v>
      </c>
    </row>
    <row r="158" spans="1:21" customFormat="1" hidden="1" x14ac:dyDescent="0.35">
      <c r="A158" s="7" t="s">
        <v>515</v>
      </c>
      <c r="B158" s="7" t="s">
        <v>516</v>
      </c>
      <c r="C158" s="7" t="s">
        <v>25</v>
      </c>
      <c r="D158" s="7" t="s">
        <v>26</v>
      </c>
      <c r="E158" s="7" t="s">
        <v>423</v>
      </c>
      <c r="F158" s="7" t="s">
        <v>95</v>
      </c>
      <c r="G158" s="8">
        <v>39273</v>
      </c>
      <c r="H158" s="8">
        <v>48060</v>
      </c>
      <c r="I158" s="9">
        <v>0</v>
      </c>
      <c r="J158" s="9">
        <v>0</v>
      </c>
      <c r="K158" s="9"/>
      <c r="L158" s="10"/>
      <c r="M158" s="11">
        <v>0</v>
      </c>
      <c r="N158" s="9"/>
      <c r="O158" s="9"/>
      <c r="P158" s="9"/>
      <c r="Q158" s="11">
        <v>24.057494866529773</v>
      </c>
      <c r="R158" s="7" t="s">
        <v>517</v>
      </c>
      <c r="S158" s="7" t="s">
        <v>423</v>
      </c>
      <c r="T158" s="7" t="s">
        <v>95</v>
      </c>
      <c r="U158" t="str">
        <f>IF(COUNTIF($A$2:A158,A158)=1,"Joiner","Not new")</f>
        <v>Joiner</v>
      </c>
    </row>
    <row r="159" spans="1:21" customFormat="1" hidden="1" x14ac:dyDescent="0.35">
      <c r="A159" s="7" t="s">
        <v>518</v>
      </c>
      <c r="B159" s="7" t="s">
        <v>519</v>
      </c>
      <c r="C159" s="7" t="s">
        <v>25</v>
      </c>
      <c r="D159" s="7" t="s">
        <v>26</v>
      </c>
      <c r="E159" s="7" t="s">
        <v>423</v>
      </c>
      <c r="F159" s="7" t="s">
        <v>46</v>
      </c>
      <c r="G159" s="8">
        <v>35796</v>
      </c>
      <c r="H159" s="8">
        <v>49399</v>
      </c>
      <c r="I159" s="9">
        <v>29.02</v>
      </c>
      <c r="J159" s="9">
        <v>29.02</v>
      </c>
      <c r="K159" s="9"/>
      <c r="L159" s="10"/>
      <c r="M159" s="11">
        <v>1467.0439999999999</v>
      </c>
      <c r="N159" s="9"/>
      <c r="O159" s="9"/>
      <c r="P159" s="9"/>
      <c r="Q159" s="11">
        <v>37.242984257357975</v>
      </c>
      <c r="R159" s="7" t="s">
        <v>520</v>
      </c>
      <c r="S159" s="7" t="s">
        <v>423</v>
      </c>
      <c r="T159" s="7" t="s">
        <v>46</v>
      </c>
      <c r="U159" t="str">
        <f>IF(COUNTIF($A$2:A159,A159)=1,"Joiner","Not new")</f>
        <v>Joiner</v>
      </c>
    </row>
    <row r="160" spans="1:21" customFormat="1" hidden="1" x14ac:dyDescent="0.35">
      <c r="A160" s="7" t="s">
        <v>521</v>
      </c>
      <c r="B160" s="7" t="s">
        <v>522</v>
      </c>
      <c r="C160" s="7" t="s">
        <v>25</v>
      </c>
      <c r="D160" s="7" t="s">
        <v>26</v>
      </c>
      <c r="E160" s="7" t="s">
        <v>423</v>
      </c>
      <c r="F160" s="7" t="s">
        <v>46</v>
      </c>
      <c r="G160" s="8">
        <v>40163</v>
      </c>
      <c r="H160" s="8">
        <v>0</v>
      </c>
      <c r="I160" s="9">
        <v>147.291</v>
      </c>
      <c r="J160" s="9">
        <v>132.78</v>
      </c>
      <c r="K160" s="9"/>
      <c r="L160" s="10"/>
      <c r="M160" s="11">
        <v>0</v>
      </c>
      <c r="N160" s="9"/>
      <c r="O160" s="9"/>
      <c r="P160" s="9"/>
      <c r="Q160" s="11">
        <v>-109.96030116358658</v>
      </c>
      <c r="R160" s="7" t="s">
        <v>523</v>
      </c>
      <c r="S160" s="7" t="s">
        <v>423</v>
      </c>
      <c r="T160" s="7" t="s">
        <v>46</v>
      </c>
      <c r="U160" t="str">
        <f>IF(COUNTIF($A$2:A160,A160)=1,"Joiner","Not new")</f>
        <v>Joiner</v>
      </c>
    </row>
    <row r="161" spans="1:21" customFormat="1" hidden="1" x14ac:dyDescent="0.35">
      <c r="A161" s="7" t="s">
        <v>524</v>
      </c>
      <c r="B161" s="7" t="s">
        <v>525</v>
      </c>
      <c r="C161" s="7" t="s">
        <v>25</v>
      </c>
      <c r="D161" s="7" t="s">
        <v>26</v>
      </c>
      <c r="E161" s="7" t="s">
        <v>423</v>
      </c>
      <c r="F161" s="7" t="s">
        <v>46</v>
      </c>
      <c r="G161" s="8">
        <v>40847</v>
      </c>
      <c r="H161" s="8">
        <v>44621</v>
      </c>
      <c r="I161" s="9">
        <v>49.007249776751379</v>
      </c>
      <c r="J161" s="9">
        <v>66.510000000000005</v>
      </c>
      <c r="K161" s="9"/>
      <c r="L161" s="10"/>
      <c r="M161" s="11">
        <v>1667.0416431436649</v>
      </c>
      <c r="N161" s="9"/>
      <c r="O161" s="9"/>
      <c r="P161" s="9"/>
      <c r="Q161" s="11">
        <v>10.33264887063655</v>
      </c>
      <c r="R161" s="7" t="s">
        <v>526</v>
      </c>
      <c r="S161" s="7" t="s">
        <v>423</v>
      </c>
      <c r="T161" s="7" t="s">
        <v>46</v>
      </c>
      <c r="U161" t="str">
        <f>IF(COUNTIF($A$2:A161,A161)=1,"Joiner","Not new")</f>
        <v>Joiner</v>
      </c>
    </row>
    <row r="162" spans="1:21" customFormat="1" hidden="1" x14ac:dyDescent="0.35">
      <c r="A162" s="7" t="s">
        <v>527</v>
      </c>
      <c r="B162" s="7" t="s">
        <v>528</v>
      </c>
      <c r="C162" s="7" t="s">
        <v>25</v>
      </c>
      <c r="D162" s="7" t="s">
        <v>26</v>
      </c>
      <c r="E162" s="7" t="s">
        <v>423</v>
      </c>
      <c r="F162" s="7" t="s">
        <v>95</v>
      </c>
      <c r="G162" s="8">
        <v>39325</v>
      </c>
      <c r="H162" s="8">
        <v>51379</v>
      </c>
      <c r="I162" s="9">
        <v>0</v>
      </c>
      <c r="J162" s="9">
        <v>0</v>
      </c>
      <c r="K162" s="9"/>
      <c r="L162" s="10"/>
      <c r="M162" s="11">
        <v>0</v>
      </c>
      <c r="N162" s="9"/>
      <c r="O162" s="9"/>
      <c r="P162" s="9"/>
      <c r="Q162" s="11">
        <v>33.002053388090346</v>
      </c>
      <c r="R162" s="7" t="s">
        <v>529</v>
      </c>
      <c r="S162" s="7" t="s">
        <v>423</v>
      </c>
      <c r="T162" s="7" t="s">
        <v>95</v>
      </c>
      <c r="U162" t="str">
        <f>IF(COUNTIF($A$2:A162,A162)=1,"Joiner","Not new")</f>
        <v>Joiner</v>
      </c>
    </row>
    <row r="163" spans="1:21" customFormat="1" hidden="1" x14ac:dyDescent="0.35">
      <c r="A163" s="7" t="s">
        <v>530</v>
      </c>
      <c r="B163" s="7" t="s">
        <v>531</v>
      </c>
      <c r="C163" s="7" t="s">
        <v>25</v>
      </c>
      <c r="D163" s="7" t="s">
        <v>26</v>
      </c>
      <c r="E163" s="7" t="s">
        <v>532</v>
      </c>
      <c r="F163" s="7" t="s">
        <v>46</v>
      </c>
      <c r="G163" s="8">
        <v>40308</v>
      </c>
      <c r="H163" s="8">
        <v>41912</v>
      </c>
      <c r="I163" s="9">
        <v>9.56</v>
      </c>
      <c r="J163" s="9">
        <v>14.26</v>
      </c>
      <c r="K163" s="9"/>
      <c r="L163" s="10"/>
      <c r="M163" s="11">
        <v>45.44</v>
      </c>
      <c r="N163" s="9"/>
      <c r="O163" s="9"/>
      <c r="P163" s="9"/>
      <c r="Q163" s="11">
        <v>4.3915126625598901</v>
      </c>
      <c r="R163" s="7" t="s">
        <v>533</v>
      </c>
      <c r="S163" s="7" t="s">
        <v>532</v>
      </c>
      <c r="T163" s="7" t="s">
        <v>46</v>
      </c>
      <c r="U163" t="str">
        <f>IF(COUNTIF($A$2:A163,A163)=1,"Joiner","Not new")</f>
        <v>Joiner</v>
      </c>
    </row>
    <row r="164" spans="1:21" customFormat="1" hidden="1" x14ac:dyDescent="0.35">
      <c r="A164" s="7" t="s">
        <v>534</v>
      </c>
      <c r="B164" s="7" t="s">
        <v>535</v>
      </c>
      <c r="C164" s="7" t="s">
        <v>25</v>
      </c>
      <c r="D164" s="7" t="s">
        <v>26</v>
      </c>
      <c r="E164" s="7" t="s">
        <v>532</v>
      </c>
      <c r="F164" s="7" t="s">
        <v>28</v>
      </c>
      <c r="G164" s="8">
        <v>40673</v>
      </c>
      <c r="H164" s="8">
        <v>41547</v>
      </c>
      <c r="I164" s="9">
        <v>0.99</v>
      </c>
      <c r="J164" s="9">
        <v>0.99</v>
      </c>
      <c r="K164" s="9"/>
      <c r="L164" s="10"/>
      <c r="M164" s="11">
        <v>891.96</v>
      </c>
      <c r="N164" s="9"/>
      <c r="O164" s="9"/>
      <c r="P164" s="9"/>
      <c r="Q164" s="11">
        <v>2.3928815879534566</v>
      </c>
      <c r="R164" s="7" t="s">
        <v>536</v>
      </c>
      <c r="S164" s="7" t="s">
        <v>532</v>
      </c>
      <c r="T164" s="7" t="s">
        <v>28</v>
      </c>
      <c r="U164" t="str">
        <f>IF(COUNTIF($A$2:A164,A164)=1,"Joiner","Not new")</f>
        <v>Joiner</v>
      </c>
    </row>
    <row r="165" spans="1:21" customFormat="1" hidden="1" x14ac:dyDescent="0.35">
      <c r="A165" s="7" t="s">
        <v>537</v>
      </c>
      <c r="B165" s="7" t="s">
        <v>538</v>
      </c>
      <c r="C165" s="7" t="s">
        <v>25</v>
      </c>
      <c r="D165" s="7" t="s">
        <v>26</v>
      </c>
      <c r="E165" s="7" t="s">
        <v>532</v>
      </c>
      <c r="F165" s="7" t="s">
        <v>28</v>
      </c>
      <c r="G165" s="8">
        <v>40603</v>
      </c>
      <c r="H165" s="8">
        <v>42004</v>
      </c>
      <c r="I165" s="9">
        <v>22.1</v>
      </c>
      <c r="J165" s="9">
        <v>22.1</v>
      </c>
      <c r="K165" s="9"/>
      <c r="L165" s="10"/>
      <c r="M165" s="11">
        <v>138.5</v>
      </c>
      <c r="N165" s="9"/>
      <c r="O165" s="9"/>
      <c r="P165" s="9"/>
      <c r="Q165" s="11">
        <v>3.8357289527720737</v>
      </c>
      <c r="R165" s="7" t="s">
        <v>539</v>
      </c>
      <c r="S165" s="7" t="s">
        <v>532</v>
      </c>
      <c r="T165" s="7" t="s">
        <v>28</v>
      </c>
      <c r="U165" t="str">
        <f>IF(COUNTIF($A$2:A165,A165)=1,"Joiner","Not new")</f>
        <v>Joiner</v>
      </c>
    </row>
    <row r="166" spans="1:21" customFormat="1" hidden="1" x14ac:dyDescent="0.35">
      <c r="A166" s="7" t="s">
        <v>540</v>
      </c>
      <c r="B166" s="7" t="s">
        <v>541</v>
      </c>
      <c r="C166" s="7" t="s">
        <v>25</v>
      </c>
      <c r="D166" s="7" t="s">
        <v>26</v>
      </c>
      <c r="E166" s="7" t="s">
        <v>532</v>
      </c>
      <c r="F166" s="7" t="s">
        <v>28</v>
      </c>
      <c r="G166" s="8">
        <v>40421</v>
      </c>
      <c r="H166" s="8">
        <v>41671</v>
      </c>
      <c r="I166" s="9">
        <v>4.5</v>
      </c>
      <c r="J166" s="9">
        <v>2.5</v>
      </c>
      <c r="K166" s="9"/>
      <c r="L166" s="10"/>
      <c r="M166" s="11">
        <v>8.6</v>
      </c>
      <c r="N166" s="9"/>
      <c r="O166" s="9"/>
      <c r="P166" s="9"/>
      <c r="Q166" s="11">
        <v>3.4223134839151266</v>
      </c>
      <c r="R166" s="7" t="s">
        <v>542</v>
      </c>
      <c r="S166" s="7" t="s">
        <v>532</v>
      </c>
      <c r="T166" s="7" t="s">
        <v>28</v>
      </c>
      <c r="U166" t="str">
        <f>IF(COUNTIF($A$2:A166,A166)=1,"Joiner","Not new")</f>
        <v>Joiner</v>
      </c>
    </row>
    <row r="167" spans="1:21" customFormat="1" hidden="1" x14ac:dyDescent="0.35">
      <c r="A167" s="7" t="s">
        <v>543</v>
      </c>
      <c r="B167" s="7" t="s">
        <v>544</v>
      </c>
      <c r="C167" s="7" t="s">
        <v>25</v>
      </c>
      <c r="D167" s="7" t="s">
        <v>26</v>
      </c>
      <c r="E167" s="7" t="s">
        <v>532</v>
      </c>
      <c r="F167" s="7" t="s">
        <v>32</v>
      </c>
      <c r="G167" s="8">
        <v>39995</v>
      </c>
      <c r="H167" s="8">
        <v>41577</v>
      </c>
      <c r="I167" s="9">
        <v>13.59</v>
      </c>
      <c r="J167" s="9">
        <v>13.59</v>
      </c>
      <c r="K167" s="9"/>
      <c r="L167" s="10"/>
      <c r="M167" s="11">
        <v>73.89</v>
      </c>
      <c r="N167" s="9"/>
      <c r="O167" s="9"/>
      <c r="P167" s="9"/>
      <c r="Q167" s="11">
        <v>4.3312799452429847</v>
      </c>
      <c r="R167" s="7" t="s">
        <v>545</v>
      </c>
      <c r="S167" s="7" t="s">
        <v>532</v>
      </c>
      <c r="T167" s="7" t="s">
        <v>32</v>
      </c>
      <c r="U167" t="str">
        <f>IF(COUNTIF($A$2:A167,A167)=1,"Joiner","Not new")</f>
        <v>Joiner</v>
      </c>
    </row>
    <row r="168" spans="1:21" customFormat="1" hidden="1" x14ac:dyDescent="0.35">
      <c r="A168" s="7" t="s">
        <v>546</v>
      </c>
      <c r="B168" s="7" t="s">
        <v>547</v>
      </c>
      <c r="C168" s="7" t="s">
        <v>25</v>
      </c>
      <c r="D168" s="7" t="s">
        <v>26</v>
      </c>
      <c r="E168" s="7" t="s">
        <v>532</v>
      </c>
      <c r="F168" s="7" t="s">
        <v>32</v>
      </c>
      <c r="G168" s="8">
        <v>40634</v>
      </c>
      <c r="H168" s="8">
        <v>41578</v>
      </c>
      <c r="I168" s="9">
        <v>9.6229999999999993</v>
      </c>
      <c r="J168" s="9">
        <v>9.6229999999999993</v>
      </c>
      <c r="K168" s="9"/>
      <c r="L168" s="10"/>
      <c r="M168" s="11">
        <v>19.857999999999997</v>
      </c>
      <c r="N168" s="9"/>
      <c r="O168" s="9"/>
      <c r="P168" s="9"/>
      <c r="Q168" s="11">
        <v>2.5845311430527036</v>
      </c>
      <c r="R168" s="7" t="s">
        <v>548</v>
      </c>
      <c r="S168" s="7" t="s">
        <v>532</v>
      </c>
      <c r="T168" s="7" t="s">
        <v>32</v>
      </c>
      <c r="U168" t="str">
        <f>IF(COUNTIF($A$2:A168,A168)=1,"Joiner","Not new")</f>
        <v>Joiner</v>
      </c>
    </row>
    <row r="169" spans="1:21" customFormat="1" hidden="1" x14ac:dyDescent="0.35">
      <c r="A169" s="7" t="s">
        <v>549</v>
      </c>
      <c r="B169" s="7" t="s">
        <v>550</v>
      </c>
      <c r="C169" s="7" t="s">
        <v>25</v>
      </c>
      <c r="D169" s="7" t="s">
        <v>26</v>
      </c>
      <c r="E169" s="7" t="s">
        <v>532</v>
      </c>
      <c r="F169" s="7" t="s">
        <v>197</v>
      </c>
      <c r="G169" s="8">
        <v>39995</v>
      </c>
      <c r="H169" s="8">
        <v>41432</v>
      </c>
      <c r="I169" s="9">
        <v>42.94</v>
      </c>
      <c r="J169" s="9">
        <v>58.94</v>
      </c>
      <c r="K169" s="9"/>
      <c r="L169" s="10"/>
      <c r="M169" s="11">
        <v>127.09</v>
      </c>
      <c r="N169" s="9"/>
      <c r="O169" s="9"/>
      <c r="P169" s="9"/>
      <c r="Q169" s="11">
        <v>3.9342915811088295</v>
      </c>
      <c r="R169" s="7" t="s">
        <v>551</v>
      </c>
      <c r="S169" s="7" t="s">
        <v>532</v>
      </c>
      <c r="T169" s="7" t="s">
        <v>197</v>
      </c>
      <c r="U169" t="str">
        <f>IF(COUNTIF($A$2:A169,A169)=1,"Joiner","Not new")</f>
        <v>Joiner</v>
      </c>
    </row>
    <row r="170" spans="1:21" customFormat="1" hidden="1" x14ac:dyDescent="0.35">
      <c r="A170" s="7" t="s">
        <v>552</v>
      </c>
      <c r="B170" s="7" t="s">
        <v>553</v>
      </c>
      <c r="C170" s="7" t="s">
        <v>25</v>
      </c>
      <c r="D170" s="7" t="s">
        <v>26</v>
      </c>
      <c r="E170" s="7" t="s">
        <v>532</v>
      </c>
      <c r="F170" s="7" t="s">
        <v>28</v>
      </c>
      <c r="G170" s="8">
        <v>40742</v>
      </c>
      <c r="H170" s="8">
        <v>41243</v>
      </c>
      <c r="I170" s="9">
        <v>103.73</v>
      </c>
      <c r="J170" s="9">
        <v>103.73</v>
      </c>
      <c r="K170" s="9"/>
      <c r="L170" s="10"/>
      <c r="M170" s="11">
        <v>156.97</v>
      </c>
      <c r="N170" s="9"/>
      <c r="O170" s="9"/>
      <c r="P170" s="9"/>
      <c r="Q170" s="11">
        <v>1.3716632443531827</v>
      </c>
      <c r="R170" s="7" t="s">
        <v>554</v>
      </c>
      <c r="S170" s="7" t="s">
        <v>532</v>
      </c>
      <c r="T170" s="7" t="s">
        <v>28</v>
      </c>
      <c r="U170" t="str">
        <f>IF(COUNTIF($A$2:A170,A170)=1,"Joiner","Not new")</f>
        <v>Joiner</v>
      </c>
    </row>
    <row r="171" spans="1:21" customFormat="1" hidden="1" x14ac:dyDescent="0.35">
      <c r="A171" s="7" t="s">
        <v>555</v>
      </c>
      <c r="B171" s="7" t="s">
        <v>556</v>
      </c>
      <c r="C171" s="7" t="s">
        <v>25</v>
      </c>
      <c r="D171" s="7" t="s">
        <v>26</v>
      </c>
      <c r="E171" s="7" t="s">
        <v>532</v>
      </c>
      <c r="F171" s="7" t="s">
        <v>28</v>
      </c>
      <c r="G171" s="8">
        <v>40737</v>
      </c>
      <c r="H171" s="8">
        <v>41670</v>
      </c>
      <c r="I171" s="9">
        <v>4.3099999999999996</v>
      </c>
      <c r="J171" s="9">
        <v>4.3099999999999996</v>
      </c>
      <c r="K171" s="9"/>
      <c r="L171" s="10"/>
      <c r="M171" s="11">
        <v>2403.9899999999998</v>
      </c>
      <c r="N171" s="9"/>
      <c r="O171" s="9"/>
      <c r="P171" s="9"/>
      <c r="Q171" s="11">
        <v>2.5544147843942504</v>
      </c>
      <c r="R171" s="7" t="s">
        <v>557</v>
      </c>
      <c r="S171" s="7" t="s">
        <v>532</v>
      </c>
      <c r="T171" s="7" t="s">
        <v>28</v>
      </c>
      <c r="U171" t="str">
        <f>IF(COUNTIF($A$2:A171,A171)=1,"Joiner","Not new")</f>
        <v>Joiner</v>
      </c>
    </row>
    <row r="172" spans="1:21" customFormat="1" hidden="1" x14ac:dyDescent="0.35">
      <c r="A172" s="7" t="s">
        <v>558</v>
      </c>
      <c r="B172" s="7" t="s">
        <v>559</v>
      </c>
      <c r="C172" s="7" t="s">
        <v>25</v>
      </c>
      <c r="D172" s="7" t="s">
        <v>26</v>
      </c>
      <c r="E172" s="7" t="s">
        <v>532</v>
      </c>
      <c r="F172" s="7" t="s">
        <v>46</v>
      </c>
      <c r="G172" s="8">
        <v>40483</v>
      </c>
      <c r="H172" s="8">
        <v>41578</v>
      </c>
      <c r="I172" s="9">
        <v>4.0312669999999997</v>
      </c>
      <c r="J172" s="9">
        <v>4.0312669999999997</v>
      </c>
      <c r="K172" s="9"/>
      <c r="L172" s="10"/>
      <c r="M172" s="11">
        <v>37.981561122506797</v>
      </c>
      <c r="N172" s="9"/>
      <c r="O172" s="9"/>
      <c r="P172" s="9"/>
      <c r="Q172" s="11">
        <v>2.9979466119096507</v>
      </c>
      <c r="R172" s="7" t="s">
        <v>560</v>
      </c>
      <c r="S172" s="7" t="s">
        <v>532</v>
      </c>
      <c r="T172" s="7" t="s">
        <v>46</v>
      </c>
      <c r="U172" t="str">
        <f>IF(COUNTIF($A$2:A172,A172)=1,"Joiner","Not new")</f>
        <v>Joiner</v>
      </c>
    </row>
    <row r="173" spans="1:21" customFormat="1" hidden="1" x14ac:dyDescent="0.35">
      <c r="A173" s="7" t="s">
        <v>561</v>
      </c>
      <c r="B173" s="7" t="s">
        <v>562</v>
      </c>
      <c r="C173" s="7" t="s">
        <v>25</v>
      </c>
      <c r="D173" s="7" t="s">
        <v>26</v>
      </c>
      <c r="E173" s="7" t="s">
        <v>532</v>
      </c>
      <c r="F173" s="7" t="s">
        <v>28</v>
      </c>
      <c r="G173" s="8">
        <v>39455</v>
      </c>
      <c r="H173" s="8">
        <v>41578</v>
      </c>
      <c r="I173" s="9">
        <v>8</v>
      </c>
      <c r="J173" s="9">
        <v>40</v>
      </c>
      <c r="K173" s="9"/>
      <c r="L173" s="10"/>
      <c r="M173" s="11">
        <v>444</v>
      </c>
      <c r="N173" s="9"/>
      <c r="O173" s="9"/>
      <c r="P173" s="9"/>
      <c r="Q173" s="11">
        <v>5.8124572210814511</v>
      </c>
      <c r="R173" s="7" t="s">
        <v>563</v>
      </c>
      <c r="S173" s="7" t="s">
        <v>532</v>
      </c>
      <c r="T173" s="7" t="s">
        <v>28</v>
      </c>
      <c r="U173" t="str">
        <f>IF(COUNTIF($A$2:A173,A173)=1,"Joiner","Not new")</f>
        <v>Joiner</v>
      </c>
    </row>
    <row r="174" spans="1:21" customFormat="1" hidden="1" x14ac:dyDescent="0.35">
      <c r="A174" s="7" t="s">
        <v>564</v>
      </c>
      <c r="B174" s="7" t="s">
        <v>565</v>
      </c>
      <c r="C174" s="7" t="s">
        <v>25</v>
      </c>
      <c r="D174" s="7" t="s">
        <v>26</v>
      </c>
      <c r="E174" s="7" t="s">
        <v>532</v>
      </c>
      <c r="F174" s="7" t="s">
        <v>32</v>
      </c>
      <c r="G174" s="8">
        <v>39904</v>
      </c>
      <c r="H174" s="8">
        <v>41060</v>
      </c>
      <c r="I174" s="9">
        <v>59.63</v>
      </c>
      <c r="J174" s="9">
        <v>59.63</v>
      </c>
      <c r="K174" s="9"/>
      <c r="L174" s="10"/>
      <c r="M174" s="11">
        <v>878.70499999999993</v>
      </c>
      <c r="N174" s="9"/>
      <c r="O174" s="9"/>
      <c r="P174" s="9"/>
      <c r="Q174" s="11">
        <v>3.1649555099247091</v>
      </c>
      <c r="R174" s="7" t="s">
        <v>566</v>
      </c>
      <c r="S174" s="7" t="s">
        <v>532</v>
      </c>
      <c r="T174" s="7" t="s">
        <v>32</v>
      </c>
      <c r="U174" t="str">
        <f>IF(COUNTIF($A$2:A174,A174)=1,"Joiner","Not new")</f>
        <v>Joiner</v>
      </c>
    </row>
    <row r="175" spans="1:21" customFormat="1" hidden="1" x14ac:dyDescent="0.35">
      <c r="A175" s="7" t="s">
        <v>567</v>
      </c>
      <c r="B175" s="7" t="s">
        <v>568</v>
      </c>
      <c r="C175" s="7" t="s">
        <v>25</v>
      </c>
      <c r="D175" s="7" t="s">
        <v>26</v>
      </c>
      <c r="E175" s="7" t="s">
        <v>532</v>
      </c>
      <c r="F175" s="7" t="s">
        <v>46</v>
      </c>
      <c r="G175" s="8">
        <v>39995</v>
      </c>
      <c r="H175" s="8">
        <v>40967</v>
      </c>
      <c r="I175" s="9">
        <v>136.77631500000001</v>
      </c>
      <c r="J175" s="9">
        <v>136.77631500000001</v>
      </c>
      <c r="K175" s="9"/>
      <c r="L175" s="10"/>
      <c r="M175" s="11">
        <v>1029.206878</v>
      </c>
      <c r="N175" s="9"/>
      <c r="O175" s="9"/>
      <c r="P175" s="9"/>
      <c r="Q175" s="11">
        <v>2.6611909650924024</v>
      </c>
      <c r="R175" s="7" t="s">
        <v>569</v>
      </c>
      <c r="S175" s="7" t="s">
        <v>532</v>
      </c>
      <c r="T175" s="7" t="s">
        <v>46</v>
      </c>
      <c r="U175" t="str">
        <f>IF(COUNTIF($A$2:A175,A175)=1,"Joiner","Not new")</f>
        <v>Joiner</v>
      </c>
    </row>
    <row r="176" spans="1:21" customFormat="1" hidden="1" x14ac:dyDescent="0.35">
      <c r="A176" s="7" t="s">
        <v>570</v>
      </c>
      <c r="B176" s="7" t="s">
        <v>571</v>
      </c>
      <c r="C176" s="7" t="s">
        <v>25</v>
      </c>
      <c r="D176" s="7" t="s">
        <v>26</v>
      </c>
      <c r="E176" s="7" t="s">
        <v>532</v>
      </c>
      <c r="F176" s="7" t="s">
        <v>32</v>
      </c>
      <c r="G176" s="8">
        <v>40210</v>
      </c>
      <c r="H176" s="8">
        <v>42248</v>
      </c>
      <c r="I176" s="9">
        <v>155</v>
      </c>
      <c r="J176" s="9">
        <v>155</v>
      </c>
      <c r="K176" s="9"/>
      <c r="L176" s="10"/>
      <c r="M176" s="11">
        <v>966</v>
      </c>
      <c r="N176" s="9"/>
      <c r="O176" s="9"/>
      <c r="P176" s="9"/>
      <c r="Q176" s="11">
        <v>5.5797399041752227</v>
      </c>
      <c r="R176" s="7" t="s">
        <v>572</v>
      </c>
      <c r="S176" s="7" t="s">
        <v>532</v>
      </c>
      <c r="T176" s="7" t="s">
        <v>32</v>
      </c>
      <c r="U176" t="str">
        <f>IF(COUNTIF($A$2:A176,A176)=1,"Joiner","Not new")</f>
        <v>Joiner</v>
      </c>
    </row>
    <row r="177" spans="1:21" customFormat="1" hidden="1" x14ac:dyDescent="0.35">
      <c r="A177" s="7" t="s">
        <v>573</v>
      </c>
      <c r="B177" s="7" t="s">
        <v>574</v>
      </c>
      <c r="C177" s="7" t="s">
        <v>25</v>
      </c>
      <c r="D177" s="7" t="s">
        <v>26</v>
      </c>
      <c r="E177" s="7" t="s">
        <v>532</v>
      </c>
      <c r="F177" s="7" t="s">
        <v>32</v>
      </c>
      <c r="G177" s="8">
        <v>40725</v>
      </c>
      <c r="H177" s="8">
        <v>41486</v>
      </c>
      <c r="I177" s="9">
        <v>2.3128661258499137</v>
      </c>
      <c r="J177" s="9">
        <v>3.24</v>
      </c>
      <c r="K177" s="9"/>
      <c r="L177" s="10"/>
      <c r="M177" s="11">
        <v>15.042414702124784</v>
      </c>
      <c r="N177" s="9"/>
      <c r="O177" s="9"/>
      <c r="P177" s="9"/>
      <c r="Q177" s="11">
        <v>2.083504449007529</v>
      </c>
      <c r="R177" s="7" t="s">
        <v>575</v>
      </c>
      <c r="S177" s="7" t="s">
        <v>532</v>
      </c>
      <c r="T177" s="7" t="s">
        <v>32</v>
      </c>
      <c r="U177" t="str">
        <f>IF(COUNTIF($A$2:A177,A177)=1,"Joiner","Not new")</f>
        <v>Joiner</v>
      </c>
    </row>
    <row r="178" spans="1:21" customFormat="1" hidden="1" x14ac:dyDescent="0.35">
      <c r="A178" s="7" t="s">
        <v>576</v>
      </c>
      <c r="B178" s="7" t="s">
        <v>577</v>
      </c>
      <c r="C178" s="7" t="s">
        <v>25</v>
      </c>
      <c r="D178" s="7" t="s">
        <v>26</v>
      </c>
      <c r="E178" s="7" t="s">
        <v>532</v>
      </c>
      <c r="F178" s="7" t="s">
        <v>32</v>
      </c>
      <c r="G178" s="8">
        <v>40452</v>
      </c>
      <c r="H178" s="8">
        <v>41274</v>
      </c>
      <c r="I178" s="9">
        <v>6.85</v>
      </c>
      <c r="J178" s="9">
        <v>6.85</v>
      </c>
      <c r="K178" s="9"/>
      <c r="L178" s="10"/>
      <c r="M178" s="11">
        <v>43.262334607735021</v>
      </c>
      <c r="N178" s="9"/>
      <c r="O178" s="9"/>
      <c r="P178" s="9"/>
      <c r="Q178" s="11">
        <v>2.2505133470225873</v>
      </c>
      <c r="R178" s="7" t="s">
        <v>578</v>
      </c>
      <c r="S178" s="7" t="s">
        <v>532</v>
      </c>
      <c r="T178" s="7" t="s">
        <v>32</v>
      </c>
      <c r="U178" t="str">
        <f>IF(COUNTIF($A$2:A178,A178)=1,"Joiner","Not new")</f>
        <v>Joiner</v>
      </c>
    </row>
    <row r="179" spans="1:21" customFormat="1" hidden="1" x14ac:dyDescent="0.35">
      <c r="A179" s="7" t="s">
        <v>579</v>
      </c>
      <c r="B179" s="7" t="s">
        <v>580</v>
      </c>
      <c r="C179" s="7" t="s">
        <v>25</v>
      </c>
      <c r="D179" s="7" t="s">
        <v>26</v>
      </c>
      <c r="E179" s="7" t="s">
        <v>532</v>
      </c>
      <c r="F179" s="7" t="s">
        <v>36</v>
      </c>
      <c r="G179" s="8">
        <v>40634</v>
      </c>
      <c r="H179" s="8">
        <v>42369</v>
      </c>
      <c r="I179" s="9">
        <v>7.63</v>
      </c>
      <c r="J179" s="9">
        <v>7.63</v>
      </c>
      <c r="K179" s="9"/>
      <c r="L179" s="10"/>
      <c r="M179" s="11">
        <v>119.03</v>
      </c>
      <c r="N179" s="9"/>
      <c r="O179" s="9"/>
      <c r="P179" s="9"/>
      <c r="Q179" s="11">
        <v>4.7501711156741955</v>
      </c>
      <c r="R179" s="7" t="s">
        <v>581</v>
      </c>
      <c r="S179" s="7" t="s">
        <v>532</v>
      </c>
      <c r="T179" s="7" t="s">
        <v>36</v>
      </c>
      <c r="U179" t="str">
        <f>IF(COUNTIF($A$2:A179,A179)=1,"Joiner","Not new")</f>
        <v>Joiner</v>
      </c>
    </row>
    <row r="180" spans="1:21" customFormat="1" hidden="1" x14ac:dyDescent="0.35">
      <c r="A180" s="7" t="s">
        <v>582</v>
      </c>
      <c r="B180" s="7" t="s">
        <v>583</v>
      </c>
      <c r="C180" s="7" t="s">
        <v>25</v>
      </c>
      <c r="D180" s="7" t="s">
        <v>26</v>
      </c>
      <c r="E180" s="7" t="s">
        <v>532</v>
      </c>
      <c r="F180" s="7" t="s">
        <v>28</v>
      </c>
      <c r="G180" s="8">
        <v>40617</v>
      </c>
      <c r="H180" s="8">
        <v>42198</v>
      </c>
      <c r="I180" s="9">
        <v>0.55000000000000004</v>
      </c>
      <c r="J180" s="9">
        <v>0.55000000000000004</v>
      </c>
      <c r="K180" s="9"/>
      <c r="L180" s="10"/>
      <c r="M180" s="11">
        <v>336.15999999999997</v>
      </c>
      <c r="N180" s="9"/>
      <c r="O180" s="9"/>
      <c r="P180" s="9"/>
      <c r="Q180" s="11">
        <v>4.3285420944558526</v>
      </c>
      <c r="R180" s="7" t="s">
        <v>584</v>
      </c>
      <c r="S180" s="7" t="s">
        <v>532</v>
      </c>
      <c r="T180" s="7" t="s">
        <v>28</v>
      </c>
      <c r="U180" t="str">
        <f>IF(COUNTIF($A$2:A180,A180)=1,"Joiner","Not new")</f>
        <v>Joiner</v>
      </c>
    </row>
    <row r="181" spans="1:21" customFormat="1" hidden="1" x14ac:dyDescent="0.35">
      <c r="A181" s="7" t="s">
        <v>585</v>
      </c>
      <c r="B181" s="7" t="s">
        <v>586</v>
      </c>
      <c r="C181" s="7" t="s">
        <v>25</v>
      </c>
      <c r="D181" s="7" t="s">
        <v>26</v>
      </c>
      <c r="E181" s="7" t="s">
        <v>587</v>
      </c>
      <c r="F181" s="7" t="s">
        <v>36</v>
      </c>
      <c r="G181" s="8">
        <v>39908</v>
      </c>
      <c r="H181" s="8">
        <v>41730</v>
      </c>
      <c r="I181" s="9">
        <v>2.5009999999999999</v>
      </c>
      <c r="J181" s="9">
        <v>2.5009999999999999</v>
      </c>
      <c r="K181" s="9"/>
      <c r="L181" s="10"/>
      <c r="M181" s="11">
        <v>0</v>
      </c>
      <c r="N181" s="9"/>
      <c r="O181" s="9"/>
      <c r="P181" s="9"/>
      <c r="Q181" s="11">
        <v>4.9883641341546889</v>
      </c>
      <c r="R181" s="7" t="s">
        <v>588</v>
      </c>
      <c r="S181" s="7" t="s">
        <v>587</v>
      </c>
      <c r="T181" s="7" t="s">
        <v>36</v>
      </c>
      <c r="U181" t="str">
        <f>IF(COUNTIF($A$2:A181,A181)=1,"Joiner","Not new")</f>
        <v>Joiner</v>
      </c>
    </row>
    <row r="182" spans="1:21" customFormat="1" hidden="1" x14ac:dyDescent="0.35">
      <c r="A182" s="7" t="s">
        <v>589</v>
      </c>
      <c r="B182" s="7" t="s">
        <v>590</v>
      </c>
      <c r="C182" s="7" t="s">
        <v>25</v>
      </c>
      <c r="D182" s="7" t="s">
        <v>26</v>
      </c>
      <c r="E182" s="7" t="s">
        <v>591</v>
      </c>
      <c r="F182" s="7" t="s">
        <v>32</v>
      </c>
      <c r="G182" s="8">
        <v>37500</v>
      </c>
      <c r="H182" s="8">
        <v>41729</v>
      </c>
      <c r="I182" s="9">
        <v>21.98</v>
      </c>
      <c r="J182" s="9">
        <v>21.939999999999998</v>
      </c>
      <c r="K182" s="9"/>
      <c r="L182" s="10"/>
      <c r="M182" s="11">
        <v>482.45</v>
      </c>
      <c r="N182" s="9"/>
      <c r="O182" s="9"/>
      <c r="P182" s="9"/>
      <c r="Q182" s="11">
        <v>11.578370978781656</v>
      </c>
      <c r="R182" s="7" t="s">
        <v>592</v>
      </c>
      <c r="S182" s="7" t="s">
        <v>591</v>
      </c>
      <c r="T182" s="7" t="s">
        <v>32</v>
      </c>
      <c r="U182" t="str">
        <f>IF(COUNTIF($A$2:A182,A182)=1,"Joiner","Not new")</f>
        <v>Joiner</v>
      </c>
    </row>
    <row r="183" spans="1:21" customFormat="1" hidden="1" x14ac:dyDescent="0.35">
      <c r="A183" s="7" t="s">
        <v>593</v>
      </c>
      <c r="B183" s="7" t="s">
        <v>594</v>
      </c>
      <c r="C183" s="7" t="s">
        <v>25</v>
      </c>
      <c r="D183" s="7" t="s">
        <v>26</v>
      </c>
      <c r="E183" s="7" t="s">
        <v>591</v>
      </c>
      <c r="F183" s="7" t="s">
        <v>32</v>
      </c>
      <c r="G183" s="8">
        <v>40634</v>
      </c>
      <c r="H183" s="8">
        <v>42094</v>
      </c>
      <c r="I183" s="9">
        <v>5</v>
      </c>
      <c r="J183" s="9">
        <v>5.75</v>
      </c>
      <c r="K183" s="9"/>
      <c r="L183" s="10"/>
      <c r="M183" s="11">
        <v>25</v>
      </c>
      <c r="N183" s="9"/>
      <c r="O183" s="9"/>
      <c r="P183" s="9"/>
      <c r="Q183" s="11">
        <v>3.9972621492128679</v>
      </c>
      <c r="R183" s="7" t="s">
        <v>595</v>
      </c>
      <c r="S183" s="7" t="s">
        <v>591</v>
      </c>
      <c r="T183" s="7" t="s">
        <v>32</v>
      </c>
      <c r="U183" t="str">
        <f>IF(COUNTIF($A$2:A183,A183)=1,"Joiner","Not new")</f>
        <v>Joiner</v>
      </c>
    </row>
    <row r="184" spans="1:21" customFormat="1" hidden="1" x14ac:dyDescent="0.35">
      <c r="A184" s="7" t="s">
        <v>596</v>
      </c>
      <c r="B184" s="7" t="s">
        <v>597</v>
      </c>
      <c r="C184" s="7" t="s">
        <v>25</v>
      </c>
      <c r="D184" s="7" t="s">
        <v>26</v>
      </c>
      <c r="E184" s="7" t="s">
        <v>591</v>
      </c>
      <c r="F184" s="7" t="s">
        <v>197</v>
      </c>
      <c r="G184" s="8">
        <v>40634</v>
      </c>
      <c r="H184" s="8">
        <v>41364</v>
      </c>
      <c r="I184" s="9">
        <v>6.359</v>
      </c>
      <c r="J184" s="9">
        <v>7.0679999999999996</v>
      </c>
      <c r="K184" s="9"/>
      <c r="L184" s="10"/>
      <c r="M184" s="11">
        <v>13.548</v>
      </c>
      <c r="N184" s="9"/>
      <c r="O184" s="9"/>
      <c r="P184" s="9"/>
      <c r="Q184" s="11">
        <v>1.998631074606434</v>
      </c>
      <c r="R184" s="7" t="s">
        <v>598</v>
      </c>
      <c r="S184" s="7" t="s">
        <v>591</v>
      </c>
      <c r="T184" s="7" t="s">
        <v>197</v>
      </c>
      <c r="U184" t="str">
        <f>IF(COUNTIF($A$2:A184,A184)=1,"Joiner","Not new")</f>
        <v>Joiner</v>
      </c>
    </row>
    <row r="185" spans="1:21" customFormat="1" hidden="1" x14ac:dyDescent="0.35">
      <c r="A185" s="7" t="s">
        <v>599</v>
      </c>
      <c r="B185" s="7" t="s">
        <v>600</v>
      </c>
      <c r="C185" s="7" t="s">
        <v>25</v>
      </c>
      <c r="D185" s="7" t="s">
        <v>26</v>
      </c>
      <c r="E185" s="7" t="s">
        <v>591</v>
      </c>
      <c r="F185" s="7" t="s">
        <v>32</v>
      </c>
      <c r="G185" s="8">
        <v>41001</v>
      </c>
      <c r="H185" s="8">
        <v>41729</v>
      </c>
      <c r="I185" s="9">
        <v>0</v>
      </c>
      <c r="J185" s="9">
        <v>0</v>
      </c>
      <c r="K185" s="9"/>
      <c r="L185" s="10"/>
      <c r="M185" s="11">
        <v>0</v>
      </c>
      <c r="N185" s="9"/>
      <c r="O185" s="9"/>
      <c r="P185" s="9"/>
      <c r="Q185" s="11">
        <v>1.9931553730321698</v>
      </c>
      <c r="R185" s="7" t="s">
        <v>601</v>
      </c>
      <c r="S185" s="7" t="s">
        <v>591</v>
      </c>
      <c r="T185" s="7" t="s">
        <v>32</v>
      </c>
      <c r="U185" t="str">
        <f>IF(COUNTIF($A$2:A185,A185)=1,"Joiner","Not new")</f>
        <v>Joiner</v>
      </c>
    </row>
    <row r="186" spans="1:21" customFormat="1" hidden="1" x14ac:dyDescent="0.35">
      <c r="A186" s="7" t="s">
        <v>602</v>
      </c>
      <c r="B186" s="7" t="s">
        <v>603</v>
      </c>
      <c r="C186" s="7" t="s">
        <v>25</v>
      </c>
      <c r="D186" s="7" t="s">
        <v>26</v>
      </c>
      <c r="E186" s="7" t="s">
        <v>591</v>
      </c>
      <c r="F186" s="7" t="s">
        <v>197</v>
      </c>
      <c r="G186" s="8">
        <v>40579</v>
      </c>
      <c r="H186" s="8">
        <v>44012</v>
      </c>
      <c r="I186" s="9">
        <v>0</v>
      </c>
      <c r="J186" s="9">
        <v>0</v>
      </c>
      <c r="K186" s="9"/>
      <c r="L186" s="10"/>
      <c r="M186" s="11">
        <v>0</v>
      </c>
      <c r="N186" s="9"/>
      <c r="O186" s="9"/>
      <c r="P186" s="9"/>
      <c r="Q186" s="11">
        <v>9.3990417522245036</v>
      </c>
      <c r="R186" s="7" t="s">
        <v>604</v>
      </c>
      <c r="S186" s="7" t="s">
        <v>591</v>
      </c>
      <c r="T186" s="7" t="s">
        <v>197</v>
      </c>
      <c r="U186" t="str">
        <f>IF(COUNTIF($A$2:A186,A186)=1,"Joiner","Not new")</f>
        <v>Joiner</v>
      </c>
    </row>
    <row r="187" spans="1:21" customFormat="1" hidden="1" x14ac:dyDescent="0.35">
      <c r="A187" s="7" t="s">
        <v>605</v>
      </c>
      <c r="B187" s="7" t="s">
        <v>606</v>
      </c>
      <c r="C187" s="7" t="s">
        <v>25</v>
      </c>
      <c r="D187" s="7" t="s">
        <v>26</v>
      </c>
      <c r="E187" s="7" t="s">
        <v>222</v>
      </c>
      <c r="F187" s="7" t="s">
        <v>28</v>
      </c>
      <c r="G187" s="8">
        <v>41608</v>
      </c>
      <c r="H187" s="8">
        <v>43602</v>
      </c>
      <c r="I187" s="9">
        <v>91.02000000000001</v>
      </c>
      <c r="J187" s="9">
        <v>5.9</v>
      </c>
      <c r="K187" s="9"/>
      <c r="L187" s="10"/>
      <c r="M187" s="11">
        <v>6237.56</v>
      </c>
      <c r="N187" s="9"/>
      <c r="O187" s="9"/>
      <c r="P187" s="9"/>
      <c r="Q187" s="11">
        <v>5.4592744695414099</v>
      </c>
      <c r="R187" s="7" t="s">
        <v>607</v>
      </c>
      <c r="S187" s="7" t="s">
        <v>222</v>
      </c>
      <c r="T187" s="7" t="s">
        <v>28</v>
      </c>
      <c r="U187" t="str">
        <f>IF(COUNTIF($A$2:A187,A187)=1,"Joiner","Not new")</f>
        <v>Joiner</v>
      </c>
    </row>
    <row r="188" spans="1:21" customFormat="1" hidden="1" x14ac:dyDescent="0.35">
      <c r="A188" s="7" t="s">
        <v>608</v>
      </c>
      <c r="B188" s="7" t="s">
        <v>609</v>
      </c>
      <c r="C188" s="7" t="s">
        <v>25</v>
      </c>
      <c r="D188" s="7" t="s">
        <v>26</v>
      </c>
      <c r="E188" s="7" t="s">
        <v>222</v>
      </c>
      <c r="F188" s="7" t="s">
        <v>32</v>
      </c>
      <c r="G188" s="8">
        <v>40330</v>
      </c>
      <c r="H188" s="8">
        <v>42675</v>
      </c>
      <c r="I188" s="9">
        <v>7.9</v>
      </c>
      <c r="J188" s="9">
        <v>7.9</v>
      </c>
      <c r="K188" s="9"/>
      <c r="L188" s="10"/>
      <c r="M188" s="11">
        <v>1117.7</v>
      </c>
      <c r="N188" s="9"/>
      <c r="O188" s="9"/>
      <c r="P188" s="9"/>
      <c r="Q188" s="11">
        <v>6.4202600958247773</v>
      </c>
      <c r="R188" s="7" t="s">
        <v>610</v>
      </c>
      <c r="S188" s="7" t="s">
        <v>222</v>
      </c>
      <c r="T188" s="7" t="s">
        <v>32</v>
      </c>
      <c r="U188" t="str">
        <f>IF(COUNTIF($A$2:A188,A188)=1,"Joiner","Not new")</f>
        <v>Joiner</v>
      </c>
    </row>
    <row r="189" spans="1:21" customFormat="1" hidden="1" x14ac:dyDescent="0.35">
      <c r="A189" s="7" t="s">
        <v>611</v>
      </c>
      <c r="B189" s="7" t="s">
        <v>612</v>
      </c>
      <c r="C189" s="7" t="s">
        <v>25</v>
      </c>
      <c r="D189" s="7" t="s">
        <v>26</v>
      </c>
      <c r="E189" s="7" t="s">
        <v>222</v>
      </c>
      <c r="F189" s="7" t="s">
        <v>46</v>
      </c>
      <c r="G189" s="8">
        <v>40277</v>
      </c>
      <c r="H189" s="8">
        <v>42702</v>
      </c>
      <c r="I189" s="9">
        <v>0</v>
      </c>
      <c r="J189" s="9">
        <v>0</v>
      </c>
      <c r="K189" s="9"/>
      <c r="L189" s="10"/>
      <c r="M189" s="11">
        <v>309.93</v>
      </c>
      <c r="N189" s="9"/>
      <c r="O189" s="9"/>
      <c r="P189" s="9"/>
      <c r="Q189" s="11">
        <v>6.6392881587953454</v>
      </c>
      <c r="R189" s="7" t="s">
        <v>613</v>
      </c>
      <c r="S189" s="7" t="s">
        <v>222</v>
      </c>
      <c r="T189" s="7" t="s">
        <v>46</v>
      </c>
      <c r="U189" t="str">
        <f>IF(COUNTIF($A$2:A189,A189)=1,"Joiner","Not new")</f>
        <v>Joiner</v>
      </c>
    </row>
    <row r="190" spans="1:21" customFormat="1" hidden="1" x14ac:dyDescent="0.35">
      <c r="A190" s="7" t="s">
        <v>614</v>
      </c>
      <c r="B190" s="7" t="s">
        <v>615</v>
      </c>
      <c r="C190" s="7" t="s">
        <v>25</v>
      </c>
      <c r="D190" s="7" t="s">
        <v>26</v>
      </c>
      <c r="E190" s="7" t="s">
        <v>222</v>
      </c>
      <c r="F190" s="7" t="s">
        <v>32</v>
      </c>
      <c r="G190" s="8">
        <v>41364</v>
      </c>
      <c r="H190" s="8">
        <v>43556</v>
      </c>
      <c r="I190" s="9">
        <v>0</v>
      </c>
      <c r="J190" s="9">
        <v>0</v>
      </c>
      <c r="K190" s="9"/>
      <c r="L190" s="10"/>
      <c r="M190" s="11">
        <v>1116</v>
      </c>
      <c r="N190" s="9"/>
      <c r="O190" s="9"/>
      <c r="P190" s="9"/>
      <c r="Q190" s="11">
        <v>6.0013689253935665</v>
      </c>
      <c r="R190" s="7" t="s">
        <v>616</v>
      </c>
      <c r="S190" s="7" t="s">
        <v>222</v>
      </c>
      <c r="T190" s="7" t="s">
        <v>32</v>
      </c>
      <c r="U190" t="str">
        <f>IF(COUNTIF($A$2:A190,A190)=1,"Joiner","Not new")</f>
        <v>Joiner</v>
      </c>
    </row>
    <row r="191" spans="1:21" customFormat="1" hidden="1" x14ac:dyDescent="0.35">
      <c r="A191" s="7" t="s">
        <v>617</v>
      </c>
      <c r="B191" s="7" t="s">
        <v>618</v>
      </c>
      <c r="C191" s="7" t="s">
        <v>25</v>
      </c>
      <c r="D191" s="7" t="s">
        <v>26</v>
      </c>
      <c r="E191" s="7" t="s">
        <v>311</v>
      </c>
      <c r="F191" s="7" t="s">
        <v>28</v>
      </c>
      <c r="G191" s="8">
        <v>40513</v>
      </c>
      <c r="H191" s="8">
        <v>43070</v>
      </c>
      <c r="I191" s="9">
        <v>0.95</v>
      </c>
      <c r="J191" s="9">
        <v>0.95</v>
      </c>
      <c r="K191" s="9"/>
      <c r="L191" s="10"/>
      <c r="M191" s="11">
        <v>39</v>
      </c>
      <c r="N191" s="9"/>
      <c r="O191" s="9"/>
      <c r="P191" s="9"/>
      <c r="Q191" s="11">
        <v>7.0006844626967828</v>
      </c>
      <c r="R191" s="7" t="s">
        <v>619</v>
      </c>
      <c r="S191" s="7" t="s">
        <v>311</v>
      </c>
      <c r="T191" s="7" t="s">
        <v>28</v>
      </c>
      <c r="U191" t="str">
        <f>IF(COUNTIF($A$2:A191,A191)=1,"Joiner","Not new")</f>
        <v>Joiner</v>
      </c>
    </row>
    <row r="192" spans="1:21" customFormat="1" hidden="1" x14ac:dyDescent="0.35">
      <c r="A192" s="7" t="s">
        <v>620</v>
      </c>
      <c r="B192" s="7" t="s">
        <v>621</v>
      </c>
      <c r="C192" s="7" t="s">
        <v>25</v>
      </c>
      <c r="D192" s="7" t="s">
        <v>26</v>
      </c>
      <c r="E192" s="7" t="s">
        <v>311</v>
      </c>
      <c r="F192" s="7" t="s">
        <v>28</v>
      </c>
      <c r="G192" s="8">
        <v>40695</v>
      </c>
      <c r="H192" s="8">
        <v>42583</v>
      </c>
      <c r="I192" s="9">
        <v>1.44</v>
      </c>
      <c r="J192" s="9">
        <v>1.44</v>
      </c>
      <c r="K192" s="9"/>
      <c r="L192" s="10"/>
      <c r="M192" s="11">
        <v>78.789999999999992</v>
      </c>
      <c r="N192" s="9"/>
      <c r="O192" s="9"/>
      <c r="P192" s="9"/>
      <c r="Q192" s="11">
        <v>5.1690622861054072</v>
      </c>
      <c r="R192" s="7" t="s">
        <v>622</v>
      </c>
      <c r="S192" s="7" t="s">
        <v>311</v>
      </c>
      <c r="T192" s="7" t="s">
        <v>28</v>
      </c>
      <c r="U192" t="str">
        <f>IF(COUNTIF($A$2:A192,A192)=1,"Joiner","Not new")</f>
        <v>Joiner</v>
      </c>
    </row>
    <row r="193" spans="1:21" customFormat="1" hidden="1" x14ac:dyDescent="0.35">
      <c r="A193" s="7" t="s">
        <v>23</v>
      </c>
      <c r="B193" s="7" t="s">
        <v>24</v>
      </c>
      <c r="C193" s="7" t="s">
        <v>623</v>
      </c>
      <c r="D193" s="7" t="s">
        <v>624</v>
      </c>
      <c r="E193" s="7" t="s">
        <v>27</v>
      </c>
      <c r="F193" s="7" t="s">
        <v>28</v>
      </c>
      <c r="G193" s="8">
        <v>40667</v>
      </c>
      <c r="H193" s="8">
        <v>41730</v>
      </c>
      <c r="I193" s="9">
        <v>3.7849999999999997</v>
      </c>
      <c r="J193" s="9">
        <v>3.7849999999999997</v>
      </c>
      <c r="K193" s="9">
        <v>0</v>
      </c>
      <c r="L193" s="10">
        <v>0</v>
      </c>
      <c r="M193" s="11">
        <v>19.27</v>
      </c>
      <c r="N193" s="9"/>
      <c r="O193" s="9"/>
      <c r="P193" s="9" t="s">
        <v>625</v>
      </c>
      <c r="Q193" s="11">
        <v>2.9103353867214237</v>
      </c>
      <c r="R193" s="7" t="s">
        <v>626</v>
      </c>
      <c r="S193" s="7" t="s">
        <v>27</v>
      </c>
      <c r="T193" s="7" t="s">
        <v>28</v>
      </c>
      <c r="U193" t="str">
        <f>IF(COUNTIF($A$2:A193,A193)=1,"Joiner","Not new")</f>
        <v>Not new</v>
      </c>
    </row>
    <row r="194" spans="1:21" customFormat="1" hidden="1" x14ac:dyDescent="0.35">
      <c r="A194" s="7" t="s">
        <v>30</v>
      </c>
      <c r="B194" s="7" t="s">
        <v>627</v>
      </c>
      <c r="C194" s="7" t="s">
        <v>623</v>
      </c>
      <c r="D194" s="7" t="s">
        <v>624</v>
      </c>
      <c r="E194" s="7" t="s">
        <v>27</v>
      </c>
      <c r="F194" s="7" t="s">
        <v>36</v>
      </c>
      <c r="G194" s="8">
        <v>40512</v>
      </c>
      <c r="H194" s="8">
        <v>41578</v>
      </c>
      <c r="I194" s="9">
        <v>83.65</v>
      </c>
      <c r="J194" s="9">
        <v>84.603999999999999</v>
      </c>
      <c r="K194" s="9">
        <v>0.95399999999999352</v>
      </c>
      <c r="L194" s="9">
        <v>1.1404662283323293E-2</v>
      </c>
      <c r="M194" s="11">
        <v>572.29100000000005</v>
      </c>
      <c r="N194" s="9"/>
      <c r="O194" s="9"/>
      <c r="P194" s="9" t="s">
        <v>625</v>
      </c>
      <c r="Q194" s="11">
        <v>2.9185489390828199</v>
      </c>
      <c r="R194" s="7" t="s">
        <v>628</v>
      </c>
      <c r="S194" s="7" t="s">
        <v>27</v>
      </c>
      <c r="T194" s="7" t="s">
        <v>36</v>
      </c>
      <c r="U194" t="str">
        <f>IF(COUNTIF($A$2:A194,A194)=1,"Joiner","Not new")</f>
        <v>Not new</v>
      </c>
    </row>
    <row r="195" spans="1:21" customFormat="1" hidden="1" x14ac:dyDescent="0.35">
      <c r="A195" s="7" t="s">
        <v>34</v>
      </c>
      <c r="B195" s="7" t="s">
        <v>629</v>
      </c>
      <c r="C195" s="7" t="s">
        <v>623</v>
      </c>
      <c r="D195" s="7" t="s">
        <v>624</v>
      </c>
      <c r="E195" s="7" t="s">
        <v>161</v>
      </c>
      <c r="F195" s="7" t="s">
        <v>36</v>
      </c>
      <c r="G195" s="8">
        <v>40238</v>
      </c>
      <c r="H195" s="8">
        <v>43465</v>
      </c>
      <c r="I195" s="9">
        <v>5.5</v>
      </c>
      <c r="J195" s="9">
        <v>5.5</v>
      </c>
      <c r="K195" s="9">
        <v>0</v>
      </c>
      <c r="L195" s="9">
        <v>0</v>
      </c>
      <c r="M195" s="11">
        <v>28.610000000000007</v>
      </c>
      <c r="N195" s="9"/>
      <c r="O195" s="9"/>
      <c r="P195" s="9" t="s">
        <v>625</v>
      </c>
      <c r="Q195" s="11">
        <v>8.8350444900752905</v>
      </c>
      <c r="R195" s="7" t="s">
        <v>630</v>
      </c>
      <c r="S195" s="7" t="s">
        <v>161</v>
      </c>
      <c r="T195" s="7" t="s">
        <v>36</v>
      </c>
      <c r="U195" t="str">
        <f>IF(COUNTIF($A$2:A195,A195)=1,"Joiner","Not new")</f>
        <v>Not new</v>
      </c>
    </row>
    <row r="196" spans="1:21" customFormat="1" hidden="1" x14ac:dyDescent="0.35">
      <c r="A196" s="7" t="s">
        <v>38</v>
      </c>
      <c r="B196" s="7" t="s">
        <v>39</v>
      </c>
      <c r="C196" s="7" t="s">
        <v>623</v>
      </c>
      <c r="D196" s="7" t="s">
        <v>624</v>
      </c>
      <c r="E196" s="7" t="s">
        <v>27</v>
      </c>
      <c r="F196" s="7" t="s">
        <v>32</v>
      </c>
      <c r="G196" s="8">
        <v>38991</v>
      </c>
      <c r="H196" s="8">
        <v>43090</v>
      </c>
      <c r="I196" s="9">
        <v>112</v>
      </c>
      <c r="J196" s="9">
        <v>112</v>
      </c>
      <c r="K196" s="9">
        <v>0</v>
      </c>
      <c r="L196" s="9">
        <v>0</v>
      </c>
      <c r="M196" s="11">
        <v>753</v>
      </c>
      <c r="N196" s="9"/>
      <c r="O196" s="9"/>
      <c r="P196" s="9" t="s">
        <v>631</v>
      </c>
      <c r="Q196" s="11">
        <v>11.222450376454484</v>
      </c>
      <c r="R196" s="7" t="s">
        <v>632</v>
      </c>
      <c r="S196" s="7" t="s">
        <v>27</v>
      </c>
      <c r="T196" s="7" t="s">
        <v>32</v>
      </c>
      <c r="U196" t="str">
        <f>IF(COUNTIF($A$2:A196,A196)=1,"Joiner","Not new")</f>
        <v>Not new</v>
      </c>
    </row>
    <row r="197" spans="1:21" customFormat="1" hidden="1" x14ac:dyDescent="0.35">
      <c r="A197" s="7" t="s">
        <v>41</v>
      </c>
      <c r="B197" s="7" t="s">
        <v>633</v>
      </c>
      <c r="C197" s="7" t="s">
        <v>623</v>
      </c>
      <c r="D197" s="7" t="s">
        <v>624</v>
      </c>
      <c r="E197" s="7" t="s">
        <v>27</v>
      </c>
      <c r="F197" s="7" t="s">
        <v>28</v>
      </c>
      <c r="G197" s="8">
        <v>40969</v>
      </c>
      <c r="H197" s="8">
        <v>42448</v>
      </c>
      <c r="I197" s="9">
        <v>19.86</v>
      </c>
      <c r="J197" s="9">
        <v>19.86</v>
      </c>
      <c r="K197" s="9">
        <v>0</v>
      </c>
      <c r="L197" s="9">
        <v>0</v>
      </c>
      <c r="M197" s="11">
        <v>139.13</v>
      </c>
      <c r="N197" s="9"/>
      <c r="O197" s="9"/>
      <c r="P197" s="9" t="s">
        <v>625</v>
      </c>
      <c r="Q197" s="11">
        <v>4.0492813141683781</v>
      </c>
      <c r="R197" s="7" t="s">
        <v>634</v>
      </c>
      <c r="S197" s="7" t="s">
        <v>27</v>
      </c>
      <c r="T197" s="7" t="s">
        <v>28</v>
      </c>
      <c r="U197" t="str">
        <f>IF(COUNTIF($A$2:A197,A197)=1,"Joiner","Not new")</f>
        <v>Not new</v>
      </c>
    </row>
    <row r="198" spans="1:21" customFormat="1" hidden="1" x14ac:dyDescent="0.35">
      <c r="A198" s="7" t="s">
        <v>48</v>
      </c>
      <c r="B198" s="7" t="s">
        <v>635</v>
      </c>
      <c r="C198" s="7" t="s">
        <v>623</v>
      </c>
      <c r="D198" s="7" t="s">
        <v>624</v>
      </c>
      <c r="E198" s="7" t="s">
        <v>27</v>
      </c>
      <c r="F198" s="7" t="s">
        <v>32</v>
      </c>
      <c r="G198" s="8">
        <v>40513</v>
      </c>
      <c r="H198" s="8">
        <v>41365</v>
      </c>
      <c r="I198" s="9">
        <v>127</v>
      </c>
      <c r="J198" s="9">
        <v>127</v>
      </c>
      <c r="K198" s="9">
        <v>0</v>
      </c>
      <c r="L198" s="9">
        <v>0</v>
      </c>
      <c r="M198" s="11">
        <v>757</v>
      </c>
      <c r="N198" s="9"/>
      <c r="O198" s="9"/>
      <c r="P198" s="9" t="s">
        <v>631</v>
      </c>
      <c r="Q198" s="11">
        <v>2.3326488706365502</v>
      </c>
      <c r="R198" s="7" t="s">
        <v>636</v>
      </c>
      <c r="S198" s="7" t="s">
        <v>27</v>
      </c>
      <c r="T198" s="7" t="s">
        <v>32</v>
      </c>
      <c r="U198" t="str">
        <f>IF(COUNTIF($A$2:A198,A198)=1,"Joiner","Not new")</f>
        <v>Not new</v>
      </c>
    </row>
    <row r="199" spans="1:21" customFormat="1" hidden="1" x14ac:dyDescent="0.35">
      <c r="A199" s="7" t="s">
        <v>51</v>
      </c>
      <c r="B199" s="7" t="s">
        <v>52</v>
      </c>
      <c r="C199" s="7" t="s">
        <v>623</v>
      </c>
      <c r="D199" s="7" t="s">
        <v>624</v>
      </c>
      <c r="E199" s="7" t="s">
        <v>27</v>
      </c>
      <c r="F199" s="7" t="s">
        <v>32</v>
      </c>
      <c r="G199" s="8">
        <v>40329</v>
      </c>
      <c r="H199" s="8">
        <v>42248</v>
      </c>
      <c r="I199" s="9">
        <v>450.37</v>
      </c>
      <c r="J199" s="9">
        <v>450.37</v>
      </c>
      <c r="K199" s="9">
        <v>0</v>
      </c>
      <c r="L199" s="9">
        <v>0</v>
      </c>
      <c r="M199" s="11">
        <v>5609.46</v>
      </c>
      <c r="N199" s="9"/>
      <c r="O199" s="9"/>
      <c r="P199" s="9" t="s">
        <v>637</v>
      </c>
      <c r="Q199" s="11">
        <v>5.2539356605065022</v>
      </c>
      <c r="R199" s="7" t="s">
        <v>638</v>
      </c>
      <c r="S199" s="7" t="s">
        <v>27</v>
      </c>
      <c r="T199" s="7" t="s">
        <v>32</v>
      </c>
      <c r="U199" t="str">
        <f>IF(COUNTIF($A$2:A199,A199)=1,"Joiner","Not new")</f>
        <v>Not new</v>
      </c>
    </row>
    <row r="200" spans="1:21" customFormat="1" hidden="1" x14ac:dyDescent="0.35">
      <c r="A200" s="7" t="s">
        <v>54</v>
      </c>
      <c r="B200" s="7" t="s">
        <v>55</v>
      </c>
      <c r="C200" s="7" t="s">
        <v>623</v>
      </c>
      <c r="D200" s="7" t="s">
        <v>624</v>
      </c>
      <c r="E200" s="7" t="s">
        <v>27</v>
      </c>
      <c r="F200" s="7" t="s">
        <v>46</v>
      </c>
      <c r="G200" s="8">
        <v>40330</v>
      </c>
      <c r="H200" s="8">
        <v>41153</v>
      </c>
      <c r="I200" s="9">
        <v>0</v>
      </c>
      <c r="J200" s="9">
        <v>0</v>
      </c>
      <c r="K200" s="9">
        <v>0</v>
      </c>
      <c r="L200" s="9">
        <v>0</v>
      </c>
      <c r="M200" s="11">
        <v>278</v>
      </c>
      <c r="N200" s="9"/>
      <c r="O200" s="9"/>
      <c r="P200" s="9" t="s">
        <v>625</v>
      </c>
      <c r="Q200" s="11">
        <v>2.2532511978097194</v>
      </c>
      <c r="R200" s="7" t="s">
        <v>639</v>
      </c>
      <c r="S200" s="7" t="s">
        <v>27</v>
      </c>
      <c r="T200" s="7" t="s">
        <v>46</v>
      </c>
      <c r="U200" t="str">
        <f>IF(COUNTIF($A$2:A200,A200)=1,"Joiner","Not new")</f>
        <v>Not new</v>
      </c>
    </row>
    <row r="201" spans="1:21" customFormat="1" hidden="1" x14ac:dyDescent="0.35">
      <c r="A201" s="7" t="s">
        <v>57</v>
      </c>
      <c r="B201" s="7" t="s">
        <v>58</v>
      </c>
      <c r="C201" s="7" t="s">
        <v>623</v>
      </c>
      <c r="D201" s="7" t="s">
        <v>624</v>
      </c>
      <c r="E201" s="7" t="s">
        <v>27</v>
      </c>
      <c r="F201" s="7" t="s">
        <v>32</v>
      </c>
      <c r="G201" s="8">
        <v>40724</v>
      </c>
      <c r="H201" s="8">
        <v>42369</v>
      </c>
      <c r="I201" s="9">
        <v>970</v>
      </c>
      <c r="J201" s="9">
        <v>1180</v>
      </c>
      <c r="K201" s="9">
        <v>210</v>
      </c>
      <c r="L201" s="9">
        <v>0.21649484536082475</v>
      </c>
      <c r="M201" s="11">
        <v>4600</v>
      </c>
      <c r="N201" s="9"/>
      <c r="O201" s="9"/>
      <c r="P201" s="9" t="s">
        <v>625</v>
      </c>
      <c r="Q201" s="11">
        <v>4.5037645448323067</v>
      </c>
      <c r="R201" s="7" t="s">
        <v>640</v>
      </c>
      <c r="S201" s="7" t="s">
        <v>27</v>
      </c>
      <c r="T201" s="7" t="s">
        <v>32</v>
      </c>
      <c r="U201" t="str">
        <f>IF(COUNTIF($A$2:A201,A201)=1,"Joiner","Not new")</f>
        <v>Not new</v>
      </c>
    </row>
    <row r="202" spans="1:21" customFormat="1" hidden="1" x14ac:dyDescent="0.35">
      <c r="A202" s="7" t="s">
        <v>60</v>
      </c>
      <c r="B202" s="7" t="s">
        <v>61</v>
      </c>
      <c r="C202" s="7" t="s">
        <v>623</v>
      </c>
      <c r="D202" s="7" t="s">
        <v>624</v>
      </c>
      <c r="E202" s="7" t="s">
        <v>62</v>
      </c>
      <c r="F202" s="7" t="s">
        <v>28</v>
      </c>
      <c r="G202" s="8">
        <v>40210</v>
      </c>
      <c r="H202" s="8">
        <v>42370</v>
      </c>
      <c r="I202" s="9">
        <v>26.05</v>
      </c>
      <c r="J202" s="9">
        <v>26.05</v>
      </c>
      <c r="K202" s="9">
        <v>0</v>
      </c>
      <c r="L202" s="9">
        <v>0</v>
      </c>
      <c r="M202" s="11">
        <v>170.92</v>
      </c>
      <c r="N202" s="9"/>
      <c r="O202" s="9"/>
      <c r="P202" s="9" t="s">
        <v>625</v>
      </c>
      <c r="Q202" s="11">
        <v>5.9137577002053385</v>
      </c>
      <c r="R202" s="7" t="s">
        <v>641</v>
      </c>
      <c r="S202" s="7" t="s">
        <v>62</v>
      </c>
      <c r="T202" s="7" t="s">
        <v>28</v>
      </c>
      <c r="U202" t="str">
        <f>IF(COUNTIF($A$2:A202,A202)=1,"Joiner","Not new")</f>
        <v>Not new</v>
      </c>
    </row>
    <row r="203" spans="1:21" customFormat="1" hidden="1" x14ac:dyDescent="0.35">
      <c r="A203" s="7" t="s">
        <v>64</v>
      </c>
      <c r="B203" s="7" t="s">
        <v>65</v>
      </c>
      <c r="C203" s="7" t="s">
        <v>623</v>
      </c>
      <c r="D203" s="7" t="s">
        <v>624</v>
      </c>
      <c r="E203" s="7" t="s">
        <v>62</v>
      </c>
      <c r="F203" s="7" t="s">
        <v>28</v>
      </c>
      <c r="G203" s="8">
        <v>40817</v>
      </c>
      <c r="H203" s="8">
        <v>42004</v>
      </c>
      <c r="I203" s="9">
        <v>104.85</v>
      </c>
      <c r="J203" s="9">
        <v>104.85</v>
      </c>
      <c r="K203" s="9">
        <v>0</v>
      </c>
      <c r="L203" s="9">
        <v>0</v>
      </c>
      <c r="M203" s="11">
        <v>325.39999999999998</v>
      </c>
      <c r="N203" s="9"/>
      <c r="O203" s="9"/>
      <c r="P203" s="9" t="s">
        <v>625</v>
      </c>
      <c r="Q203" s="11">
        <v>3.2498288843258041</v>
      </c>
      <c r="R203" s="7" t="s">
        <v>642</v>
      </c>
      <c r="S203" s="7" t="s">
        <v>62</v>
      </c>
      <c r="T203" s="7" t="s">
        <v>28</v>
      </c>
      <c r="U203" t="str">
        <f>IF(COUNTIF($A$2:A203,A203)=1,"Joiner","Not new")</f>
        <v>Not new</v>
      </c>
    </row>
    <row r="204" spans="1:21" customFormat="1" hidden="1" x14ac:dyDescent="0.35">
      <c r="A204" s="7" t="s">
        <v>67</v>
      </c>
      <c r="B204" s="7" t="s">
        <v>68</v>
      </c>
      <c r="C204" s="7" t="s">
        <v>623</v>
      </c>
      <c r="D204" s="7" t="s">
        <v>624</v>
      </c>
      <c r="E204" s="7" t="s">
        <v>62</v>
      </c>
      <c r="F204" s="7" t="s">
        <v>32</v>
      </c>
      <c r="G204" s="8">
        <v>40634</v>
      </c>
      <c r="H204" s="8">
        <v>42461</v>
      </c>
      <c r="I204" s="9">
        <v>180</v>
      </c>
      <c r="J204" s="9">
        <v>179.9</v>
      </c>
      <c r="K204" s="9">
        <v>-0.1</v>
      </c>
      <c r="L204" s="9">
        <v>-5.9999999999999995E-4</v>
      </c>
      <c r="M204" s="11">
        <v>860</v>
      </c>
      <c r="N204" s="9"/>
      <c r="O204" s="9"/>
      <c r="P204" s="9" t="s">
        <v>643</v>
      </c>
      <c r="Q204" s="11">
        <v>5.0020533880903493</v>
      </c>
      <c r="R204" s="7" t="s">
        <v>644</v>
      </c>
      <c r="S204" s="7" t="s">
        <v>62</v>
      </c>
      <c r="T204" s="7" t="s">
        <v>32</v>
      </c>
      <c r="U204" t="str">
        <f>IF(COUNTIF($A$2:A204,A204)=1,"Joiner","Not new")</f>
        <v>Not new</v>
      </c>
    </row>
    <row r="205" spans="1:21" customFormat="1" hidden="1" x14ac:dyDescent="0.35">
      <c r="A205" s="7" t="s">
        <v>70</v>
      </c>
      <c r="B205" s="7" t="s">
        <v>71</v>
      </c>
      <c r="C205" s="7" t="s">
        <v>623</v>
      </c>
      <c r="D205" s="7" t="s">
        <v>624</v>
      </c>
      <c r="E205" s="7" t="s">
        <v>62</v>
      </c>
      <c r="F205" s="7" t="s">
        <v>28</v>
      </c>
      <c r="G205" s="8">
        <v>41137</v>
      </c>
      <c r="H205" s="8">
        <v>42290</v>
      </c>
      <c r="I205" s="9">
        <v>0</v>
      </c>
      <c r="J205" s="9">
        <v>0</v>
      </c>
      <c r="K205" s="9">
        <v>0</v>
      </c>
      <c r="L205" s="9">
        <v>0</v>
      </c>
      <c r="M205" s="11">
        <v>27.285085370000001</v>
      </c>
      <c r="N205" s="9"/>
      <c r="O205" s="9"/>
      <c r="P205" s="9" t="s">
        <v>643</v>
      </c>
      <c r="Q205" s="11">
        <v>3.1567419575633129</v>
      </c>
      <c r="R205" s="7" t="s">
        <v>645</v>
      </c>
      <c r="S205" s="7" t="s">
        <v>62</v>
      </c>
      <c r="T205" s="7" t="s">
        <v>28</v>
      </c>
      <c r="U205" t="str">
        <f>IF(COUNTIF($A$2:A205,A205)=1,"Joiner","Not new")</f>
        <v>Not new</v>
      </c>
    </row>
    <row r="206" spans="1:21" customFormat="1" hidden="1" x14ac:dyDescent="0.35">
      <c r="A206" s="7" t="s">
        <v>73</v>
      </c>
      <c r="B206" s="7" t="s">
        <v>74</v>
      </c>
      <c r="C206" s="7" t="s">
        <v>623</v>
      </c>
      <c r="D206" s="7" t="s">
        <v>624</v>
      </c>
      <c r="E206" s="7" t="s">
        <v>62</v>
      </c>
      <c r="F206" s="7" t="s">
        <v>36</v>
      </c>
      <c r="G206" s="8" t="s">
        <v>637</v>
      </c>
      <c r="H206" s="8" t="s">
        <v>637</v>
      </c>
      <c r="I206" s="9">
        <v>1</v>
      </c>
      <c r="J206" s="9">
        <v>0</v>
      </c>
      <c r="K206" s="9">
        <v>-1</v>
      </c>
      <c r="L206" s="9">
        <v>-1</v>
      </c>
      <c r="M206" s="11">
        <v>6</v>
      </c>
      <c r="N206" s="9"/>
      <c r="O206" s="9"/>
      <c r="P206" s="9" t="s">
        <v>637</v>
      </c>
      <c r="Q206" s="11">
        <v>0</v>
      </c>
      <c r="R206" s="7" t="s">
        <v>646</v>
      </c>
      <c r="S206" s="7" t="s">
        <v>62</v>
      </c>
      <c r="T206" s="7" t="s">
        <v>36</v>
      </c>
      <c r="U206" t="str">
        <f>IF(COUNTIF($A$2:A206,A206)=1,"Joiner","Not new")</f>
        <v>Not new</v>
      </c>
    </row>
    <row r="207" spans="1:21" customFormat="1" hidden="1" x14ac:dyDescent="0.35">
      <c r="A207" s="7" t="s">
        <v>76</v>
      </c>
      <c r="B207" s="7" t="s">
        <v>647</v>
      </c>
      <c r="C207" s="7" t="s">
        <v>623</v>
      </c>
      <c r="D207" s="7" t="s">
        <v>624</v>
      </c>
      <c r="E207" s="7" t="s">
        <v>78</v>
      </c>
      <c r="F207" s="7" t="s">
        <v>32</v>
      </c>
      <c r="G207" s="8">
        <v>40863</v>
      </c>
      <c r="H207" s="8">
        <v>41698</v>
      </c>
      <c r="I207" s="9">
        <v>4.83</v>
      </c>
      <c r="J207" s="9">
        <v>4.83</v>
      </c>
      <c r="K207" s="9">
        <v>0</v>
      </c>
      <c r="L207" s="9">
        <v>0</v>
      </c>
      <c r="M207" s="11">
        <v>24.6</v>
      </c>
      <c r="N207" s="9"/>
      <c r="O207" s="9"/>
      <c r="P207" s="9" t="s">
        <v>643</v>
      </c>
      <c r="Q207" s="11">
        <v>2.2861054072553046</v>
      </c>
      <c r="R207" s="7" t="s">
        <v>648</v>
      </c>
      <c r="S207" s="7" t="s">
        <v>78</v>
      </c>
      <c r="T207" s="7" t="s">
        <v>32</v>
      </c>
      <c r="U207" t="str">
        <f>IF(COUNTIF($A$2:A207,A207)=1,"Joiner","Not new")</f>
        <v>Not new</v>
      </c>
    </row>
    <row r="208" spans="1:21" customFormat="1" hidden="1" x14ac:dyDescent="0.35">
      <c r="A208" s="7" t="s">
        <v>80</v>
      </c>
      <c r="B208" s="7" t="s">
        <v>81</v>
      </c>
      <c r="C208" s="7" t="s">
        <v>623</v>
      </c>
      <c r="D208" s="7" t="s">
        <v>624</v>
      </c>
      <c r="E208" s="7" t="s">
        <v>78</v>
      </c>
      <c r="F208" s="7" t="s">
        <v>32</v>
      </c>
      <c r="G208" s="8">
        <v>40625</v>
      </c>
      <c r="H208" s="8">
        <v>50495</v>
      </c>
      <c r="I208" s="9">
        <v>111</v>
      </c>
      <c r="J208" s="9">
        <v>0</v>
      </c>
      <c r="K208" s="9">
        <v>-111</v>
      </c>
      <c r="L208" s="9">
        <v>-1</v>
      </c>
      <c r="M208" s="11">
        <v>211</v>
      </c>
      <c r="N208" s="9"/>
      <c r="O208" s="9"/>
      <c r="P208" s="9" t="s">
        <v>625</v>
      </c>
      <c r="Q208" s="11">
        <v>27.022587268993838</v>
      </c>
      <c r="R208" s="7" t="s">
        <v>649</v>
      </c>
      <c r="S208" s="7" t="s">
        <v>78</v>
      </c>
      <c r="T208" s="7" t="s">
        <v>32</v>
      </c>
      <c r="U208" t="str">
        <f>IF(COUNTIF($A$2:A208,A208)=1,"Joiner","Not new")</f>
        <v>Not new</v>
      </c>
    </row>
    <row r="209" spans="1:21" customFormat="1" hidden="1" x14ac:dyDescent="0.35">
      <c r="A209" s="7" t="s">
        <v>83</v>
      </c>
      <c r="B209" s="7" t="s">
        <v>650</v>
      </c>
      <c r="C209" s="7" t="s">
        <v>623</v>
      </c>
      <c r="D209" s="7" t="s">
        <v>624</v>
      </c>
      <c r="E209" s="7" t="s">
        <v>78</v>
      </c>
      <c r="F209" s="7" t="s">
        <v>28</v>
      </c>
      <c r="G209" s="8">
        <v>40724</v>
      </c>
      <c r="H209" s="8">
        <v>41214</v>
      </c>
      <c r="I209" s="9">
        <v>0</v>
      </c>
      <c r="J209" s="9">
        <v>0</v>
      </c>
      <c r="K209" s="9">
        <v>0</v>
      </c>
      <c r="L209" s="9">
        <v>0</v>
      </c>
      <c r="M209" s="11">
        <v>45.08</v>
      </c>
      <c r="N209" s="9"/>
      <c r="O209" s="9"/>
      <c r="P209" s="9" t="s">
        <v>625</v>
      </c>
      <c r="Q209" s="11">
        <v>1.3415468856947297</v>
      </c>
      <c r="R209" s="7" t="s">
        <v>651</v>
      </c>
      <c r="S209" s="7" t="s">
        <v>78</v>
      </c>
      <c r="T209" s="7" t="s">
        <v>28</v>
      </c>
      <c r="U209" t="str">
        <f>IF(COUNTIF($A$2:A209,A209)=1,"Joiner","Not new")</f>
        <v>Not new</v>
      </c>
    </row>
    <row r="210" spans="1:21" customFormat="1" hidden="1" x14ac:dyDescent="0.35">
      <c r="A210" s="7" t="s">
        <v>89</v>
      </c>
      <c r="B210" s="7" t="s">
        <v>90</v>
      </c>
      <c r="C210" s="7" t="s">
        <v>623</v>
      </c>
      <c r="D210" s="7" t="s">
        <v>624</v>
      </c>
      <c r="E210" s="7" t="s">
        <v>91</v>
      </c>
      <c r="F210" s="7" t="s">
        <v>28</v>
      </c>
      <c r="G210" s="8">
        <v>40518</v>
      </c>
      <c r="H210" s="8">
        <v>42735</v>
      </c>
      <c r="I210" s="9">
        <v>99.5</v>
      </c>
      <c r="J210" s="9">
        <v>99.5</v>
      </c>
      <c r="K210" s="9">
        <v>0</v>
      </c>
      <c r="L210" s="9">
        <v>0</v>
      </c>
      <c r="M210" s="11">
        <v>529</v>
      </c>
      <c r="N210" s="9"/>
      <c r="O210" s="9"/>
      <c r="P210" s="9" t="s">
        <v>631</v>
      </c>
      <c r="Q210" s="11">
        <v>6.0698151950718682</v>
      </c>
      <c r="R210" s="7" t="s">
        <v>652</v>
      </c>
      <c r="S210" s="7" t="s">
        <v>91</v>
      </c>
      <c r="T210" s="7" t="s">
        <v>28</v>
      </c>
      <c r="U210" t="str">
        <f>IF(COUNTIF($A$2:A210,A210)=1,"Joiner","Not new")</f>
        <v>Not new</v>
      </c>
    </row>
    <row r="211" spans="1:21" customFormat="1" hidden="1" x14ac:dyDescent="0.35">
      <c r="A211" s="7" t="s">
        <v>93</v>
      </c>
      <c r="B211" s="7" t="s">
        <v>94</v>
      </c>
      <c r="C211" s="7" t="s">
        <v>623</v>
      </c>
      <c r="D211" s="7" t="s">
        <v>624</v>
      </c>
      <c r="E211" s="7" t="s">
        <v>91</v>
      </c>
      <c r="F211" s="7" t="s">
        <v>36</v>
      </c>
      <c r="G211" s="8">
        <v>40179</v>
      </c>
      <c r="H211" s="8">
        <v>42125</v>
      </c>
      <c r="I211" s="9">
        <v>-2.7</v>
      </c>
      <c r="J211" s="9">
        <v>-2.7</v>
      </c>
      <c r="K211" s="9">
        <v>0</v>
      </c>
      <c r="L211" s="9">
        <v>0</v>
      </c>
      <c r="M211" s="11">
        <v>215</v>
      </c>
      <c r="N211" s="9"/>
      <c r="O211" s="9"/>
      <c r="P211" s="9" t="s">
        <v>631</v>
      </c>
      <c r="Q211" s="11">
        <v>5.3278576317590689</v>
      </c>
      <c r="R211" s="7" t="s">
        <v>653</v>
      </c>
      <c r="S211" s="7" t="s">
        <v>91</v>
      </c>
      <c r="T211" s="7" t="s">
        <v>36</v>
      </c>
      <c r="U211" t="str">
        <f>IF(COUNTIF($A$2:A211,A211)=1,"Joiner","Not new")</f>
        <v>Not new</v>
      </c>
    </row>
    <row r="212" spans="1:21" customFormat="1" hidden="1" x14ac:dyDescent="0.35">
      <c r="A212" s="7" t="s">
        <v>97</v>
      </c>
      <c r="B212" s="7" t="s">
        <v>98</v>
      </c>
      <c r="C212" s="7" t="s">
        <v>623</v>
      </c>
      <c r="D212" s="7" t="s">
        <v>624</v>
      </c>
      <c r="E212" s="7" t="s">
        <v>91</v>
      </c>
      <c r="F212" s="7" t="s">
        <v>32</v>
      </c>
      <c r="G212" s="8">
        <v>39538</v>
      </c>
      <c r="H212" s="8">
        <v>41730</v>
      </c>
      <c r="I212" s="9">
        <v>0</v>
      </c>
      <c r="J212" s="9">
        <v>0</v>
      </c>
      <c r="K212" s="9">
        <v>0</v>
      </c>
      <c r="L212" s="9">
        <v>0</v>
      </c>
      <c r="M212" s="11">
        <v>135</v>
      </c>
      <c r="N212" s="9"/>
      <c r="O212" s="9"/>
      <c r="P212" s="9" t="s">
        <v>631</v>
      </c>
      <c r="Q212" s="11">
        <v>6.0013689253935665</v>
      </c>
      <c r="R212" s="7" t="s">
        <v>654</v>
      </c>
      <c r="S212" s="7" t="s">
        <v>91</v>
      </c>
      <c r="T212" s="7" t="s">
        <v>32</v>
      </c>
      <c r="U212" t="str">
        <f>IF(COUNTIF($A$2:A212,A212)=1,"Joiner","Not new")</f>
        <v>Not new</v>
      </c>
    </row>
    <row r="213" spans="1:21" customFormat="1" hidden="1" x14ac:dyDescent="0.35">
      <c r="A213" s="7" t="s">
        <v>100</v>
      </c>
      <c r="B213" s="7" t="s">
        <v>101</v>
      </c>
      <c r="C213" s="7" t="s">
        <v>623</v>
      </c>
      <c r="D213" s="7" t="s">
        <v>624</v>
      </c>
      <c r="E213" s="7" t="s">
        <v>91</v>
      </c>
      <c r="F213" s="7" t="s">
        <v>32</v>
      </c>
      <c r="G213" s="8">
        <v>40817</v>
      </c>
      <c r="H213" s="8">
        <v>42094</v>
      </c>
      <c r="I213" s="9">
        <v>71</v>
      </c>
      <c r="J213" s="9">
        <v>14</v>
      </c>
      <c r="K213" s="9">
        <v>-57</v>
      </c>
      <c r="L213" s="9">
        <v>-0.80281690140845074</v>
      </c>
      <c r="M213" s="11">
        <v>155</v>
      </c>
      <c r="N213" s="9"/>
      <c r="O213" s="9"/>
      <c r="P213" s="9" t="s">
        <v>643</v>
      </c>
      <c r="Q213" s="11">
        <v>3.4962354551676933</v>
      </c>
      <c r="R213" s="7" t="s">
        <v>655</v>
      </c>
      <c r="S213" s="7" t="s">
        <v>91</v>
      </c>
      <c r="T213" s="7" t="s">
        <v>32</v>
      </c>
      <c r="U213" t="str">
        <f>IF(COUNTIF($A$2:A213,A213)=1,"Joiner","Not new")</f>
        <v>Not new</v>
      </c>
    </row>
    <row r="214" spans="1:21" customFormat="1" hidden="1" x14ac:dyDescent="0.35">
      <c r="A214" s="7" t="s">
        <v>103</v>
      </c>
      <c r="B214" s="7" t="s">
        <v>104</v>
      </c>
      <c r="C214" s="7" t="s">
        <v>623</v>
      </c>
      <c r="D214" s="7" t="s">
        <v>624</v>
      </c>
      <c r="E214" s="7" t="s">
        <v>91</v>
      </c>
      <c r="F214" s="7" t="s">
        <v>36</v>
      </c>
      <c r="G214" s="8">
        <v>41248</v>
      </c>
      <c r="H214" s="8">
        <v>42094</v>
      </c>
      <c r="I214" s="9">
        <v>23</v>
      </c>
      <c r="J214" s="9">
        <v>30</v>
      </c>
      <c r="K214" s="9">
        <v>7</v>
      </c>
      <c r="L214" s="9">
        <v>0.30434782608695654</v>
      </c>
      <c r="M214" s="11">
        <v>150</v>
      </c>
      <c r="N214" s="9"/>
      <c r="O214" s="9"/>
      <c r="P214" s="9" t="s">
        <v>631</v>
      </c>
      <c r="Q214" s="11">
        <v>2.3162217659137578</v>
      </c>
      <c r="R214" s="7" t="s">
        <v>656</v>
      </c>
      <c r="S214" s="7" t="s">
        <v>91</v>
      </c>
      <c r="T214" s="7" t="s">
        <v>36</v>
      </c>
      <c r="U214" t="str">
        <f>IF(COUNTIF($A$2:A214,A214)=1,"Joiner","Not new")</f>
        <v>Not new</v>
      </c>
    </row>
    <row r="215" spans="1:21" customFormat="1" hidden="1" x14ac:dyDescent="0.35">
      <c r="A215" s="7" t="s">
        <v>106</v>
      </c>
      <c r="B215" s="7" t="s">
        <v>107</v>
      </c>
      <c r="C215" s="7" t="s">
        <v>623</v>
      </c>
      <c r="D215" s="7" t="s">
        <v>624</v>
      </c>
      <c r="E215" s="7" t="s">
        <v>91</v>
      </c>
      <c r="F215" s="7" t="s">
        <v>32</v>
      </c>
      <c r="G215" s="8">
        <v>40716</v>
      </c>
      <c r="H215" s="8">
        <v>42004</v>
      </c>
      <c r="I215" s="9">
        <v>86.16</v>
      </c>
      <c r="J215" s="9">
        <v>55.03</v>
      </c>
      <c r="K215" s="9">
        <v>-31.129999999999995</v>
      </c>
      <c r="L215" s="9">
        <v>-0.36130454967502318</v>
      </c>
      <c r="M215" s="11">
        <v>247.43299999999996</v>
      </c>
      <c r="N215" s="9"/>
      <c r="O215" s="9"/>
      <c r="P215" s="9" t="s">
        <v>643</v>
      </c>
      <c r="Q215" s="11">
        <v>3.5263518138261465</v>
      </c>
      <c r="R215" s="7" t="s">
        <v>657</v>
      </c>
      <c r="S215" s="7" t="s">
        <v>91</v>
      </c>
      <c r="T215" s="7" t="s">
        <v>32</v>
      </c>
      <c r="U215" t="str">
        <f>IF(COUNTIF($A$2:A215,A215)=1,"Joiner","Not new")</f>
        <v>Not new</v>
      </c>
    </row>
    <row r="216" spans="1:21" customFormat="1" hidden="1" x14ac:dyDescent="0.35">
      <c r="A216" s="7" t="s">
        <v>109</v>
      </c>
      <c r="B216" s="7" t="s">
        <v>110</v>
      </c>
      <c r="C216" s="7" t="s">
        <v>623</v>
      </c>
      <c r="D216" s="7" t="s">
        <v>624</v>
      </c>
      <c r="E216" s="7" t="s">
        <v>27</v>
      </c>
      <c r="F216" s="7" t="s">
        <v>95</v>
      </c>
      <c r="G216" s="8">
        <v>40210</v>
      </c>
      <c r="H216" s="8" t="s">
        <v>658</v>
      </c>
      <c r="I216" s="9">
        <v>5.8890000000000002</v>
      </c>
      <c r="J216" s="9">
        <v>4.0919999999999996</v>
      </c>
      <c r="K216" s="9">
        <v>-1.7970000000000006</v>
      </c>
      <c r="L216" s="9">
        <v>-0.30514518593988804</v>
      </c>
      <c r="M216" s="11">
        <v>18.416</v>
      </c>
      <c r="N216" s="9"/>
      <c r="O216" s="9"/>
      <c r="P216" s="9" t="s">
        <v>637</v>
      </c>
      <c r="Q216" s="11">
        <v>0</v>
      </c>
      <c r="R216" s="7" t="s">
        <v>659</v>
      </c>
      <c r="S216" s="7" t="s">
        <v>27</v>
      </c>
      <c r="T216" s="7" t="s">
        <v>95</v>
      </c>
      <c r="U216" t="str">
        <f>IF(COUNTIF($A$2:A216,A216)=1,"Joiner","Not new")</f>
        <v>Not new</v>
      </c>
    </row>
    <row r="217" spans="1:21" customFormat="1" hidden="1" x14ac:dyDescent="0.35">
      <c r="A217" s="7" t="s">
        <v>112</v>
      </c>
      <c r="B217" s="7" t="s">
        <v>660</v>
      </c>
      <c r="C217" s="7" t="s">
        <v>623</v>
      </c>
      <c r="D217" s="7" t="s">
        <v>624</v>
      </c>
      <c r="E217" s="7" t="s">
        <v>27</v>
      </c>
      <c r="F217" s="7" t="s">
        <v>46</v>
      </c>
      <c r="G217" s="8">
        <v>40077</v>
      </c>
      <c r="H217" s="8">
        <v>46022</v>
      </c>
      <c r="I217" s="9">
        <v>150</v>
      </c>
      <c r="J217" s="9">
        <v>158.30000000000001</v>
      </c>
      <c r="K217" s="9">
        <v>8.3000000000000007</v>
      </c>
      <c r="L217" s="9">
        <v>5.5300000000000002E-2</v>
      </c>
      <c r="M217" s="11">
        <v>1578</v>
      </c>
      <c r="N217" s="9"/>
      <c r="O217" s="9"/>
      <c r="P217" s="9" t="s">
        <v>631</v>
      </c>
      <c r="Q217" s="11">
        <v>16.276522929500342</v>
      </c>
      <c r="R217" s="7" t="s">
        <v>661</v>
      </c>
      <c r="S217" s="7" t="s">
        <v>27</v>
      </c>
      <c r="T217" s="7" t="s">
        <v>46</v>
      </c>
      <c r="U217" t="str">
        <f>IF(COUNTIF($A$2:A217,A217)=1,"Joiner","Not new")</f>
        <v>Not new</v>
      </c>
    </row>
    <row r="218" spans="1:21" customFormat="1" hidden="1" x14ac:dyDescent="0.35">
      <c r="A218" s="7" t="s">
        <v>115</v>
      </c>
      <c r="B218" s="7" t="s">
        <v>116</v>
      </c>
      <c r="C218" s="7" t="s">
        <v>623</v>
      </c>
      <c r="D218" s="7" t="s">
        <v>624</v>
      </c>
      <c r="E218" s="7" t="s">
        <v>27</v>
      </c>
      <c r="F218" s="7" t="s">
        <v>95</v>
      </c>
      <c r="G218" s="8">
        <v>40522</v>
      </c>
      <c r="H218" s="8">
        <v>47848</v>
      </c>
      <c r="I218" s="9">
        <v>20.41</v>
      </c>
      <c r="J218" s="9">
        <v>20.41</v>
      </c>
      <c r="K218" s="9">
        <v>0</v>
      </c>
      <c r="L218" s="9">
        <v>0</v>
      </c>
      <c r="M218" s="11">
        <v>66.150000000000006</v>
      </c>
      <c r="N218" s="9"/>
      <c r="O218" s="9"/>
      <c r="P218" s="9" t="s">
        <v>625</v>
      </c>
      <c r="Q218" s="11">
        <v>20.057494866529773</v>
      </c>
      <c r="R218" s="7" t="s">
        <v>662</v>
      </c>
      <c r="S218" s="7" t="s">
        <v>27</v>
      </c>
      <c r="T218" s="7" t="s">
        <v>95</v>
      </c>
      <c r="U218" t="str">
        <f>IF(COUNTIF($A$2:A218,A218)=1,"Joiner","Not new")</f>
        <v>Not new</v>
      </c>
    </row>
    <row r="219" spans="1:21" customFormat="1" hidden="1" x14ac:dyDescent="0.35">
      <c r="A219" s="7" t="s">
        <v>118</v>
      </c>
      <c r="B219" s="7" t="s">
        <v>119</v>
      </c>
      <c r="C219" s="7" t="s">
        <v>623</v>
      </c>
      <c r="D219" s="7" t="s">
        <v>624</v>
      </c>
      <c r="E219" s="7" t="s">
        <v>27</v>
      </c>
      <c r="F219" s="7" t="s">
        <v>28</v>
      </c>
      <c r="G219" s="8">
        <v>39629</v>
      </c>
      <c r="H219" s="8">
        <v>51501</v>
      </c>
      <c r="I219" s="9">
        <v>24</v>
      </c>
      <c r="J219" s="9">
        <v>23.74</v>
      </c>
      <c r="K219" s="9">
        <v>-0.26</v>
      </c>
      <c r="L219" s="9">
        <v>-1.0800000000000001E-2</v>
      </c>
      <c r="M219" s="11">
        <v>11626.4</v>
      </c>
      <c r="N219" s="9"/>
      <c r="O219" s="9"/>
      <c r="P219" s="9" t="s">
        <v>631</v>
      </c>
      <c r="Q219" s="11">
        <v>32.503764544832308</v>
      </c>
      <c r="R219" s="7" t="s">
        <v>663</v>
      </c>
      <c r="S219" s="7" t="s">
        <v>27</v>
      </c>
      <c r="T219" s="7" t="s">
        <v>28</v>
      </c>
      <c r="U219" t="str">
        <f>IF(COUNTIF($A$2:A219,A219)=1,"Joiner","Not new")</f>
        <v>Not new</v>
      </c>
    </row>
    <row r="220" spans="1:21" customFormat="1" hidden="1" x14ac:dyDescent="0.35">
      <c r="A220" s="7" t="s">
        <v>121</v>
      </c>
      <c r="B220" s="7" t="s">
        <v>122</v>
      </c>
      <c r="C220" s="7" t="s">
        <v>623</v>
      </c>
      <c r="D220" s="7" t="s">
        <v>624</v>
      </c>
      <c r="E220" s="7" t="s">
        <v>27</v>
      </c>
      <c r="F220" s="7" t="s">
        <v>28</v>
      </c>
      <c r="G220" s="8">
        <v>39782</v>
      </c>
      <c r="H220" s="8">
        <v>41892</v>
      </c>
      <c r="I220" s="9">
        <v>219</v>
      </c>
      <c r="J220" s="9">
        <v>80.099999999999994</v>
      </c>
      <c r="K220" s="9">
        <v>-138.9</v>
      </c>
      <c r="L220" s="9">
        <v>-0.63419999999999999</v>
      </c>
      <c r="M220" s="11">
        <v>48261.8</v>
      </c>
      <c r="N220" s="9"/>
      <c r="O220" s="9"/>
      <c r="P220" s="9" t="s">
        <v>625</v>
      </c>
      <c r="Q220" s="11">
        <v>5.7768651608487334</v>
      </c>
      <c r="R220" s="7" t="s">
        <v>664</v>
      </c>
      <c r="S220" s="7" t="s">
        <v>27</v>
      </c>
      <c r="T220" s="7" t="s">
        <v>28</v>
      </c>
      <c r="U220" t="str">
        <f>IF(COUNTIF($A$2:A220,A220)=1,"Joiner","Not new")</f>
        <v>Not new</v>
      </c>
    </row>
    <row r="221" spans="1:21" customFormat="1" hidden="1" x14ac:dyDescent="0.35">
      <c r="A221" s="7" t="s">
        <v>124</v>
      </c>
      <c r="B221" s="7" t="s">
        <v>665</v>
      </c>
      <c r="C221" s="7" t="s">
        <v>623</v>
      </c>
      <c r="D221" s="7" t="s">
        <v>624</v>
      </c>
      <c r="E221" s="7" t="s">
        <v>27</v>
      </c>
      <c r="F221" s="7" t="s">
        <v>28</v>
      </c>
      <c r="G221" s="8">
        <v>40149</v>
      </c>
      <c r="H221" s="8">
        <v>44104</v>
      </c>
      <c r="I221" s="9">
        <v>15.609</v>
      </c>
      <c r="J221" s="9">
        <v>18.609000000000002</v>
      </c>
      <c r="K221" s="9">
        <v>3</v>
      </c>
      <c r="L221" s="9">
        <v>0.19220000000000001</v>
      </c>
      <c r="M221" s="11">
        <v>17184.647000000001</v>
      </c>
      <c r="N221" s="9"/>
      <c r="O221" s="9"/>
      <c r="P221" s="9" t="s">
        <v>625</v>
      </c>
      <c r="Q221" s="11">
        <v>10.828199863107461</v>
      </c>
      <c r="R221" s="7" t="s">
        <v>666</v>
      </c>
      <c r="S221" s="7" t="s">
        <v>27</v>
      </c>
      <c r="T221" s="7" t="s">
        <v>28</v>
      </c>
      <c r="U221" t="str">
        <f>IF(COUNTIF($A$2:A221,A221)=1,"Joiner","Not new")</f>
        <v>Not new</v>
      </c>
    </row>
    <row r="222" spans="1:21" customFormat="1" hidden="1" x14ac:dyDescent="0.35">
      <c r="A222" s="7" t="s">
        <v>127</v>
      </c>
      <c r="B222" s="7" t="s">
        <v>667</v>
      </c>
      <c r="C222" s="7" t="s">
        <v>623</v>
      </c>
      <c r="D222" s="7" t="s">
        <v>624</v>
      </c>
      <c r="E222" s="7" t="s">
        <v>27</v>
      </c>
      <c r="F222" s="7" t="s">
        <v>28</v>
      </c>
      <c r="G222" s="8">
        <v>40841</v>
      </c>
      <c r="H222" s="8">
        <v>54878</v>
      </c>
      <c r="I222" s="9">
        <v>36.6</v>
      </c>
      <c r="J222" s="9">
        <v>36.56</v>
      </c>
      <c r="K222" s="9">
        <v>-0.04</v>
      </c>
      <c r="L222" s="9">
        <v>-1.1000000000000001E-3</v>
      </c>
      <c r="M222" s="11" t="s">
        <v>668</v>
      </c>
      <c r="N222" s="9"/>
      <c r="O222" s="9"/>
      <c r="P222" s="9" t="s">
        <v>631</v>
      </c>
      <c r="Q222" s="11">
        <v>38.431211498973305</v>
      </c>
      <c r="R222" s="7" t="s">
        <v>669</v>
      </c>
      <c r="S222" s="7" t="s">
        <v>27</v>
      </c>
      <c r="T222" s="7" t="s">
        <v>28</v>
      </c>
      <c r="U222" t="str">
        <f>IF(COUNTIF($A$2:A222,A222)=1,"Joiner","Not new")</f>
        <v>Not new</v>
      </c>
    </row>
    <row r="223" spans="1:21" customFormat="1" hidden="1" x14ac:dyDescent="0.35">
      <c r="A223" s="7" t="s">
        <v>131</v>
      </c>
      <c r="B223" s="7" t="s">
        <v>670</v>
      </c>
      <c r="C223" s="7" t="s">
        <v>623</v>
      </c>
      <c r="D223" s="7" t="s">
        <v>624</v>
      </c>
      <c r="E223" s="7" t="s">
        <v>27</v>
      </c>
      <c r="F223" s="7" t="s">
        <v>95</v>
      </c>
      <c r="G223" s="8">
        <v>40787</v>
      </c>
      <c r="H223" s="8">
        <v>42036</v>
      </c>
      <c r="I223" s="9">
        <v>3.9710000000000001</v>
      </c>
      <c r="J223" s="9">
        <v>6.7278000000000002</v>
      </c>
      <c r="K223" s="9">
        <v>2.7568000000000001</v>
      </c>
      <c r="L223" s="9">
        <v>0.69420000000000004</v>
      </c>
      <c r="M223" s="11">
        <v>13.6898</v>
      </c>
      <c r="N223" s="9"/>
      <c r="O223" s="9"/>
      <c r="P223" s="9" t="s">
        <v>631</v>
      </c>
      <c r="Q223" s="11">
        <v>3.4195756331279945</v>
      </c>
      <c r="R223" s="7" t="s">
        <v>671</v>
      </c>
      <c r="S223" s="7" t="s">
        <v>27</v>
      </c>
      <c r="T223" s="7" t="s">
        <v>95</v>
      </c>
      <c r="U223" t="str">
        <f>IF(COUNTIF($A$2:A223,A223)=1,"Joiner","Not new")</f>
        <v>Not new</v>
      </c>
    </row>
    <row r="224" spans="1:21" customFormat="1" hidden="1" x14ac:dyDescent="0.35">
      <c r="A224" s="7" t="s">
        <v>134</v>
      </c>
      <c r="B224" s="7" t="s">
        <v>672</v>
      </c>
      <c r="C224" s="7" t="s">
        <v>623</v>
      </c>
      <c r="D224" s="7" t="s">
        <v>624</v>
      </c>
      <c r="E224" s="7" t="s">
        <v>27</v>
      </c>
      <c r="F224" s="7" t="s">
        <v>32</v>
      </c>
      <c r="G224" s="8">
        <v>41002</v>
      </c>
      <c r="H224" s="8">
        <v>46997</v>
      </c>
      <c r="I224" s="9">
        <v>0</v>
      </c>
      <c r="J224" s="9">
        <v>0</v>
      </c>
      <c r="K224" s="9">
        <v>0</v>
      </c>
      <c r="L224" s="9">
        <v>0</v>
      </c>
      <c r="M224" s="11">
        <v>5716</v>
      </c>
      <c r="N224" s="9"/>
      <c r="O224" s="9"/>
      <c r="P224" s="9" t="s">
        <v>637</v>
      </c>
      <c r="Q224" s="11">
        <v>16.413415468856947</v>
      </c>
      <c r="R224" s="7" t="s">
        <v>673</v>
      </c>
      <c r="S224" s="7" t="s">
        <v>27</v>
      </c>
      <c r="T224" s="7" t="s">
        <v>32</v>
      </c>
      <c r="U224" t="str">
        <f>IF(COUNTIF($A$2:A224,A224)=1,"Joiner","Not new")</f>
        <v>Not new</v>
      </c>
    </row>
    <row r="225" spans="1:21" customFormat="1" hidden="1" x14ac:dyDescent="0.35">
      <c r="A225" s="7" t="s">
        <v>140</v>
      </c>
      <c r="B225" s="7" t="s">
        <v>141</v>
      </c>
      <c r="C225" s="7" t="s">
        <v>623</v>
      </c>
      <c r="D225" s="7" t="s">
        <v>624</v>
      </c>
      <c r="E225" s="7" t="s">
        <v>27</v>
      </c>
      <c r="F225" s="7" t="s">
        <v>95</v>
      </c>
      <c r="G225" s="8">
        <v>39478</v>
      </c>
      <c r="H225" s="8">
        <v>43555</v>
      </c>
      <c r="I225" s="9">
        <v>1.38</v>
      </c>
      <c r="J225" s="9">
        <v>1.38</v>
      </c>
      <c r="K225" s="9">
        <v>0</v>
      </c>
      <c r="L225" s="9">
        <v>0</v>
      </c>
      <c r="M225" s="11">
        <v>31.292000000000002</v>
      </c>
      <c r="N225" s="9"/>
      <c r="O225" s="9"/>
      <c r="P225" s="9" t="s">
        <v>637</v>
      </c>
      <c r="Q225" s="11">
        <v>11.162217659137577</v>
      </c>
      <c r="R225" s="7" t="s">
        <v>674</v>
      </c>
      <c r="S225" s="7" t="s">
        <v>27</v>
      </c>
      <c r="T225" s="7" t="s">
        <v>95</v>
      </c>
      <c r="U225" t="str">
        <f>IF(COUNTIF($A$2:A225,A225)=1,"Joiner","Not new")</f>
        <v>Not new</v>
      </c>
    </row>
    <row r="226" spans="1:21" customFormat="1" hidden="1" x14ac:dyDescent="0.35">
      <c r="A226" s="7" t="s">
        <v>143</v>
      </c>
      <c r="B226" s="7" t="s">
        <v>144</v>
      </c>
      <c r="C226" s="7" t="s">
        <v>623</v>
      </c>
      <c r="D226" s="7" t="s">
        <v>624</v>
      </c>
      <c r="E226" s="7" t="s">
        <v>27</v>
      </c>
      <c r="F226" s="7" t="s">
        <v>95</v>
      </c>
      <c r="G226" s="8">
        <v>40318</v>
      </c>
      <c r="H226" s="8">
        <v>47848</v>
      </c>
      <c r="I226" s="9">
        <v>200</v>
      </c>
      <c r="J226" s="9">
        <v>200</v>
      </c>
      <c r="K226" s="9">
        <v>0</v>
      </c>
      <c r="L226" s="9">
        <v>0</v>
      </c>
      <c r="M226" s="11">
        <v>10311.92</v>
      </c>
      <c r="N226" s="9"/>
      <c r="O226" s="9"/>
      <c r="P226" s="9" t="s">
        <v>625</v>
      </c>
      <c r="Q226" s="11">
        <v>20.616016427104721</v>
      </c>
      <c r="R226" s="7" t="s">
        <v>675</v>
      </c>
      <c r="S226" s="7" t="s">
        <v>676</v>
      </c>
      <c r="T226" s="7" t="s">
        <v>95</v>
      </c>
      <c r="U226" t="str">
        <f>IF(COUNTIF($A$2:A226,A226)=1,"Joiner","Not new")</f>
        <v>Not new</v>
      </c>
    </row>
    <row r="227" spans="1:21" customFormat="1" hidden="1" x14ac:dyDescent="0.35">
      <c r="A227" s="7" t="s">
        <v>146</v>
      </c>
      <c r="B227" s="7" t="s">
        <v>147</v>
      </c>
      <c r="C227" s="7" t="s">
        <v>623</v>
      </c>
      <c r="D227" s="7" t="s">
        <v>624</v>
      </c>
      <c r="E227" s="7" t="s">
        <v>148</v>
      </c>
      <c r="F227" s="7" t="s">
        <v>28</v>
      </c>
      <c r="G227" s="8">
        <v>40544</v>
      </c>
      <c r="H227" s="8">
        <v>42705</v>
      </c>
      <c r="I227" s="9">
        <v>23</v>
      </c>
      <c r="J227" s="9">
        <v>23</v>
      </c>
      <c r="K227" s="9">
        <v>0</v>
      </c>
      <c r="L227" s="9">
        <v>0</v>
      </c>
      <c r="M227" s="11">
        <v>154.78</v>
      </c>
      <c r="N227" s="9"/>
      <c r="O227" s="9"/>
      <c r="P227" s="9" t="s">
        <v>637</v>
      </c>
      <c r="Q227" s="11">
        <v>5.9164955509924706</v>
      </c>
      <c r="R227" s="7" t="s">
        <v>677</v>
      </c>
      <c r="S227" s="7" t="s">
        <v>148</v>
      </c>
      <c r="T227" s="7" t="s">
        <v>28</v>
      </c>
      <c r="U227" t="str">
        <f>IF(COUNTIF($A$2:A227,A227)=1,"Joiner","Not new")</f>
        <v>Not new</v>
      </c>
    </row>
    <row r="228" spans="1:21" customFormat="1" hidden="1" x14ac:dyDescent="0.35">
      <c r="A228" s="7" t="s">
        <v>678</v>
      </c>
      <c r="B228" s="7" t="s">
        <v>679</v>
      </c>
      <c r="C228" s="7" t="s">
        <v>623</v>
      </c>
      <c r="D228" s="7" t="s">
        <v>624</v>
      </c>
      <c r="E228" s="7" t="s">
        <v>27</v>
      </c>
      <c r="F228" s="7" t="s">
        <v>95</v>
      </c>
      <c r="G228" s="8">
        <v>41260</v>
      </c>
      <c r="H228" s="8">
        <v>41639</v>
      </c>
      <c r="I228" s="9">
        <v>1.8580000000000001</v>
      </c>
      <c r="J228" s="9">
        <v>2.839</v>
      </c>
      <c r="K228" s="9">
        <v>0.98099999999999998</v>
      </c>
      <c r="L228" s="9">
        <v>0.52800000000000002</v>
      </c>
      <c r="M228" s="11">
        <v>3.6919</v>
      </c>
      <c r="N228" s="9"/>
      <c r="O228" s="9"/>
      <c r="P228" s="9" t="s">
        <v>631</v>
      </c>
      <c r="Q228" s="11">
        <v>1.0376454483230664</v>
      </c>
      <c r="R228" s="7" t="s">
        <v>680</v>
      </c>
      <c r="S228" s="7" t="s">
        <v>27</v>
      </c>
      <c r="T228" s="7" t="s">
        <v>95</v>
      </c>
      <c r="U228" t="str">
        <f>IF(COUNTIF($A$2:A228,A228)=1,"Joiner","Not new")</f>
        <v>Joiner</v>
      </c>
    </row>
    <row r="229" spans="1:21" customFormat="1" hidden="1" x14ac:dyDescent="0.35">
      <c r="A229" s="7" t="s">
        <v>156</v>
      </c>
      <c r="B229" s="7" t="s">
        <v>681</v>
      </c>
      <c r="C229" s="7" t="s">
        <v>623</v>
      </c>
      <c r="D229" s="7" t="s">
        <v>624</v>
      </c>
      <c r="E229" s="7" t="s">
        <v>148</v>
      </c>
      <c r="F229" s="7" t="s">
        <v>32</v>
      </c>
      <c r="G229" s="8">
        <v>40269</v>
      </c>
      <c r="H229" s="8">
        <v>46022</v>
      </c>
      <c r="I229" s="9">
        <v>2.04</v>
      </c>
      <c r="J229" s="9">
        <v>2.2999999999999998</v>
      </c>
      <c r="K229" s="9">
        <v>0.26</v>
      </c>
      <c r="L229" s="9">
        <v>0.1275</v>
      </c>
      <c r="M229" s="11">
        <v>318.74</v>
      </c>
      <c r="N229" s="9"/>
      <c r="O229" s="9"/>
      <c r="P229" s="9" t="s">
        <v>631</v>
      </c>
      <c r="Q229" s="11">
        <v>15.750855578370979</v>
      </c>
      <c r="R229" s="7" t="s">
        <v>682</v>
      </c>
      <c r="S229" s="7" t="s">
        <v>148</v>
      </c>
      <c r="T229" s="7" t="s">
        <v>32</v>
      </c>
      <c r="U229" t="str">
        <f>IF(COUNTIF($A$2:A229,A229)=1,"Joiner","Not new")</f>
        <v>Not new</v>
      </c>
    </row>
    <row r="230" spans="1:21" customFormat="1" hidden="1" x14ac:dyDescent="0.35">
      <c r="A230" s="7" t="s">
        <v>159</v>
      </c>
      <c r="B230" s="7" t="s">
        <v>160</v>
      </c>
      <c r="C230" s="7" t="s">
        <v>623</v>
      </c>
      <c r="D230" s="7" t="s">
        <v>624</v>
      </c>
      <c r="E230" s="7" t="s">
        <v>161</v>
      </c>
      <c r="F230" s="7" t="s">
        <v>28</v>
      </c>
      <c r="G230" s="8">
        <v>40743</v>
      </c>
      <c r="H230" s="8">
        <v>43100</v>
      </c>
      <c r="I230" s="9">
        <v>110.53</v>
      </c>
      <c r="J230" s="9">
        <v>110.53</v>
      </c>
      <c r="K230" s="9">
        <v>0</v>
      </c>
      <c r="L230" s="9">
        <v>0</v>
      </c>
      <c r="M230" s="11">
        <v>3889.76</v>
      </c>
      <c r="N230" s="9"/>
      <c r="O230" s="9"/>
      <c r="P230" s="9" t="s">
        <v>631</v>
      </c>
      <c r="Q230" s="11">
        <v>6.453114305270363</v>
      </c>
      <c r="R230" s="7" t="s">
        <v>683</v>
      </c>
      <c r="S230" s="7" t="s">
        <v>161</v>
      </c>
      <c r="T230" s="7" t="s">
        <v>28</v>
      </c>
      <c r="U230" t="str">
        <f>IF(COUNTIF($A$2:A230,A230)=1,"Joiner","Not new")</f>
        <v>Not new</v>
      </c>
    </row>
    <row r="231" spans="1:21" customFormat="1" hidden="1" x14ac:dyDescent="0.35">
      <c r="A231" s="7" t="s">
        <v>684</v>
      </c>
      <c r="B231" s="7" t="s">
        <v>685</v>
      </c>
      <c r="C231" s="7" t="s">
        <v>623</v>
      </c>
      <c r="D231" s="7" t="s">
        <v>624</v>
      </c>
      <c r="E231" s="7" t="s">
        <v>148</v>
      </c>
      <c r="F231" s="7" t="s">
        <v>36</v>
      </c>
      <c r="G231" s="8">
        <v>40428</v>
      </c>
      <c r="H231" s="8">
        <v>45016</v>
      </c>
      <c r="I231" s="9">
        <v>3.13</v>
      </c>
      <c r="J231" s="9">
        <v>3.13</v>
      </c>
      <c r="K231" s="9">
        <v>0</v>
      </c>
      <c r="L231" s="9">
        <v>0</v>
      </c>
      <c r="M231" s="11">
        <v>4217.88</v>
      </c>
      <c r="N231" s="9"/>
      <c r="O231" s="9"/>
      <c r="P231" s="9" t="s">
        <v>631</v>
      </c>
      <c r="Q231" s="11">
        <v>12.56125941136208</v>
      </c>
      <c r="R231" s="7" t="s">
        <v>686</v>
      </c>
      <c r="S231" s="7" t="s">
        <v>148</v>
      </c>
      <c r="T231" s="7" t="s">
        <v>36</v>
      </c>
      <c r="U231" t="str">
        <f>IF(COUNTIF($A$2:A231,A231)=1,"Joiner","Not new")</f>
        <v>Joiner</v>
      </c>
    </row>
    <row r="232" spans="1:21" customFormat="1" hidden="1" x14ac:dyDescent="0.35">
      <c r="A232" s="7" t="s">
        <v>163</v>
      </c>
      <c r="B232" s="7" t="s">
        <v>164</v>
      </c>
      <c r="C232" s="7" t="s">
        <v>623</v>
      </c>
      <c r="D232" s="7" t="s">
        <v>624</v>
      </c>
      <c r="E232" s="7" t="s">
        <v>161</v>
      </c>
      <c r="F232" s="7" t="s">
        <v>32</v>
      </c>
      <c r="G232" s="8">
        <v>38078</v>
      </c>
      <c r="H232" s="8">
        <v>42918</v>
      </c>
      <c r="I232" s="9">
        <v>335</v>
      </c>
      <c r="J232" s="9">
        <v>350</v>
      </c>
      <c r="K232" s="9">
        <v>15</v>
      </c>
      <c r="L232" s="9">
        <v>4.48E-2</v>
      </c>
      <c r="M232" s="11">
        <v>6302</v>
      </c>
      <c r="N232" s="9"/>
      <c r="O232" s="9"/>
      <c r="P232" s="9" t="s">
        <v>631</v>
      </c>
      <c r="Q232" s="11">
        <v>13.25119780971937</v>
      </c>
      <c r="R232" s="7" t="s">
        <v>687</v>
      </c>
      <c r="S232" s="7" t="s">
        <v>161</v>
      </c>
      <c r="T232" s="7" t="s">
        <v>32</v>
      </c>
      <c r="U232" t="str">
        <f>IF(COUNTIF($A$2:A232,A232)=1,"Joiner","Not new")</f>
        <v>Not new</v>
      </c>
    </row>
    <row r="233" spans="1:21" customFormat="1" hidden="1" x14ac:dyDescent="0.35">
      <c r="A233" s="7" t="s">
        <v>166</v>
      </c>
      <c r="B233" s="7" t="s">
        <v>167</v>
      </c>
      <c r="C233" s="7" t="s">
        <v>623</v>
      </c>
      <c r="D233" s="7" t="s">
        <v>624</v>
      </c>
      <c r="E233" s="7" t="s">
        <v>168</v>
      </c>
      <c r="F233" s="7" t="s">
        <v>28</v>
      </c>
      <c r="G233" s="8">
        <v>38426</v>
      </c>
      <c r="H233" s="8">
        <v>46265</v>
      </c>
      <c r="I233" s="9">
        <v>53.25</v>
      </c>
      <c r="J233" s="9">
        <v>60.63</v>
      </c>
      <c r="K233" s="9">
        <v>7.3800000000000026</v>
      </c>
      <c r="L233" s="9">
        <v>0.13859154929577469</v>
      </c>
      <c r="M233" s="11">
        <v>445.11</v>
      </c>
      <c r="N233" s="9"/>
      <c r="O233" s="9"/>
      <c r="P233" s="9" t="s">
        <v>631</v>
      </c>
      <c r="Q233" s="11">
        <v>21.462012320328544</v>
      </c>
      <c r="R233" s="7" t="s">
        <v>688</v>
      </c>
      <c r="S233" s="7" t="s">
        <v>168</v>
      </c>
      <c r="T233" s="7" t="s">
        <v>28</v>
      </c>
      <c r="U233" t="str">
        <f>IF(COUNTIF($A$2:A233,A233)=1,"Joiner","Not new")</f>
        <v>Not new</v>
      </c>
    </row>
    <row r="234" spans="1:21" customFormat="1" hidden="1" x14ac:dyDescent="0.35">
      <c r="A234" s="7" t="s">
        <v>170</v>
      </c>
      <c r="B234" s="7" t="s">
        <v>171</v>
      </c>
      <c r="C234" s="7" t="s">
        <v>623</v>
      </c>
      <c r="D234" s="7" t="s">
        <v>624</v>
      </c>
      <c r="E234" s="7" t="s">
        <v>172</v>
      </c>
      <c r="F234" s="7" t="s">
        <v>32</v>
      </c>
      <c r="G234" s="8">
        <v>39651</v>
      </c>
      <c r="H234" s="8">
        <v>43830</v>
      </c>
      <c r="I234" s="9">
        <v>1200</v>
      </c>
      <c r="J234" s="9">
        <v>1199.0999999999999</v>
      </c>
      <c r="K234" s="9">
        <v>-0.90000000000009095</v>
      </c>
      <c r="L234" s="9">
        <v>-7.500000000000758E-4</v>
      </c>
      <c r="M234" s="11">
        <v>14518.98</v>
      </c>
      <c r="N234" s="9"/>
      <c r="O234" s="9"/>
      <c r="P234" s="9" t="s">
        <v>631</v>
      </c>
      <c r="Q234" s="11">
        <v>11.441478439425051</v>
      </c>
      <c r="R234" s="7" t="s">
        <v>689</v>
      </c>
      <c r="S234" s="7" t="s">
        <v>172</v>
      </c>
      <c r="T234" s="7" t="s">
        <v>32</v>
      </c>
      <c r="U234" t="str">
        <f>IF(COUNTIF($A$2:A234,A234)=1,"Joiner","Not new")</f>
        <v>Not new</v>
      </c>
    </row>
    <row r="235" spans="1:21" customFormat="1" hidden="1" x14ac:dyDescent="0.35">
      <c r="A235" s="7" t="s">
        <v>174</v>
      </c>
      <c r="B235" s="7" t="s">
        <v>690</v>
      </c>
      <c r="C235" s="7" t="s">
        <v>623</v>
      </c>
      <c r="D235" s="7" t="s">
        <v>624</v>
      </c>
      <c r="E235" s="7" t="s">
        <v>172</v>
      </c>
      <c r="F235" s="7" t="s">
        <v>28</v>
      </c>
      <c r="G235" s="8">
        <v>40522</v>
      </c>
      <c r="H235" s="8">
        <v>42156</v>
      </c>
      <c r="I235" s="9">
        <v>35.4</v>
      </c>
      <c r="J235" s="9">
        <v>31.22</v>
      </c>
      <c r="K235" s="9">
        <v>-4.18</v>
      </c>
      <c r="L235" s="9">
        <v>-0.11807909604519774</v>
      </c>
      <c r="M235" s="11">
        <v>222.27</v>
      </c>
      <c r="N235" s="9"/>
      <c r="O235" s="9"/>
      <c r="P235" s="9" t="s">
        <v>643</v>
      </c>
      <c r="Q235" s="11">
        <v>4.473648186173854</v>
      </c>
      <c r="R235" s="7" t="s">
        <v>691</v>
      </c>
      <c r="S235" s="7" t="s">
        <v>172</v>
      </c>
      <c r="T235" s="7" t="s">
        <v>28</v>
      </c>
      <c r="U235" t="str">
        <f>IF(COUNTIF($A$2:A235,A235)=1,"Joiner","Not new")</f>
        <v>Not new</v>
      </c>
    </row>
    <row r="236" spans="1:21" customFormat="1" hidden="1" x14ac:dyDescent="0.35">
      <c r="A236" s="7" t="s">
        <v>177</v>
      </c>
      <c r="B236" s="7" t="s">
        <v>178</v>
      </c>
      <c r="C236" s="7" t="s">
        <v>623</v>
      </c>
      <c r="D236" s="7" t="s">
        <v>624</v>
      </c>
      <c r="E236" s="7" t="s">
        <v>172</v>
      </c>
      <c r="F236" s="7" t="s">
        <v>36</v>
      </c>
      <c r="G236" s="8">
        <v>40602</v>
      </c>
      <c r="H236" s="8">
        <v>48944</v>
      </c>
      <c r="I236" s="9">
        <v>347.6</v>
      </c>
      <c r="J236" s="9">
        <v>347.6</v>
      </c>
      <c r="K236" s="9">
        <v>0</v>
      </c>
      <c r="L236" s="9">
        <v>0</v>
      </c>
      <c r="M236" s="11">
        <v>42600</v>
      </c>
      <c r="N236" s="9"/>
      <c r="O236" s="9"/>
      <c r="P236" s="9" t="s">
        <v>631</v>
      </c>
      <c r="Q236" s="11">
        <v>22.839151266255989</v>
      </c>
      <c r="R236" s="7" t="s">
        <v>692</v>
      </c>
      <c r="S236" s="7" t="s">
        <v>172</v>
      </c>
      <c r="T236" s="7" t="s">
        <v>36</v>
      </c>
      <c r="U236" t="str">
        <f>IF(COUNTIF($A$2:A236,A236)=1,"Joiner","Not new")</f>
        <v>Not new</v>
      </c>
    </row>
    <row r="237" spans="1:21" customFormat="1" hidden="1" x14ac:dyDescent="0.35">
      <c r="A237" s="7" t="s">
        <v>202</v>
      </c>
      <c r="B237" s="7" t="s">
        <v>693</v>
      </c>
      <c r="C237" s="7" t="s">
        <v>623</v>
      </c>
      <c r="D237" s="7" t="s">
        <v>624</v>
      </c>
      <c r="E237" s="7" t="s">
        <v>172</v>
      </c>
      <c r="F237" s="7" t="s">
        <v>28</v>
      </c>
      <c r="G237" s="8">
        <v>41359</v>
      </c>
      <c r="H237" s="8">
        <v>41896</v>
      </c>
      <c r="I237" s="9" t="s">
        <v>694</v>
      </c>
      <c r="J237" s="9" t="s">
        <v>694</v>
      </c>
      <c r="K237" s="9" t="s">
        <v>694</v>
      </c>
      <c r="L237" s="9" t="s">
        <v>694</v>
      </c>
      <c r="M237" s="11" t="s">
        <v>694</v>
      </c>
      <c r="N237" s="9"/>
      <c r="O237" s="9"/>
      <c r="P237" s="9" t="s">
        <v>637</v>
      </c>
      <c r="Q237" s="11">
        <v>1.4702258726899384</v>
      </c>
      <c r="R237" s="7" t="s">
        <v>695</v>
      </c>
      <c r="S237" s="7" t="s">
        <v>172</v>
      </c>
      <c r="T237" s="7" t="s">
        <v>28</v>
      </c>
      <c r="U237" t="str">
        <f>IF(COUNTIF($A$2:A237,A237)=1,"Joiner","Not new")</f>
        <v>Not new</v>
      </c>
    </row>
    <row r="238" spans="1:21" customFormat="1" hidden="1" x14ac:dyDescent="0.35">
      <c r="A238" s="7" t="s">
        <v>205</v>
      </c>
      <c r="B238" s="7" t="s">
        <v>696</v>
      </c>
      <c r="C238" s="7" t="s">
        <v>623</v>
      </c>
      <c r="D238" s="7" t="s">
        <v>624</v>
      </c>
      <c r="E238" s="7" t="s">
        <v>172</v>
      </c>
      <c r="F238" s="7" t="s">
        <v>28</v>
      </c>
      <c r="G238" s="8">
        <v>41359</v>
      </c>
      <c r="H238" s="8">
        <v>42041</v>
      </c>
      <c r="I238" s="9" t="s">
        <v>694</v>
      </c>
      <c r="J238" s="9" t="s">
        <v>694</v>
      </c>
      <c r="K238" s="9" t="s">
        <v>694</v>
      </c>
      <c r="L238" s="9" t="s">
        <v>694</v>
      </c>
      <c r="M238" s="11" t="s">
        <v>694</v>
      </c>
      <c r="N238" s="9"/>
      <c r="O238" s="9"/>
      <c r="P238" s="9" t="s">
        <v>637</v>
      </c>
      <c r="Q238" s="11">
        <v>1.8672142368240932</v>
      </c>
      <c r="R238" s="7" t="s">
        <v>697</v>
      </c>
      <c r="S238" s="7" t="s">
        <v>172</v>
      </c>
      <c r="T238" s="7" t="s">
        <v>28</v>
      </c>
      <c r="U238" t="str">
        <f>IF(COUNTIF($A$2:A238,A238)=1,"Joiner","Not new")</f>
        <v>Not new</v>
      </c>
    </row>
    <row r="239" spans="1:21" customFormat="1" hidden="1" x14ac:dyDescent="0.35">
      <c r="A239" s="7" t="s">
        <v>208</v>
      </c>
      <c r="B239" s="7" t="s">
        <v>698</v>
      </c>
      <c r="C239" s="7" t="s">
        <v>623</v>
      </c>
      <c r="D239" s="7" t="s">
        <v>624</v>
      </c>
      <c r="E239" s="7" t="s">
        <v>172</v>
      </c>
      <c r="F239" s="7" t="s">
        <v>28</v>
      </c>
      <c r="G239" s="8">
        <v>40603</v>
      </c>
      <c r="H239" s="8">
        <v>42368</v>
      </c>
      <c r="I239" s="9">
        <v>8.9939999999999998</v>
      </c>
      <c r="J239" s="9">
        <v>8.9939999999999998</v>
      </c>
      <c r="K239" s="9">
        <v>0</v>
      </c>
      <c r="L239" s="9">
        <v>0</v>
      </c>
      <c r="M239" s="11">
        <v>79.770021999999983</v>
      </c>
      <c r="N239" s="9"/>
      <c r="O239" s="9"/>
      <c r="P239" s="9" t="s">
        <v>637</v>
      </c>
      <c r="Q239" s="11">
        <v>4.8323066392881584</v>
      </c>
      <c r="R239" s="7" t="s">
        <v>699</v>
      </c>
      <c r="S239" s="7" t="s">
        <v>172</v>
      </c>
      <c r="T239" s="7" t="s">
        <v>28</v>
      </c>
      <c r="U239" t="str">
        <f>IF(COUNTIF($A$2:A239,A239)=1,"Joiner","Not new")</f>
        <v>Not new</v>
      </c>
    </row>
    <row r="240" spans="1:21" customFormat="1" hidden="1" x14ac:dyDescent="0.35">
      <c r="A240" s="7" t="s">
        <v>211</v>
      </c>
      <c r="B240" s="7" t="s">
        <v>212</v>
      </c>
      <c r="C240" s="7" t="s">
        <v>623</v>
      </c>
      <c r="D240" s="7" t="s">
        <v>624</v>
      </c>
      <c r="E240" s="7" t="s">
        <v>172</v>
      </c>
      <c r="F240" s="7" t="s">
        <v>32</v>
      </c>
      <c r="G240" s="8">
        <v>38504</v>
      </c>
      <c r="H240" s="8">
        <v>43830</v>
      </c>
      <c r="I240" s="9">
        <v>6</v>
      </c>
      <c r="J240" s="9">
        <v>5.38</v>
      </c>
      <c r="K240" s="9">
        <v>-0.62000000000000011</v>
      </c>
      <c r="L240" s="9">
        <v>-0.10333333333333335</v>
      </c>
      <c r="M240" s="11">
        <v>1308.3499999999999</v>
      </c>
      <c r="N240" s="9"/>
      <c r="O240" s="9"/>
      <c r="P240" s="9" t="s">
        <v>631</v>
      </c>
      <c r="Q240" s="11">
        <v>14.581793292265571</v>
      </c>
      <c r="R240" s="7" t="s">
        <v>700</v>
      </c>
      <c r="S240" s="7" t="s">
        <v>172</v>
      </c>
      <c r="T240" s="7" t="s">
        <v>32</v>
      </c>
      <c r="U240" t="str">
        <f>IF(COUNTIF($A$2:A240,A240)=1,"Joiner","Not new")</f>
        <v>Not new</v>
      </c>
    </row>
    <row r="241" spans="1:21" customFormat="1" hidden="1" x14ac:dyDescent="0.35">
      <c r="A241" s="7" t="s">
        <v>214</v>
      </c>
      <c r="B241" s="7" t="s">
        <v>701</v>
      </c>
      <c r="C241" s="7" t="s">
        <v>623</v>
      </c>
      <c r="D241" s="7" t="s">
        <v>624</v>
      </c>
      <c r="E241" s="7" t="s">
        <v>172</v>
      </c>
      <c r="F241" s="7" t="s">
        <v>32</v>
      </c>
      <c r="G241" s="8">
        <v>40786</v>
      </c>
      <c r="H241" s="8">
        <v>41121</v>
      </c>
      <c r="I241" s="9">
        <v>0</v>
      </c>
      <c r="J241" s="9">
        <v>0</v>
      </c>
      <c r="K241" s="9">
        <v>0</v>
      </c>
      <c r="L241" s="9">
        <v>0</v>
      </c>
      <c r="M241" s="11">
        <v>16840.61</v>
      </c>
      <c r="N241" s="9"/>
      <c r="O241" s="9"/>
      <c r="P241" s="9" t="s">
        <v>631</v>
      </c>
      <c r="Q241" s="11">
        <v>0.91718001368925395</v>
      </c>
      <c r="R241" s="7" t="s">
        <v>702</v>
      </c>
      <c r="S241" s="7" t="s">
        <v>172</v>
      </c>
      <c r="T241" s="7" t="s">
        <v>32</v>
      </c>
      <c r="U241" t="str">
        <f>IF(COUNTIF($A$2:A241,A241)=1,"Joiner","Not new")</f>
        <v>Not new</v>
      </c>
    </row>
    <row r="242" spans="1:21" customFormat="1" hidden="1" x14ac:dyDescent="0.35">
      <c r="A242" s="7" t="s">
        <v>217</v>
      </c>
      <c r="B242" s="7" t="s">
        <v>218</v>
      </c>
      <c r="C242" s="7" t="s">
        <v>623</v>
      </c>
      <c r="D242" s="7" t="s">
        <v>624</v>
      </c>
      <c r="E242" s="7" t="s">
        <v>172</v>
      </c>
      <c r="F242" s="7" t="s">
        <v>32</v>
      </c>
      <c r="G242" s="8">
        <v>40582</v>
      </c>
      <c r="H242" s="8">
        <v>42986</v>
      </c>
      <c r="I242" s="9">
        <v>0</v>
      </c>
      <c r="J242" s="9">
        <v>0</v>
      </c>
      <c r="K242" s="9">
        <v>0</v>
      </c>
      <c r="L242" s="9">
        <v>0</v>
      </c>
      <c r="M242" s="11">
        <v>1923</v>
      </c>
      <c r="N242" s="9"/>
      <c r="O242" s="9"/>
      <c r="P242" s="9" t="s">
        <v>631</v>
      </c>
      <c r="Q242" s="11">
        <v>6.5817932922655711</v>
      </c>
      <c r="R242" s="7" t="s">
        <v>703</v>
      </c>
      <c r="S242" s="7" t="s">
        <v>172</v>
      </c>
      <c r="T242" s="7" t="s">
        <v>32</v>
      </c>
      <c r="U242" t="str">
        <f>IF(COUNTIF($A$2:A242,A242)=1,"Joiner","Not new")</f>
        <v>Not new</v>
      </c>
    </row>
    <row r="243" spans="1:21" customFormat="1" hidden="1" x14ac:dyDescent="0.35">
      <c r="A243" s="7" t="s">
        <v>220</v>
      </c>
      <c r="B243" s="7" t="s">
        <v>221</v>
      </c>
      <c r="C243" s="7" t="s">
        <v>623</v>
      </c>
      <c r="D243" s="7" t="s">
        <v>624</v>
      </c>
      <c r="E243" s="7" t="s">
        <v>222</v>
      </c>
      <c r="F243" s="7" t="s">
        <v>36</v>
      </c>
      <c r="G243" s="8">
        <v>37953</v>
      </c>
      <c r="H243" s="8">
        <v>41729</v>
      </c>
      <c r="I243" s="9">
        <v>5.86</v>
      </c>
      <c r="J243" s="9">
        <v>5.8</v>
      </c>
      <c r="K243" s="9">
        <v>-0.06</v>
      </c>
      <c r="L243" s="9">
        <v>-1.0200000000000001E-2</v>
      </c>
      <c r="M243" s="11">
        <v>36.380000000000003</v>
      </c>
      <c r="N243" s="9"/>
      <c r="O243" s="9"/>
      <c r="P243" s="9" t="s">
        <v>625</v>
      </c>
      <c r="Q243" s="11">
        <v>10.338124572210814</v>
      </c>
      <c r="R243" s="7" t="s">
        <v>704</v>
      </c>
      <c r="S243" s="7" t="s">
        <v>222</v>
      </c>
      <c r="T243" s="7" t="s">
        <v>36</v>
      </c>
      <c r="U243" t="str">
        <f>IF(COUNTIF($A$2:A243,A243)=1,"Joiner","Not new")</f>
        <v>Not new</v>
      </c>
    </row>
    <row r="244" spans="1:21" customFormat="1" hidden="1" x14ac:dyDescent="0.35">
      <c r="A244" s="7" t="s">
        <v>224</v>
      </c>
      <c r="B244" s="7" t="s">
        <v>225</v>
      </c>
      <c r="C244" s="7" t="s">
        <v>623</v>
      </c>
      <c r="D244" s="7" t="s">
        <v>624</v>
      </c>
      <c r="E244" s="7" t="s">
        <v>172</v>
      </c>
      <c r="F244" s="7" t="s">
        <v>32</v>
      </c>
      <c r="G244" s="8">
        <v>38534</v>
      </c>
      <c r="H244" s="8">
        <v>43465</v>
      </c>
      <c r="I244" s="9">
        <v>43.04</v>
      </c>
      <c r="J244" s="9">
        <v>43.04</v>
      </c>
      <c r="K244" s="9">
        <v>0</v>
      </c>
      <c r="L244" s="9">
        <v>0</v>
      </c>
      <c r="M244" s="11">
        <v>4796.04</v>
      </c>
      <c r="N244" s="9"/>
      <c r="O244" s="9"/>
      <c r="P244" s="9" t="s">
        <v>631</v>
      </c>
      <c r="Q244" s="11">
        <v>13.500342231348391</v>
      </c>
      <c r="R244" s="7" t="s">
        <v>705</v>
      </c>
      <c r="S244" s="7" t="s">
        <v>172</v>
      </c>
      <c r="T244" s="7" t="s">
        <v>32</v>
      </c>
      <c r="U244" t="str">
        <f>IF(COUNTIF($A$2:A244,A244)=1,"Joiner","Not new")</f>
        <v>Not new</v>
      </c>
    </row>
    <row r="245" spans="1:21" customFormat="1" hidden="1" x14ac:dyDescent="0.35">
      <c r="A245" s="7" t="s">
        <v>227</v>
      </c>
      <c r="B245" s="7" t="s">
        <v>706</v>
      </c>
      <c r="C245" s="7" t="s">
        <v>623</v>
      </c>
      <c r="D245" s="7" t="s">
        <v>624</v>
      </c>
      <c r="E245" s="7" t="s">
        <v>222</v>
      </c>
      <c r="F245" s="7" t="s">
        <v>28</v>
      </c>
      <c r="G245" s="8">
        <v>38078</v>
      </c>
      <c r="H245" s="8">
        <v>42582</v>
      </c>
      <c r="I245" s="9">
        <v>297.35032990000002</v>
      </c>
      <c r="J245" s="9">
        <v>224.62375040000001</v>
      </c>
      <c r="K245" s="9">
        <v>-72.726579560000005</v>
      </c>
      <c r="L245" s="9">
        <v>-0.24460000000000001</v>
      </c>
      <c r="M245" s="11">
        <v>5636.1923210000004</v>
      </c>
      <c r="N245" s="9"/>
      <c r="O245" s="9"/>
      <c r="P245" s="9" t="s">
        <v>637</v>
      </c>
      <c r="Q245" s="11">
        <v>12.331279945242985</v>
      </c>
      <c r="R245" s="7" t="s">
        <v>707</v>
      </c>
      <c r="S245" s="7" t="s">
        <v>222</v>
      </c>
      <c r="T245" s="7" t="s">
        <v>28</v>
      </c>
      <c r="U245" t="str">
        <f>IF(COUNTIF($A$2:A245,A245)=1,"Joiner","Not new")</f>
        <v>Not new</v>
      </c>
    </row>
    <row r="246" spans="1:21" customFormat="1" hidden="1" x14ac:dyDescent="0.35">
      <c r="A246" s="7" t="s">
        <v>708</v>
      </c>
      <c r="B246" s="7" t="s">
        <v>709</v>
      </c>
      <c r="C246" s="7" t="s">
        <v>623</v>
      </c>
      <c r="D246" s="7" t="s">
        <v>624</v>
      </c>
      <c r="E246" s="7" t="s">
        <v>172</v>
      </c>
      <c r="F246" s="7" t="s">
        <v>28</v>
      </c>
      <c r="G246" s="8">
        <v>41153</v>
      </c>
      <c r="H246" s="8">
        <v>43902</v>
      </c>
      <c r="I246" s="9">
        <v>5.8780000000000001</v>
      </c>
      <c r="J246" s="9">
        <v>5.8780000000000001</v>
      </c>
      <c r="K246" s="9">
        <v>0</v>
      </c>
      <c r="L246" s="9">
        <v>0</v>
      </c>
      <c r="M246" s="11">
        <v>1519.318</v>
      </c>
      <c r="N246" s="9"/>
      <c r="O246" s="9"/>
      <c r="P246" s="9" t="s">
        <v>631</v>
      </c>
      <c r="Q246" s="11">
        <v>7.526351813826146</v>
      </c>
      <c r="R246" s="7" t="s">
        <v>710</v>
      </c>
      <c r="S246" s="7" t="s">
        <v>172</v>
      </c>
      <c r="T246" s="7" t="s">
        <v>28</v>
      </c>
      <c r="U246" t="str">
        <f>IF(COUNTIF($A$2:A246,A246)=1,"Joiner","Not new")</f>
        <v>Joiner</v>
      </c>
    </row>
    <row r="247" spans="1:21" customFormat="1" hidden="1" x14ac:dyDescent="0.35">
      <c r="A247" s="7" t="s">
        <v>230</v>
      </c>
      <c r="B247" s="7" t="s">
        <v>231</v>
      </c>
      <c r="C247" s="7" t="s">
        <v>623</v>
      </c>
      <c r="D247" s="7" t="s">
        <v>624</v>
      </c>
      <c r="E247" s="7" t="s">
        <v>222</v>
      </c>
      <c r="F247" s="7" t="s">
        <v>46</v>
      </c>
      <c r="G247" s="8">
        <v>40817</v>
      </c>
      <c r="H247" s="8">
        <v>41821</v>
      </c>
      <c r="I247" s="9" t="s">
        <v>711</v>
      </c>
      <c r="J247" s="9" t="s">
        <v>711</v>
      </c>
      <c r="K247" s="9" t="s">
        <v>711</v>
      </c>
      <c r="L247" s="9" t="s">
        <v>712</v>
      </c>
      <c r="M247" s="11">
        <v>259</v>
      </c>
      <c r="N247" s="9"/>
      <c r="O247" s="9"/>
      <c r="P247" s="9" t="s">
        <v>625</v>
      </c>
      <c r="Q247" s="11">
        <v>2.7488021902806299</v>
      </c>
      <c r="R247" s="7" t="s">
        <v>713</v>
      </c>
      <c r="S247" s="7" t="s">
        <v>222</v>
      </c>
      <c r="T247" s="7" t="s">
        <v>46</v>
      </c>
      <c r="U247" t="str">
        <f>IF(COUNTIF($A$2:A247,A247)=1,"Joiner","Not new")</f>
        <v>Not new</v>
      </c>
    </row>
    <row r="248" spans="1:21" customFormat="1" hidden="1" x14ac:dyDescent="0.35">
      <c r="A248" s="7" t="s">
        <v>233</v>
      </c>
      <c r="B248" s="7" t="s">
        <v>234</v>
      </c>
      <c r="C248" s="7" t="s">
        <v>623</v>
      </c>
      <c r="D248" s="7" t="s">
        <v>624</v>
      </c>
      <c r="E248" s="7" t="s">
        <v>222</v>
      </c>
      <c r="F248" s="7" t="s">
        <v>714</v>
      </c>
      <c r="G248" s="8">
        <v>40935</v>
      </c>
      <c r="H248" s="8">
        <v>44554</v>
      </c>
      <c r="I248" s="9">
        <v>79.849999999999994</v>
      </c>
      <c r="J248" s="9">
        <v>22.99</v>
      </c>
      <c r="K248" s="9">
        <v>-56.86</v>
      </c>
      <c r="L248" s="9">
        <v>-0.71209999999999996</v>
      </c>
      <c r="M248" s="11">
        <v>500.8</v>
      </c>
      <c r="N248" s="9"/>
      <c r="O248" s="9"/>
      <c r="P248" s="9" t="s">
        <v>631</v>
      </c>
      <c r="Q248" s="11">
        <v>9.9082819986310753</v>
      </c>
      <c r="R248" s="7" t="s">
        <v>715</v>
      </c>
      <c r="S248" s="7" t="s">
        <v>222</v>
      </c>
      <c r="T248" s="7" t="s">
        <v>714</v>
      </c>
      <c r="U248" t="str">
        <f>IF(COUNTIF($A$2:A248,A248)=1,"Joiner","Not new")</f>
        <v>Not new</v>
      </c>
    </row>
    <row r="249" spans="1:21" customFormat="1" hidden="1" x14ac:dyDescent="0.35">
      <c r="A249" s="7" t="s">
        <v>236</v>
      </c>
      <c r="B249" s="7" t="s">
        <v>237</v>
      </c>
      <c r="C249" s="7" t="s">
        <v>623</v>
      </c>
      <c r="D249" s="7" t="s">
        <v>624</v>
      </c>
      <c r="E249" s="7" t="s">
        <v>222</v>
      </c>
      <c r="F249" s="7" t="s">
        <v>714</v>
      </c>
      <c r="G249" s="8">
        <v>40238</v>
      </c>
      <c r="H249" s="8">
        <v>43405</v>
      </c>
      <c r="I249" s="9">
        <v>16.073</v>
      </c>
      <c r="J249" s="9">
        <v>16.073</v>
      </c>
      <c r="K249" s="9">
        <v>0</v>
      </c>
      <c r="L249" s="9">
        <v>0</v>
      </c>
      <c r="M249" s="11">
        <v>287.42599999999999</v>
      </c>
      <c r="N249" s="9"/>
      <c r="O249" s="9"/>
      <c r="P249" s="9" t="s">
        <v>631</v>
      </c>
      <c r="Q249" s="11">
        <v>8.6707734428473646</v>
      </c>
      <c r="R249" s="7" t="s">
        <v>716</v>
      </c>
      <c r="S249" s="7" t="s">
        <v>222</v>
      </c>
      <c r="T249" s="7" t="s">
        <v>714</v>
      </c>
      <c r="U249" t="str">
        <f>IF(COUNTIF($A$2:A249,A249)=1,"Joiner","Not new")</f>
        <v>Not new</v>
      </c>
    </row>
    <row r="250" spans="1:21" customFormat="1" hidden="1" x14ac:dyDescent="0.35">
      <c r="A250" s="7" t="s">
        <v>239</v>
      </c>
      <c r="B250" s="7" t="s">
        <v>240</v>
      </c>
      <c r="C250" s="7" t="s">
        <v>623</v>
      </c>
      <c r="D250" s="7" t="s">
        <v>624</v>
      </c>
      <c r="E250" s="7" t="s">
        <v>222</v>
      </c>
      <c r="F250" s="7" t="s">
        <v>32</v>
      </c>
      <c r="G250" s="8">
        <v>38808</v>
      </c>
      <c r="H250" s="8">
        <v>42460</v>
      </c>
      <c r="I250" s="9">
        <v>14.486000000000001</v>
      </c>
      <c r="J250" s="9">
        <v>15.348937769999999</v>
      </c>
      <c r="K250" s="9">
        <v>0.86293776799999999</v>
      </c>
      <c r="L250" s="9">
        <v>5.96E-2</v>
      </c>
      <c r="M250" s="11">
        <v>51.107199999999999</v>
      </c>
      <c r="N250" s="9"/>
      <c r="O250" s="9"/>
      <c r="P250" s="9" t="s">
        <v>643</v>
      </c>
      <c r="Q250" s="11">
        <v>9.9986310746064344</v>
      </c>
      <c r="R250" s="7" t="s">
        <v>717</v>
      </c>
      <c r="S250" s="7" t="s">
        <v>222</v>
      </c>
      <c r="T250" s="7" t="s">
        <v>32</v>
      </c>
      <c r="U250" t="str">
        <f>IF(COUNTIF($A$2:A250,A250)=1,"Joiner","Not new")</f>
        <v>Not new</v>
      </c>
    </row>
    <row r="251" spans="1:21" customFormat="1" hidden="1" x14ac:dyDescent="0.35">
      <c r="A251" s="7" t="s">
        <v>242</v>
      </c>
      <c r="B251" s="7" t="s">
        <v>243</v>
      </c>
      <c r="C251" s="7" t="s">
        <v>623</v>
      </c>
      <c r="D251" s="7" t="s">
        <v>624</v>
      </c>
      <c r="E251" s="7" t="s">
        <v>222</v>
      </c>
      <c r="F251" s="7" t="s">
        <v>32</v>
      </c>
      <c r="G251" s="8">
        <v>37973</v>
      </c>
      <c r="H251" s="8">
        <v>42307</v>
      </c>
      <c r="I251" s="9">
        <v>149.58000000000001</v>
      </c>
      <c r="J251" s="9">
        <v>188.15</v>
      </c>
      <c r="K251" s="9">
        <v>38.57</v>
      </c>
      <c r="L251" s="9">
        <v>0.25790000000000002</v>
      </c>
      <c r="M251" s="11">
        <v>628.20000000000005</v>
      </c>
      <c r="N251" s="9"/>
      <c r="O251" s="9"/>
      <c r="P251" s="9" t="s">
        <v>637</v>
      </c>
      <c r="Q251" s="11">
        <v>11.865845311430528</v>
      </c>
      <c r="R251" s="7" t="s">
        <v>718</v>
      </c>
      <c r="S251" s="7" t="s">
        <v>222</v>
      </c>
      <c r="T251" s="7" t="s">
        <v>32</v>
      </c>
      <c r="U251" t="str">
        <f>IF(COUNTIF($A$2:A251,A251)=1,"Joiner","Not new")</f>
        <v>Not new</v>
      </c>
    </row>
    <row r="252" spans="1:21" customFormat="1" hidden="1" x14ac:dyDescent="0.35">
      <c r="A252" s="7" t="s">
        <v>245</v>
      </c>
      <c r="B252" s="7" t="s">
        <v>246</v>
      </c>
      <c r="C252" s="7" t="s">
        <v>623</v>
      </c>
      <c r="D252" s="7" t="s">
        <v>624</v>
      </c>
      <c r="E252" s="7" t="s">
        <v>222</v>
      </c>
      <c r="F252" s="7" t="s">
        <v>32</v>
      </c>
      <c r="G252" s="8">
        <v>38012</v>
      </c>
      <c r="H252" s="8">
        <v>42308</v>
      </c>
      <c r="I252" s="9">
        <v>75.98</v>
      </c>
      <c r="J252" s="9">
        <v>47.47</v>
      </c>
      <c r="K252" s="9">
        <v>-28.51</v>
      </c>
      <c r="L252" s="9">
        <v>-0.37519999999999998</v>
      </c>
      <c r="M252" s="11">
        <v>634.05999999999995</v>
      </c>
      <c r="N252" s="9"/>
      <c r="O252" s="9"/>
      <c r="P252" s="9" t="s">
        <v>637</v>
      </c>
      <c r="Q252" s="11">
        <v>11.761806981519507</v>
      </c>
      <c r="R252" s="7" t="s">
        <v>719</v>
      </c>
      <c r="S252" s="7" t="s">
        <v>222</v>
      </c>
      <c r="T252" s="7" t="s">
        <v>32</v>
      </c>
      <c r="U252" t="str">
        <f>IF(COUNTIF($A$2:A252,A252)=1,"Joiner","Not new")</f>
        <v>Not new</v>
      </c>
    </row>
    <row r="253" spans="1:21" customFormat="1" hidden="1" x14ac:dyDescent="0.35">
      <c r="A253" s="7" t="s">
        <v>248</v>
      </c>
      <c r="B253" s="7" t="s">
        <v>720</v>
      </c>
      <c r="C253" s="7" t="s">
        <v>623</v>
      </c>
      <c r="D253" s="7" t="s">
        <v>624</v>
      </c>
      <c r="E253" s="7" t="s">
        <v>222</v>
      </c>
      <c r="F253" s="7" t="s">
        <v>46</v>
      </c>
      <c r="G253" s="8">
        <v>38291</v>
      </c>
      <c r="H253" s="8">
        <v>41820</v>
      </c>
      <c r="I253" s="9">
        <v>22.8</v>
      </c>
      <c r="J253" s="9">
        <v>20.66</v>
      </c>
      <c r="K253" s="9">
        <v>-2.14</v>
      </c>
      <c r="L253" s="9">
        <v>-9.3899999999999997E-2</v>
      </c>
      <c r="M253" s="11">
        <v>235.45</v>
      </c>
      <c r="N253" s="9"/>
      <c r="O253" s="9"/>
      <c r="P253" s="9" t="s">
        <v>643</v>
      </c>
      <c r="Q253" s="11">
        <v>9.6618754277891856</v>
      </c>
      <c r="R253" s="7" t="s">
        <v>721</v>
      </c>
      <c r="S253" s="7" t="s">
        <v>222</v>
      </c>
      <c r="T253" s="7" t="s">
        <v>46</v>
      </c>
      <c r="U253" t="str">
        <f>IF(COUNTIF($A$2:A253,A253)=1,"Joiner","Not new")</f>
        <v>Not new</v>
      </c>
    </row>
    <row r="254" spans="1:21" customFormat="1" hidden="1" x14ac:dyDescent="0.35">
      <c r="A254" s="7" t="s">
        <v>251</v>
      </c>
      <c r="B254" s="7" t="s">
        <v>252</v>
      </c>
      <c r="C254" s="7" t="s">
        <v>623</v>
      </c>
      <c r="D254" s="7" t="s">
        <v>624</v>
      </c>
      <c r="E254" s="7" t="s">
        <v>222</v>
      </c>
      <c r="F254" s="7" t="s">
        <v>36</v>
      </c>
      <c r="G254" s="8">
        <v>40817</v>
      </c>
      <c r="H254" s="8">
        <v>41365</v>
      </c>
      <c r="I254" s="9">
        <v>364.5</v>
      </c>
      <c r="J254" s="9">
        <v>328.7</v>
      </c>
      <c r="K254" s="9">
        <v>-35.799999999999997</v>
      </c>
      <c r="L254" s="9">
        <v>-9.8199999999999996E-2</v>
      </c>
      <c r="M254" s="11">
        <v>1485.2</v>
      </c>
      <c r="N254" s="9"/>
      <c r="O254" s="9"/>
      <c r="P254" s="9" t="s">
        <v>625</v>
      </c>
      <c r="Q254" s="11">
        <v>1.5003422313483916</v>
      </c>
      <c r="R254" s="7" t="s">
        <v>722</v>
      </c>
      <c r="S254" s="7" t="s">
        <v>222</v>
      </c>
      <c r="T254" s="7" t="s">
        <v>36</v>
      </c>
      <c r="U254" t="str">
        <f>IF(COUNTIF($A$2:A254,A254)=1,"Joiner","Not new")</f>
        <v>Not new</v>
      </c>
    </row>
    <row r="255" spans="1:21" customFormat="1" hidden="1" x14ac:dyDescent="0.35">
      <c r="A255" s="7" t="s">
        <v>254</v>
      </c>
      <c r="B255" s="7" t="s">
        <v>255</v>
      </c>
      <c r="C255" s="7" t="s">
        <v>623</v>
      </c>
      <c r="D255" s="7" t="s">
        <v>624</v>
      </c>
      <c r="E255" s="7" t="s">
        <v>222</v>
      </c>
      <c r="F255" s="7" t="s">
        <v>32</v>
      </c>
      <c r="G255" s="8">
        <v>40679</v>
      </c>
      <c r="H255" s="8">
        <v>41362</v>
      </c>
      <c r="I255" s="9">
        <v>14.3</v>
      </c>
      <c r="J255" s="9">
        <v>22.99</v>
      </c>
      <c r="K255" s="9">
        <v>8.69</v>
      </c>
      <c r="L255" s="9">
        <v>0.60770000000000002</v>
      </c>
      <c r="M255" s="11">
        <v>139.38</v>
      </c>
      <c r="N255" s="9"/>
      <c r="O255" s="9"/>
      <c r="P255" s="9" t="s">
        <v>625</v>
      </c>
      <c r="Q255" s="11">
        <v>1.8699520876112252</v>
      </c>
      <c r="R255" s="7" t="s">
        <v>723</v>
      </c>
      <c r="S255" s="7" t="s">
        <v>222</v>
      </c>
      <c r="T255" s="7" t="s">
        <v>32</v>
      </c>
      <c r="U255" t="str">
        <f>IF(COUNTIF($A$2:A255,A255)=1,"Joiner","Not new")</f>
        <v>Not new</v>
      </c>
    </row>
    <row r="256" spans="1:21" customFormat="1" hidden="1" x14ac:dyDescent="0.35">
      <c r="A256" s="7" t="s">
        <v>257</v>
      </c>
      <c r="B256" s="7" t="s">
        <v>258</v>
      </c>
      <c r="C256" s="7" t="s">
        <v>623</v>
      </c>
      <c r="D256" s="7" t="s">
        <v>624</v>
      </c>
      <c r="E256" s="7" t="s">
        <v>222</v>
      </c>
      <c r="F256" s="7" t="s">
        <v>36</v>
      </c>
      <c r="G256" s="8">
        <v>40817</v>
      </c>
      <c r="H256" s="8">
        <v>41623</v>
      </c>
      <c r="I256" s="9">
        <v>15.75</v>
      </c>
      <c r="J256" s="9">
        <v>16.13</v>
      </c>
      <c r="K256" s="9">
        <v>0.38</v>
      </c>
      <c r="L256" s="9">
        <v>2.41E-2</v>
      </c>
      <c r="M256" s="11">
        <v>54.24</v>
      </c>
      <c r="N256" s="9"/>
      <c r="O256" s="9"/>
      <c r="P256" s="9" t="s">
        <v>637</v>
      </c>
      <c r="Q256" s="11">
        <v>2.2067077344284738</v>
      </c>
      <c r="R256" s="7" t="s">
        <v>724</v>
      </c>
      <c r="S256" s="7" t="s">
        <v>222</v>
      </c>
      <c r="T256" s="7" t="s">
        <v>36</v>
      </c>
      <c r="U256" t="str">
        <f>IF(COUNTIF($A$2:A256,A256)=1,"Joiner","Not new")</f>
        <v>Not new</v>
      </c>
    </row>
    <row r="257" spans="1:21" customFormat="1" hidden="1" x14ac:dyDescent="0.35">
      <c r="A257" s="7" t="s">
        <v>260</v>
      </c>
      <c r="B257" s="7" t="s">
        <v>261</v>
      </c>
      <c r="C257" s="7" t="s">
        <v>623</v>
      </c>
      <c r="D257" s="7" t="s">
        <v>624</v>
      </c>
      <c r="E257" s="7" t="s">
        <v>222</v>
      </c>
      <c r="F257" s="7" t="s">
        <v>197</v>
      </c>
      <c r="G257" s="8">
        <v>38036</v>
      </c>
      <c r="H257" s="8">
        <v>41729</v>
      </c>
      <c r="I257" s="9">
        <v>125.33</v>
      </c>
      <c r="J257" s="9">
        <v>99.23</v>
      </c>
      <c r="K257" s="9">
        <v>-26.1</v>
      </c>
      <c r="L257" s="9">
        <v>-0.20830000000000001</v>
      </c>
      <c r="M257" s="11">
        <v>371.88</v>
      </c>
      <c r="N257" s="9"/>
      <c r="O257" s="9"/>
      <c r="P257" s="9" t="s">
        <v>637</v>
      </c>
      <c r="Q257" s="11">
        <v>10.11088295687885</v>
      </c>
      <c r="R257" s="7" t="s">
        <v>725</v>
      </c>
      <c r="S257" s="7" t="s">
        <v>222</v>
      </c>
      <c r="T257" s="7" t="s">
        <v>197</v>
      </c>
      <c r="U257" t="str">
        <f>IF(COUNTIF($A$2:A257,A257)=1,"Joiner","Not new")</f>
        <v>Not new</v>
      </c>
    </row>
    <row r="258" spans="1:21" customFormat="1" hidden="1" x14ac:dyDescent="0.35">
      <c r="A258" s="7" t="s">
        <v>263</v>
      </c>
      <c r="B258" s="7" t="s">
        <v>726</v>
      </c>
      <c r="C258" s="7" t="s">
        <v>623</v>
      </c>
      <c r="D258" s="7" t="s">
        <v>624</v>
      </c>
      <c r="E258" s="7" t="s">
        <v>222</v>
      </c>
      <c r="F258" s="7" t="s">
        <v>714</v>
      </c>
      <c r="G258" s="8">
        <v>40625</v>
      </c>
      <c r="H258" s="8">
        <v>41730</v>
      </c>
      <c r="I258" s="9">
        <v>0</v>
      </c>
      <c r="J258" s="9">
        <v>0</v>
      </c>
      <c r="K258" s="9">
        <v>0</v>
      </c>
      <c r="L258" s="9" t="s">
        <v>727</v>
      </c>
      <c r="M258" s="11">
        <v>67.44</v>
      </c>
      <c r="N258" s="9"/>
      <c r="O258" s="9"/>
      <c r="P258" s="9" t="s">
        <v>631</v>
      </c>
      <c r="Q258" s="11">
        <v>3.0253251197809718</v>
      </c>
      <c r="R258" s="7" t="s">
        <v>728</v>
      </c>
      <c r="S258" s="7" t="s">
        <v>222</v>
      </c>
      <c r="T258" s="7" t="s">
        <v>714</v>
      </c>
      <c r="U258" t="str">
        <f>IF(COUNTIF($A$2:A258,A258)=1,"Joiner","Not new")</f>
        <v>Not new</v>
      </c>
    </row>
    <row r="259" spans="1:21" customFormat="1" hidden="1" x14ac:dyDescent="0.35">
      <c r="A259" s="7" t="s">
        <v>269</v>
      </c>
      <c r="B259" s="7" t="s">
        <v>270</v>
      </c>
      <c r="C259" s="7" t="s">
        <v>623</v>
      </c>
      <c r="D259" s="7" t="s">
        <v>624</v>
      </c>
      <c r="E259" s="7" t="s">
        <v>271</v>
      </c>
      <c r="F259" s="7" t="s">
        <v>32</v>
      </c>
      <c r="G259" s="8">
        <v>40026</v>
      </c>
      <c r="H259" s="8">
        <v>41939</v>
      </c>
      <c r="I259" s="9">
        <v>77.97</v>
      </c>
      <c r="J259" s="9">
        <v>66.125999999999991</v>
      </c>
      <c r="K259" s="9">
        <v>-35.934000000000012</v>
      </c>
      <c r="L259" s="9">
        <v>-0.35208700764256329</v>
      </c>
      <c r="M259" s="11">
        <v>1218.33</v>
      </c>
      <c r="N259" s="9"/>
      <c r="O259" s="9"/>
      <c r="P259" s="9" t="s">
        <v>625</v>
      </c>
      <c r="Q259" s="11">
        <v>5.2375085557837098</v>
      </c>
      <c r="R259" s="7" t="s">
        <v>729</v>
      </c>
      <c r="S259" s="7" t="s">
        <v>271</v>
      </c>
      <c r="T259" s="7" t="s">
        <v>32</v>
      </c>
      <c r="U259" t="str">
        <f>IF(COUNTIF($A$2:A259,A259)=1,"Joiner","Not new")</f>
        <v>Not new</v>
      </c>
    </row>
    <row r="260" spans="1:21" customFormat="1" hidden="1" x14ac:dyDescent="0.35">
      <c r="A260" s="7" t="s">
        <v>273</v>
      </c>
      <c r="B260" s="7" t="s">
        <v>730</v>
      </c>
      <c r="C260" s="7" t="s">
        <v>623</v>
      </c>
      <c r="D260" s="7" t="s">
        <v>624</v>
      </c>
      <c r="E260" s="7" t="s">
        <v>271</v>
      </c>
      <c r="F260" s="7" t="s">
        <v>28</v>
      </c>
      <c r="G260" s="8">
        <v>39203</v>
      </c>
      <c r="H260" s="8">
        <v>43404</v>
      </c>
      <c r="I260" s="9">
        <v>106</v>
      </c>
      <c r="J260" s="9">
        <v>94.300000000000011</v>
      </c>
      <c r="K260" s="9">
        <v>-11.699999999999989</v>
      </c>
      <c r="L260" s="9">
        <v>-0.11037735849056593</v>
      </c>
      <c r="M260" s="11">
        <v>995.4</v>
      </c>
      <c r="N260" s="9"/>
      <c r="O260" s="9"/>
      <c r="P260" s="9" t="s">
        <v>625</v>
      </c>
      <c r="Q260" s="11">
        <v>11.501711156741958</v>
      </c>
      <c r="R260" s="7" t="s">
        <v>731</v>
      </c>
      <c r="S260" s="7" t="s">
        <v>271</v>
      </c>
      <c r="T260" s="7" t="s">
        <v>28</v>
      </c>
      <c r="U260" t="str">
        <f>IF(COUNTIF($A$2:A260,A260)=1,"Joiner","Not new")</f>
        <v>Not new</v>
      </c>
    </row>
    <row r="261" spans="1:21" customFormat="1" hidden="1" x14ac:dyDescent="0.35">
      <c r="A261" s="7" t="s">
        <v>276</v>
      </c>
      <c r="B261" s="7" t="s">
        <v>277</v>
      </c>
      <c r="C261" s="7" t="s">
        <v>623</v>
      </c>
      <c r="D261" s="7" t="s">
        <v>624</v>
      </c>
      <c r="E261" s="7" t="s">
        <v>271</v>
      </c>
      <c r="F261" s="7" t="s">
        <v>732</v>
      </c>
      <c r="G261" s="8">
        <v>40864</v>
      </c>
      <c r="H261" s="8" t="s">
        <v>732</v>
      </c>
      <c r="I261" s="9">
        <v>571.52</v>
      </c>
      <c r="J261" s="9">
        <v>201.40299999999999</v>
      </c>
      <c r="K261" s="9">
        <v>-370.11699999999996</v>
      </c>
      <c r="L261" s="9">
        <v>-0.64760113381858897</v>
      </c>
      <c r="M261" s="11" t="s">
        <v>732</v>
      </c>
      <c r="N261" s="9"/>
      <c r="O261" s="9"/>
      <c r="P261" s="9" t="s">
        <v>625</v>
      </c>
      <c r="Q261" s="11">
        <v>0</v>
      </c>
      <c r="R261" s="7" t="s">
        <v>733</v>
      </c>
      <c r="S261" s="7" t="s">
        <v>271</v>
      </c>
      <c r="T261" s="7" t="s">
        <v>732</v>
      </c>
      <c r="U261" t="str">
        <f>IF(COUNTIF($A$2:A261,A261)=1,"Joiner","Not new")</f>
        <v>Not new</v>
      </c>
    </row>
    <row r="262" spans="1:21" customFormat="1" hidden="1" x14ac:dyDescent="0.35">
      <c r="A262" s="7" t="s">
        <v>279</v>
      </c>
      <c r="B262" s="7" t="s">
        <v>280</v>
      </c>
      <c r="C262" s="7" t="s">
        <v>623</v>
      </c>
      <c r="D262" s="7" t="s">
        <v>624</v>
      </c>
      <c r="E262" s="7" t="s">
        <v>271</v>
      </c>
      <c r="F262" s="7" t="s">
        <v>36</v>
      </c>
      <c r="G262" s="8">
        <v>40847</v>
      </c>
      <c r="H262" s="8">
        <v>42460</v>
      </c>
      <c r="I262" s="9">
        <v>191.21</v>
      </c>
      <c r="J262" s="9">
        <v>179.45</v>
      </c>
      <c r="K262" s="9">
        <v>-11.760000000000019</v>
      </c>
      <c r="L262" s="9">
        <v>-6.1503059463417283E-2</v>
      </c>
      <c r="M262" s="11">
        <v>2518.5699999999997</v>
      </c>
      <c r="N262" s="9"/>
      <c r="O262" s="9"/>
      <c r="P262" s="9" t="s">
        <v>625</v>
      </c>
      <c r="Q262" s="11">
        <v>4.4161533196440796</v>
      </c>
      <c r="R262" s="7" t="s">
        <v>734</v>
      </c>
      <c r="S262" s="7" t="s">
        <v>271</v>
      </c>
      <c r="T262" s="7" t="s">
        <v>36</v>
      </c>
      <c r="U262" t="str">
        <f>IF(COUNTIF($A$2:A262,A262)=1,"Joiner","Not new")</f>
        <v>Not new</v>
      </c>
    </row>
    <row r="263" spans="1:21" customFormat="1" hidden="1" x14ac:dyDescent="0.35">
      <c r="A263" s="7" t="s">
        <v>282</v>
      </c>
      <c r="B263" s="7" t="s">
        <v>735</v>
      </c>
      <c r="C263" s="7" t="s">
        <v>623</v>
      </c>
      <c r="D263" s="7" t="s">
        <v>624</v>
      </c>
      <c r="E263" s="7" t="s">
        <v>271</v>
      </c>
      <c r="F263" s="7" t="s">
        <v>36</v>
      </c>
      <c r="G263" s="8">
        <v>41001</v>
      </c>
      <c r="H263" s="8">
        <v>42094</v>
      </c>
      <c r="I263" s="9">
        <v>120.6</v>
      </c>
      <c r="J263" s="9">
        <v>61.825000000000003</v>
      </c>
      <c r="K263" s="9">
        <v>-58.774999999999991</v>
      </c>
      <c r="L263" s="9">
        <v>-0.48735489220563843</v>
      </c>
      <c r="M263" s="11">
        <v>770.3</v>
      </c>
      <c r="N263" s="9"/>
      <c r="O263" s="9"/>
      <c r="P263" s="9" t="s">
        <v>625</v>
      </c>
      <c r="Q263" s="11">
        <v>2.9924709103353866</v>
      </c>
      <c r="R263" s="7" t="s">
        <v>736</v>
      </c>
      <c r="S263" s="7" t="s">
        <v>271</v>
      </c>
      <c r="T263" s="7" t="s">
        <v>36</v>
      </c>
      <c r="U263" t="str">
        <f>IF(COUNTIF($A$2:A263,A263)=1,"Joiner","Not new")</f>
        <v>Not new</v>
      </c>
    </row>
    <row r="264" spans="1:21" customFormat="1" hidden="1" x14ac:dyDescent="0.35">
      <c r="A264" s="7" t="s">
        <v>285</v>
      </c>
      <c r="B264" s="7" t="s">
        <v>286</v>
      </c>
      <c r="C264" s="7" t="s">
        <v>623</v>
      </c>
      <c r="D264" s="7" t="s">
        <v>624</v>
      </c>
      <c r="E264" s="7" t="s">
        <v>271</v>
      </c>
      <c r="F264" s="7" t="s">
        <v>28</v>
      </c>
      <c r="G264" s="8">
        <v>40507</v>
      </c>
      <c r="H264" s="8">
        <v>40834</v>
      </c>
      <c r="I264" s="9">
        <v>800.3</v>
      </c>
      <c r="J264" s="9">
        <v>1002</v>
      </c>
      <c r="K264" s="9">
        <v>201.70000000000005</v>
      </c>
      <c r="L264" s="9">
        <v>0.2520304885667875</v>
      </c>
      <c r="M264" s="11">
        <v>5626.7</v>
      </c>
      <c r="N264" s="9"/>
      <c r="O264" s="9"/>
      <c r="P264" s="9" t="s">
        <v>637</v>
      </c>
      <c r="Q264" s="11">
        <v>0.89527720739219707</v>
      </c>
      <c r="R264" s="7" t="s">
        <v>737</v>
      </c>
      <c r="S264" s="7" t="s">
        <v>271</v>
      </c>
      <c r="T264" s="7" t="s">
        <v>28</v>
      </c>
      <c r="U264" t="str">
        <f>IF(COUNTIF($A$2:A264,A264)=1,"Joiner","Not new")</f>
        <v>Not new</v>
      </c>
    </row>
    <row r="265" spans="1:21" customFormat="1" hidden="1" x14ac:dyDescent="0.35">
      <c r="A265" s="7" t="s">
        <v>288</v>
      </c>
      <c r="B265" s="7" t="s">
        <v>289</v>
      </c>
      <c r="C265" s="7" t="s">
        <v>623</v>
      </c>
      <c r="D265" s="7" t="s">
        <v>624</v>
      </c>
      <c r="E265" s="7" t="s">
        <v>271</v>
      </c>
      <c r="F265" s="7" t="s">
        <v>46</v>
      </c>
      <c r="G265" s="8">
        <v>40003</v>
      </c>
      <c r="H265" s="8">
        <v>40991</v>
      </c>
      <c r="I265" s="9">
        <v>142</v>
      </c>
      <c r="J265" s="9">
        <v>142.79</v>
      </c>
      <c r="K265" s="9">
        <v>0.78999999999999204</v>
      </c>
      <c r="L265" s="9">
        <v>5.563380281690085E-3</v>
      </c>
      <c r="M265" s="11">
        <v>891.8</v>
      </c>
      <c r="N265" s="9"/>
      <c r="O265" s="9"/>
      <c r="P265" s="9" t="s">
        <v>637</v>
      </c>
      <c r="Q265" s="11">
        <v>2.7049965776865159</v>
      </c>
      <c r="R265" s="7" t="s">
        <v>738</v>
      </c>
      <c r="S265" s="7" t="s">
        <v>271</v>
      </c>
      <c r="T265" s="7" t="s">
        <v>46</v>
      </c>
      <c r="U265" t="str">
        <f>IF(COUNTIF($A$2:A265,A265)=1,"Joiner","Not new")</f>
        <v>Not new</v>
      </c>
    </row>
    <row r="266" spans="1:21" customFormat="1" hidden="1" x14ac:dyDescent="0.35">
      <c r="A266" s="7" t="s">
        <v>291</v>
      </c>
      <c r="B266" s="7" t="s">
        <v>292</v>
      </c>
      <c r="C266" s="7" t="s">
        <v>623</v>
      </c>
      <c r="D266" s="7" t="s">
        <v>624</v>
      </c>
      <c r="E266" s="7" t="s">
        <v>271</v>
      </c>
      <c r="F266" s="7" t="s">
        <v>46</v>
      </c>
      <c r="G266" s="8">
        <v>39692</v>
      </c>
      <c r="H266" s="8">
        <v>41081</v>
      </c>
      <c r="I266" s="9">
        <v>17.5</v>
      </c>
      <c r="J266" s="9">
        <v>17.600000000000001</v>
      </c>
      <c r="K266" s="9">
        <v>0.10000000000000142</v>
      </c>
      <c r="L266" s="9">
        <v>5.7142857142857958E-3</v>
      </c>
      <c r="M266" s="11">
        <v>284.90000000000003</v>
      </c>
      <c r="N266" s="9"/>
      <c r="O266" s="9"/>
      <c r="P266" s="9" t="s">
        <v>637</v>
      </c>
      <c r="Q266" s="11">
        <v>3.8028747433264889</v>
      </c>
      <c r="R266" s="7" t="s">
        <v>739</v>
      </c>
      <c r="S266" s="7" t="s">
        <v>271</v>
      </c>
      <c r="T266" s="7" t="s">
        <v>46</v>
      </c>
      <c r="U266" t="str">
        <f>IF(COUNTIF($A$2:A266,A266)=1,"Joiner","Not new")</f>
        <v>Not new</v>
      </c>
    </row>
    <row r="267" spans="1:21" customFormat="1" hidden="1" x14ac:dyDescent="0.35">
      <c r="A267" s="7" t="s">
        <v>294</v>
      </c>
      <c r="B267" s="7" t="s">
        <v>295</v>
      </c>
      <c r="C267" s="7" t="s">
        <v>623</v>
      </c>
      <c r="D267" s="7" t="s">
        <v>624</v>
      </c>
      <c r="E267" s="7" t="s">
        <v>271</v>
      </c>
      <c r="F267" s="7" t="s">
        <v>32</v>
      </c>
      <c r="G267" s="8">
        <v>41018</v>
      </c>
      <c r="H267" s="8">
        <v>41627</v>
      </c>
      <c r="I267" s="9">
        <v>25.407</v>
      </c>
      <c r="J267" s="9">
        <v>14.629999999999999</v>
      </c>
      <c r="K267" s="9">
        <v>-10.777000000000001</v>
      </c>
      <c r="L267" s="9">
        <v>-0.424174440114929</v>
      </c>
      <c r="M267" s="11">
        <v>46.306999999999995</v>
      </c>
      <c r="N267" s="9"/>
      <c r="O267" s="9"/>
      <c r="P267" s="9" t="s">
        <v>625</v>
      </c>
      <c r="Q267" s="11">
        <v>1.6673511293634498</v>
      </c>
      <c r="R267" s="7" t="s">
        <v>740</v>
      </c>
      <c r="S267" s="7" t="s">
        <v>271</v>
      </c>
      <c r="T267" s="7" t="s">
        <v>32</v>
      </c>
      <c r="U267" t="str">
        <f>IF(COUNTIF($A$2:A267,A267)=1,"Joiner","Not new")</f>
        <v>Not new</v>
      </c>
    </row>
    <row r="268" spans="1:21" customFormat="1" hidden="1" x14ac:dyDescent="0.35">
      <c r="A268" s="7" t="s">
        <v>297</v>
      </c>
      <c r="B268" s="7" t="s">
        <v>298</v>
      </c>
      <c r="C268" s="7" t="s">
        <v>623</v>
      </c>
      <c r="D268" s="7" t="s">
        <v>624</v>
      </c>
      <c r="E268" s="7" t="s">
        <v>271</v>
      </c>
      <c r="F268" s="7" t="s">
        <v>32</v>
      </c>
      <c r="G268" s="8">
        <v>40927</v>
      </c>
      <c r="H268" s="8">
        <v>41081</v>
      </c>
      <c r="I268" s="9">
        <v>259.39999999999998</v>
      </c>
      <c r="J268" s="9">
        <v>250.61</v>
      </c>
      <c r="K268" s="9">
        <v>-8.7899999999999636</v>
      </c>
      <c r="L268" s="9">
        <v>-3.3885890516576575E-2</v>
      </c>
      <c r="M268" s="11">
        <v>741.93</v>
      </c>
      <c r="N268" s="9"/>
      <c r="O268" s="9"/>
      <c r="P268" s="9" t="s">
        <v>637</v>
      </c>
      <c r="Q268" s="11">
        <v>0.42162902121834361</v>
      </c>
      <c r="R268" s="7" t="s">
        <v>741</v>
      </c>
      <c r="S268" s="7" t="s">
        <v>271</v>
      </c>
      <c r="T268" s="7" t="s">
        <v>32</v>
      </c>
      <c r="U268" t="str">
        <f>IF(COUNTIF($A$2:A268,A268)=1,"Joiner","Not new")</f>
        <v>Not new</v>
      </c>
    </row>
    <row r="269" spans="1:21" customFormat="1" hidden="1" x14ac:dyDescent="0.35">
      <c r="A269" s="7" t="s">
        <v>300</v>
      </c>
      <c r="B269" s="7" t="s">
        <v>301</v>
      </c>
      <c r="C269" s="7" t="s">
        <v>623</v>
      </c>
      <c r="D269" s="7" t="s">
        <v>624</v>
      </c>
      <c r="E269" s="7" t="s">
        <v>271</v>
      </c>
      <c r="F269" s="7" t="s">
        <v>28</v>
      </c>
      <c r="G269" s="8">
        <v>40955</v>
      </c>
      <c r="H269" s="8">
        <v>41851</v>
      </c>
      <c r="I269" s="9">
        <v>32.14</v>
      </c>
      <c r="J269" s="9">
        <v>7.13</v>
      </c>
      <c r="K269" s="9">
        <v>-25.01</v>
      </c>
      <c r="L269" s="9">
        <v>-0.77815805849408837</v>
      </c>
      <c r="M269" s="11">
        <v>213.34</v>
      </c>
      <c r="N269" s="9"/>
      <c r="O269" s="9"/>
      <c r="P269" s="9" t="s">
        <v>625</v>
      </c>
      <c r="Q269" s="11">
        <v>2.4531143052703626</v>
      </c>
      <c r="R269" s="7" t="s">
        <v>742</v>
      </c>
      <c r="S269" s="7" t="s">
        <v>271</v>
      </c>
      <c r="T269" s="7" t="s">
        <v>28</v>
      </c>
      <c r="U269" t="str">
        <f>IF(COUNTIF($A$2:A269,A269)=1,"Joiner","Not new")</f>
        <v>Not new</v>
      </c>
    </row>
    <row r="270" spans="1:21" customFormat="1" hidden="1" x14ac:dyDescent="0.35">
      <c r="A270" s="7" t="s">
        <v>303</v>
      </c>
      <c r="B270" s="7" t="s">
        <v>304</v>
      </c>
      <c r="C270" s="7" t="s">
        <v>623</v>
      </c>
      <c r="D270" s="7" t="s">
        <v>624</v>
      </c>
      <c r="E270" s="7" t="s">
        <v>271</v>
      </c>
      <c r="F270" s="7" t="s">
        <v>36</v>
      </c>
      <c r="G270" s="8">
        <v>40966</v>
      </c>
      <c r="H270" s="8">
        <v>43039</v>
      </c>
      <c r="I270" s="9">
        <v>14</v>
      </c>
      <c r="J270" s="9">
        <v>8.8699999999999992</v>
      </c>
      <c r="K270" s="9">
        <v>-5.1300000000000008</v>
      </c>
      <c r="L270" s="9">
        <v>-0.36642857142857149</v>
      </c>
      <c r="M270" s="11">
        <v>114.16000000000001</v>
      </c>
      <c r="N270" s="9"/>
      <c r="O270" s="9"/>
      <c r="P270" s="9" t="s">
        <v>625</v>
      </c>
      <c r="Q270" s="11">
        <v>5.675564681724846</v>
      </c>
      <c r="R270" s="7" t="s">
        <v>743</v>
      </c>
      <c r="S270" s="7" t="s">
        <v>271</v>
      </c>
      <c r="T270" s="7" t="s">
        <v>36</v>
      </c>
      <c r="U270" t="str">
        <f>IF(COUNTIF($A$2:A270,A270)=1,"Joiner","Not new")</f>
        <v>Not new</v>
      </c>
    </row>
    <row r="271" spans="1:21" customFormat="1" hidden="1" x14ac:dyDescent="0.35">
      <c r="A271" s="7" t="s">
        <v>306</v>
      </c>
      <c r="B271" s="7" t="s">
        <v>744</v>
      </c>
      <c r="C271" s="7" t="s">
        <v>623</v>
      </c>
      <c r="D271" s="7" t="s">
        <v>624</v>
      </c>
      <c r="E271" s="7" t="s">
        <v>222</v>
      </c>
      <c r="F271" s="7" t="s">
        <v>714</v>
      </c>
      <c r="G271" s="8">
        <v>40759</v>
      </c>
      <c r="H271" s="8">
        <v>41715</v>
      </c>
      <c r="I271" s="9">
        <v>14.12</v>
      </c>
      <c r="J271" s="9">
        <v>41.33</v>
      </c>
      <c r="K271" s="9">
        <v>27.21</v>
      </c>
      <c r="L271" s="9">
        <v>1.9271</v>
      </c>
      <c r="M271" s="11">
        <v>212.03</v>
      </c>
      <c r="N271" s="9"/>
      <c r="O271" s="9"/>
      <c r="P271" s="9" t="s">
        <v>631</v>
      </c>
      <c r="Q271" s="11">
        <v>2.6173853524982889</v>
      </c>
      <c r="R271" s="7" t="s">
        <v>745</v>
      </c>
      <c r="S271" s="7" t="s">
        <v>222</v>
      </c>
      <c r="T271" s="7" t="s">
        <v>714</v>
      </c>
      <c r="U271" t="str">
        <f>IF(COUNTIF($A$2:A271,A271)=1,"Joiner","Not new")</f>
        <v>Not new</v>
      </c>
    </row>
    <row r="272" spans="1:21" customFormat="1" hidden="1" x14ac:dyDescent="0.35">
      <c r="A272" s="7" t="s">
        <v>309</v>
      </c>
      <c r="B272" s="7" t="s">
        <v>746</v>
      </c>
      <c r="C272" s="7" t="s">
        <v>623</v>
      </c>
      <c r="D272" s="7" t="s">
        <v>624</v>
      </c>
      <c r="E272" s="7" t="s">
        <v>311</v>
      </c>
      <c r="F272" s="7" t="s">
        <v>28</v>
      </c>
      <c r="G272" s="8">
        <v>40544</v>
      </c>
      <c r="H272" s="8">
        <v>41608</v>
      </c>
      <c r="I272" s="9">
        <v>43.699999999999996</v>
      </c>
      <c r="J272" s="9">
        <v>45.2</v>
      </c>
      <c r="K272" s="9">
        <v>1.5000000000000071</v>
      </c>
      <c r="L272" s="9">
        <v>3.4324942791762181E-2</v>
      </c>
      <c r="M272" s="11">
        <v>242.89999999999998</v>
      </c>
      <c r="N272" s="9"/>
      <c r="O272" s="9"/>
      <c r="P272" s="9" t="s">
        <v>643</v>
      </c>
      <c r="Q272" s="11">
        <v>2.9130732375085557</v>
      </c>
      <c r="R272" s="7" t="s">
        <v>747</v>
      </c>
      <c r="S272" s="7" t="s">
        <v>311</v>
      </c>
      <c r="T272" s="7" t="s">
        <v>28</v>
      </c>
      <c r="U272" t="str">
        <f>IF(COUNTIF($A$2:A272,A272)=1,"Joiner","Not new")</f>
        <v>Not new</v>
      </c>
    </row>
    <row r="273" spans="1:21" customFormat="1" hidden="1" x14ac:dyDescent="0.35">
      <c r="A273" s="7" t="s">
        <v>313</v>
      </c>
      <c r="B273" s="7" t="s">
        <v>748</v>
      </c>
      <c r="C273" s="7" t="s">
        <v>623</v>
      </c>
      <c r="D273" s="7" t="s">
        <v>624</v>
      </c>
      <c r="E273" s="7" t="s">
        <v>222</v>
      </c>
      <c r="F273" s="7" t="s">
        <v>714</v>
      </c>
      <c r="G273" s="8">
        <v>40785</v>
      </c>
      <c r="H273" s="8">
        <v>42024</v>
      </c>
      <c r="I273" s="9">
        <v>0</v>
      </c>
      <c r="J273" s="9">
        <v>0</v>
      </c>
      <c r="K273" s="9">
        <v>0</v>
      </c>
      <c r="L273" s="9" t="s">
        <v>727</v>
      </c>
      <c r="M273" s="11">
        <v>208.8</v>
      </c>
      <c r="N273" s="9"/>
      <c r="O273" s="9"/>
      <c r="P273" s="9" t="s">
        <v>631</v>
      </c>
      <c r="Q273" s="11">
        <v>3.3921971252566734</v>
      </c>
      <c r="R273" s="7" t="s">
        <v>749</v>
      </c>
      <c r="S273" s="7" t="s">
        <v>222</v>
      </c>
      <c r="T273" s="7" t="s">
        <v>714</v>
      </c>
      <c r="U273" t="str">
        <f>IF(COUNTIF($A$2:A273,A273)=1,"Joiner","Not new")</f>
        <v>Not new</v>
      </c>
    </row>
    <row r="274" spans="1:21" customFormat="1" hidden="1" x14ac:dyDescent="0.35">
      <c r="A274" s="7" t="s">
        <v>316</v>
      </c>
      <c r="B274" s="7" t="s">
        <v>317</v>
      </c>
      <c r="C274" s="7" t="s">
        <v>623</v>
      </c>
      <c r="D274" s="7" t="s">
        <v>624</v>
      </c>
      <c r="E274" s="7" t="s">
        <v>311</v>
      </c>
      <c r="F274" s="7" t="s">
        <v>32</v>
      </c>
      <c r="G274" s="8">
        <v>39973</v>
      </c>
      <c r="H274" s="8">
        <v>41274</v>
      </c>
      <c r="I274" s="9">
        <v>22.82</v>
      </c>
      <c r="J274" s="9">
        <v>22.82</v>
      </c>
      <c r="K274" s="9">
        <v>0</v>
      </c>
      <c r="L274" s="9">
        <v>0</v>
      </c>
      <c r="M274" s="11">
        <v>182.85000000000002</v>
      </c>
      <c r="N274" s="9"/>
      <c r="O274" s="9"/>
      <c r="P274" s="9" t="s">
        <v>643</v>
      </c>
      <c r="Q274" s="11">
        <v>3.5619438740588638</v>
      </c>
      <c r="R274" s="7" t="s">
        <v>750</v>
      </c>
      <c r="S274" s="7" t="s">
        <v>311</v>
      </c>
      <c r="T274" s="7" t="s">
        <v>32</v>
      </c>
      <c r="U274" t="str">
        <f>IF(COUNTIF($A$2:A274,A274)=1,"Joiner","Not new")</f>
        <v>Not new</v>
      </c>
    </row>
    <row r="275" spans="1:21" customFormat="1" hidden="1" x14ac:dyDescent="0.35">
      <c r="A275" s="7" t="s">
        <v>319</v>
      </c>
      <c r="B275" s="7" t="s">
        <v>751</v>
      </c>
      <c r="C275" s="7" t="s">
        <v>623</v>
      </c>
      <c r="D275" s="7" t="s">
        <v>624</v>
      </c>
      <c r="E275" s="7" t="s">
        <v>311</v>
      </c>
      <c r="F275" s="7" t="s">
        <v>32</v>
      </c>
      <c r="G275" s="8">
        <v>38078</v>
      </c>
      <c r="H275" s="8">
        <v>41883</v>
      </c>
      <c r="I275" s="9">
        <v>5.6400000000000006</v>
      </c>
      <c r="J275" s="9">
        <v>2.44</v>
      </c>
      <c r="K275" s="9">
        <v>-3.2000000000000006</v>
      </c>
      <c r="L275" s="9">
        <v>-0.56737588652482274</v>
      </c>
      <c r="M275" s="11">
        <v>29.45</v>
      </c>
      <c r="N275" s="9"/>
      <c r="O275" s="9"/>
      <c r="P275" s="9" t="s">
        <v>631</v>
      </c>
      <c r="Q275" s="11">
        <v>10.417522245037645</v>
      </c>
      <c r="R275" s="7" t="s">
        <v>752</v>
      </c>
      <c r="S275" s="7" t="s">
        <v>311</v>
      </c>
      <c r="T275" s="7" t="s">
        <v>32</v>
      </c>
      <c r="U275" t="str">
        <f>IF(COUNTIF($A$2:A275,A275)=1,"Joiner","Not new")</f>
        <v>Not new</v>
      </c>
    </row>
    <row r="276" spans="1:21" customFormat="1" hidden="1" x14ac:dyDescent="0.35">
      <c r="A276" s="7" t="s">
        <v>325</v>
      </c>
      <c r="B276" s="7" t="s">
        <v>753</v>
      </c>
      <c r="C276" s="7" t="s">
        <v>623</v>
      </c>
      <c r="D276" s="7" t="s">
        <v>624</v>
      </c>
      <c r="E276" s="7" t="s">
        <v>327</v>
      </c>
      <c r="F276" s="7" t="s">
        <v>32</v>
      </c>
      <c r="G276" s="8">
        <v>40634</v>
      </c>
      <c r="H276" s="8">
        <v>42095</v>
      </c>
      <c r="I276" s="9">
        <v>16.89</v>
      </c>
      <c r="J276" s="9">
        <v>16.89</v>
      </c>
      <c r="K276" s="9">
        <v>0</v>
      </c>
      <c r="L276" s="9">
        <v>0</v>
      </c>
      <c r="M276" s="11">
        <v>56.417999999999999</v>
      </c>
      <c r="N276" s="9"/>
      <c r="O276" s="9"/>
      <c r="P276" s="9" t="s">
        <v>625</v>
      </c>
      <c r="Q276" s="11">
        <v>4</v>
      </c>
      <c r="R276" s="7" t="s">
        <v>754</v>
      </c>
      <c r="S276" s="7" t="s">
        <v>327</v>
      </c>
      <c r="T276" s="7" t="s">
        <v>32</v>
      </c>
      <c r="U276" t="str">
        <f>IF(COUNTIF($A$2:A276,A276)=1,"Joiner","Not new")</f>
        <v>Not new</v>
      </c>
    </row>
    <row r="277" spans="1:21" customFormat="1" hidden="1" x14ac:dyDescent="0.35">
      <c r="A277" s="7" t="s">
        <v>329</v>
      </c>
      <c r="B277" s="7" t="s">
        <v>330</v>
      </c>
      <c r="C277" s="7" t="s">
        <v>623</v>
      </c>
      <c r="D277" s="7" t="s">
        <v>624</v>
      </c>
      <c r="E277" s="7" t="s">
        <v>327</v>
      </c>
      <c r="F277" s="7" t="s">
        <v>32</v>
      </c>
      <c r="G277" s="8">
        <v>40261</v>
      </c>
      <c r="H277" s="8">
        <v>41456</v>
      </c>
      <c r="I277" s="9">
        <v>8.7789999999999999</v>
      </c>
      <c r="J277" s="9">
        <v>9.0200000000000014</v>
      </c>
      <c r="K277" s="9">
        <v>0.24100000000000144</v>
      </c>
      <c r="L277" s="9">
        <v>2.7451873789725644E-2</v>
      </c>
      <c r="M277" s="11">
        <v>111.062</v>
      </c>
      <c r="N277" s="9"/>
      <c r="O277" s="9"/>
      <c r="P277" s="9" t="s">
        <v>625</v>
      </c>
      <c r="Q277" s="11">
        <v>3.2717316906228611</v>
      </c>
      <c r="R277" s="7" t="s">
        <v>755</v>
      </c>
      <c r="S277" s="7" t="s">
        <v>327</v>
      </c>
      <c r="T277" s="7" t="s">
        <v>32</v>
      </c>
      <c r="U277" t="str">
        <f>IF(COUNTIF($A$2:A277,A277)=1,"Joiner","Not new")</f>
        <v>Not new</v>
      </c>
    </row>
    <row r="278" spans="1:21" customFormat="1" hidden="1" x14ac:dyDescent="0.35">
      <c r="A278" s="7" t="s">
        <v>332</v>
      </c>
      <c r="B278" s="7" t="s">
        <v>333</v>
      </c>
      <c r="C278" s="7" t="s">
        <v>623</v>
      </c>
      <c r="D278" s="7" t="s">
        <v>624</v>
      </c>
      <c r="E278" s="7" t="s">
        <v>327</v>
      </c>
      <c r="F278" s="7" t="s">
        <v>28</v>
      </c>
      <c r="G278" s="8">
        <v>40364</v>
      </c>
      <c r="H278" s="8">
        <v>41943</v>
      </c>
      <c r="I278" s="9">
        <v>74.87</v>
      </c>
      <c r="J278" s="9">
        <v>72.45</v>
      </c>
      <c r="K278" s="9">
        <v>-2.4200000000000017</v>
      </c>
      <c r="L278" s="9">
        <v>-3.2322692667289987E-2</v>
      </c>
      <c r="M278" s="11">
        <v>333.02</v>
      </c>
      <c r="N278" s="9"/>
      <c r="O278" s="9"/>
      <c r="P278" s="9" t="s">
        <v>643</v>
      </c>
      <c r="Q278" s="11">
        <v>4.3230663928815876</v>
      </c>
      <c r="R278" s="7" t="s">
        <v>756</v>
      </c>
      <c r="S278" s="7" t="s">
        <v>327</v>
      </c>
      <c r="T278" s="7" t="s">
        <v>28</v>
      </c>
      <c r="U278" t="str">
        <f>IF(COUNTIF($A$2:A278,A278)=1,"Joiner","Not new")</f>
        <v>Not new</v>
      </c>
    </row>
    <row r="279" spans="1:21" customFormat="1" hidden="1" x14ac:dyDescent="0.35">
      <c r="A279" s="7" t="s">
        <v>335</v>
      </c>
      <c r="B279" s="7" t="s">
        <v>336</v>
      </c>
      <c r="C279" s="7" t="s">
        <v>623</v>
      </c>
      <c r="D279" s="7" t="s">
        <v>624</v>
      </c>
      <c r="E279" s="7" t="s">
        <v>327</v>
      </c>
      <c r="F279" s="7" t="s">
        <v>32</v>
      </c>
      <c r="G279" s="8">
        <v>40634</v>
      </c>
      <c r="H279" s="8">
        <v>42094</v>
      </c>
      <c r="I279" s="9">
        <v>15.22</v>
      </c>
      <c r="J279" s="9">
        <v>14.86</v>
      </c>
      <c r="K279" s="9">
        <v>-0.36000000000000121</v>
      </c>
      <c r="L279" s="9">
        <v>-2.3653088042050012E-2</v>
      </c>
      <c r="M279" s="11">
        <v>70.683000000000007</v>
      </c>
      <c r="N279" s="9"/>
      <c r="O279" s="9"/>
      <c r="P279" s="9" t="s">
        <v>625</v>
      </c>
      <c r="Q279" s="11">
        <v>3.9972621492128679</v>
      </c>
      <c r="R279" s="7" t="s">
        <v>757</v>
      </c>
      <c r="S279" s="7" t="s">
        <v>327</v>
      </c>
      <c r="T279" s="7" t="s">
        <v>32</v>
      </c>
      <c r="U279" t="str">
        <f>IF(COUNTIF($A$2:A279,A279)=1,"Joiner","Not new")</f>
        <v>Not new</v>
      </c>
    </row>
    <row r="280" spans="1:21" customFormat="1" hidden="1" x14ac:dyDescent="0.35">
      <c r="A280" s="7" t="s">
        <v>338</v>
      </c>
      <c r="B280" s="7" t="s">
        <v>339</v>
      </c>
      <c r="C280" s="7" t="s">
        <v>623</v>
      </c>
      <c r="D280" s="7" t="s">
        <v>624</v>
      </c>
      <c r="E280" s="7" t="s">
        <v>327</v>
      </c>
      <c r="F280" s="7" t="s">
        <v>28</v>
      </c>
      <c r="G280" s="8">
        <v>40634</v>
      </c>
      <c r="H280" s="8">
        <v>41578</v>
      </c>
      <c r="I280" s="9">
        <v>25.3</v>
      </c>
      <c r="J280" s="9">
        <v>25.51</v>
      </c>
      <c r="K280" s="9">
        <v>0.21000000000000085</v>
      </c>
      <c r="L280" s="9">
        <v>8.3003952569170297E-3</v>
      </c>
      <c r="M280" s="11">
        <v>82.707999999999998</v>
      </c>
      <c r="N280" s="9"/>
      <c r="O280" s="9"/>
      <c r="P280" s="9" t="s">
        <v>625</v>
      </c>
      <c r="Q280" s="11">
        <v>2.5845311430527036</v>
      </c>
      <c r="R280" s="7" t="s">
        <v>758</v>
      </c>
      <c r="S280" s="7" t="s">
        <v>327</v>
      </c>
      <c r="T280" s="7" t="s">
        <v>28</v>
      </c>
      <c r="U280" t="str">
        <f>IF(COUNTIF($A$2:A280,A280)=1,"Joiner","Not new")</f>
        <v>Not new</v>
      </c>
    </row>
    <row r="281" spans="1:21" customFormat="1" hidden="1" x14ac:dyDescent="0.35">
      <c r="A281" s="7" t="s">
        <v>341</v>
      </c>
      <c r="B281" s="7" t="s">
        <v>342</v>
      </c>
      <c r="C281" s="7" t="s">
        <v>623</v>
      </c>
      <c r="D281" s="7" t="s">
        <v>624</v>
      </c>
      <c r="E281" s="7" t="s">
        <v>327</v>
      </c>
      <c r="F281" s="7" t="s">
        <v>46</v>
      </c>
      <c r="G281" s="8">
        <v>40634</v>
      </c>
      <c r="H281" s="8">
        <v>41423</v>
      </c>
      <c r="I281" s="9">
        <v>11.13</v>
      </c>
      <c r="J281" s="9">
        <v>11.37</v>
      </c>
      <c r="K281" s="9">
        <v>0.23999999999999844</v>
      </c>
      <c r="L281" s="9">
        <v>2.1563342318059158E-2</v>
      </c>
      <c r="M281" s="11">
        <v>42.05</v>
      </c>
      <c r="N281" s="9"/>
      <c r="O281" s="9"/>
      <c r="P281" s="9" t="s">
        <v>625</v>
      </c>
      <c r="Q281" s="11">
        <v>2.1601642710472277</v>
      </c>
      <c r="R281" s="7" t="s">
        <v>759</v>
      </c>
      <c r="S281" s="7" t="s">
        <v>327</v>
      </c>
      <c r="T281" s="7" t="s">
        <v>46</v>
      </c>
      <c r="U281" t="str">
        <f>IF(COUNTIF($A$2:A281,A281)=1,"Joiner","Not new")</f>
        <v>Not new</v>
      </c>
    </row>
    <row r="282" spans="1:21" customFormat="1" hidden="1" x14ac:dyDescent="0.35">
      <c r="A282" s="7" t="s">
        <v>347</v>
      </c>
      <c r="B282" s="7" t="s">
        <v>348</v>
      </c>
      <c r="C282" s="7" t="s">
        <v>623</v>
      </c>
      <c r="D282" s="7" t="s">
        <v>624</v>
      </c>
      <c r="E282" s="7" t="s">
        <v>327</v>
      </c>
      <c r="F282" s="7" t="s">
        <v>32</v>
      </c>
      <c r="G282" s="8">
        <v>40800</v>
      </c>
      <c r="H282" s="8">
        <v>42185</v>
      </c>
      <c r="I282" s="9">
        <v>174.42</v>
      </c>
      <c r="J282" s="9">
        <v>172.12</v>
      </c>
      <c r="K282" s="9">
        <v>-2.2999999999999829</v>
      </c>
      <c r="L282" s="9">
        <v>-1.3186561174177176E-2</v>
      </c>
      <c r="M282" s="11">
        <v>552.25400000000002</v>
      </c>
      <c r="N282" s="9"/>
      <c r="O282" s="9"/>
      <c r="P282" s="9" t="s">
        <v>643</v>
      </c>
      <c r="Q282" s="11">
        <v>3.7919233401779602</v>
      </c>
      <c r="R282" s="7" t="s">
        <v>760</v>
      </c>
      <c r="S282" s="7" t="s">
        <v>327</v>
      </c>
      <c r="T282" s="7" t="s">
        <v>32</v>
      </c>
      <c r="U282" t="str">
        <f>IF(COUNTIF($A$2:A282,A282)=1,"Joiner","Not new")</f>
        <v>Not new</v>
      </c>
    </row>
    <row r="283" spans="1:21" customFormat="1" hidden="1" x14ac:dyDescent="0.35">
      <c r="A283" s="7" t="s">
        <v>353</v>
      </c>
      <c r="B283" s="7" t="s">
        <v>354</v>
      </c>
      <c r="C283" s="7" t="s">
        <v>623</v>
      </c>
      <c r="D283" s="7" t="s">
        <v>624</v>
      </c>
      <c r="E283" s="7" t="s">
        <v>355</v>
      </c>
      <c r="F283" s="7" t="s">
        <v>28</v>
      </c>
      <c r="G283" s="8">
        <v>40299</v>
      </c>
      <c r="H283" s="8">
        <v>41821</v>
      </c>
      <c r="I283" s="9">
        <v>0</v>
      </c>
      <c r="J283" s="9">
        <v>0</v>
      </c>
      <c r="K283" s="9">
        <v>0</v>
      </c>
      <c r="L283" s="9">
        <v>0</v>
      </c>
      <c r="M283" s="11">
        <v>0</v>
      </c>
      <c r="N283" s="9"/>
      <c r="O283" s="9"/>
      <c r="P283" s="9" t="s">
        <v>625</v>
      </c>
      <c r="Q283" s="11">
        <v>4.1670088980150579</v>
      </c>
      <c r="R283" s="7" t="s">
        <v>761</v>
      </c>
      <c r="S283" s="7" t="s">
        <v>355</v>
      </c>
      <c r="T283" s="7" t="s">
        <v>28</v>
      </c>
      <c r="U283" t="str">
        <f>IF(COUNTIF($A$2:A283,A283)=1,"Joiner","Not new")</f>
        <v>Not new</v>
      </c>
    </row>
    <row r="284" spans="1:21" customFormat="1" hidden="1" x14ac:dyDescent="0.35">
      <c r="A284" s="7" t="s">
        <v>360</v>
      </c>
      <c r="B284" s="7" t="s">
        <v>762</v>
      </c>
      <c r="C284" s="7" t="s">
        <v>623</v>
      </c>
      <c r="D284" s="7" t="s">
        <v>624</v>
      </c>
      <c r="E284" s="7" t="s">
        <v>763</v>
      </c>
      <c r="F284" s="7" t="s">
        <v>197</v>
      </c>
      <c r="G284" s="8">
        <v>39539</v>
      </c>
      <c r="H284" s="8">
        <v>41547</v>
      </c>
      <c r="I284" s="9">
        <v>41.97</v>
      </c>
      <c r="J284" s="9">
        <v>38.11</v>
      </c>
      <c r="K284" s="9">
        <v>-3.8599999999999994</v>
      </c>
      <c r="L284" s="9">
        <v>-9.1970455086966871E-2</v>
      </c>
      <c r="M284" s="11">
        <v>398.65</v>
      </c>
      <c r="N284" s="9"/>
      <c r="O284" s="9"/>
      <c r="P284" s="9" t="s">
        <v>637</v>
      </c>
      <c r="Q284" s="11">
        <v>5.4976043805612598</v>
      </c>
      <c r="R284" s="7" t="s">
        <v>764</v>
      </c>
      <c r="S284" s="7" t="s">
        <v>763</v>
      </c>
      <c r="T284" s="7" t="s">
        <v>197</v>
      </c>
      <c r="U284" t="str">
        <f>IF(COUNTIF($A$2:A284,A284)=1,"Joiner","Not new")</f>
        <v>Not new</v>
      </c>
    </row>
    <row r="285" spans="1:21" customFormat="1" hidden="1" x14ac:dyDescent="0.35">
      <c r="A285" s="7" t="s">
        <v>364</v>
      </c>
      <c r="B285" s="7" t="s">
        <v>765</v>
      </c>
      <c r="C285" s="7" t="s">
        <v>623</v>
      </c>
      <c r="D285" s="7" t="s">
        <v>624</v>
      </c>
      <c r="E285" s="7" t="s">
        <v>362</v>
      </c>
      <c r="F285" s="7" t="s">
        <v>28</v>
      </c>
      <c r="G285" s="8">
        <v>38808</v>
      </c>
      <c r="H285" s="8">
        <v>42094</v>
      </c>
      <c r="I285" s="9">
        <v>13.98</v>
      </c>
      <c r="J285" s="9">
        <v>14.67</v>
      </c>
      <c r="K285" s="9">
        <v>0.6899999999999995</v>
      </c>
      <c r="L285" s="9">
        <v>4.9356223175965629E-2</v>
      </c>
      <c r="M285" s="11">
        <v>173.18</v>
      </c>
      <c r="N285" s="9"/>
      <c r="O285" s="9"/>
      <c r="P285" s="9" t="s">
        <v>637</v>
      </c>
      <c r="Q285" s="11">
        <v>8.9965776865160851</v>
      </c>
      <c r="R285" s="7" t="s">
        <v>766</v>
      </c>
      <c r="S285" s="7" t="s">
        <v>362</v>
      </c>
      <c r="T285" s="7" t="s">
        <v>28</v>
      </c>
      <c r="U285" t="str">
        <f>IF(COUNTIF($A$2:A285,A285)=1,"Joiner","Not new")</f>
        <v>Not new</v>
      </c>
    </row>
    <row r="286" spans="1:21" customFormat="1" hidden="1" x14ac:dyDescent="0.35">
      <c r="A286" s="7" t="s">
        <v>367</v>
      </c>
      <c r="B286" s="7" t="s">
        <v>368</v>
      </c>
      <c r="C286" s="7" t="s">
        <v>623</v>
      </c>
      <c r="D286" s="7" t="s">
        <v>624</v>
      </c>
      <c r="E286" s="7" t="s">
        <v>362</v>
      </c>
      <c r="F286" s="7" t="s">
        <v>28</v>
      </c>
      <c r="G286" s="8">
        <v>39216</v>
      </c>
      <c r="H286" s="8">
        <v>41944</v>
      </c>
      <c r="I286" s="9">
        <v>11.348236545463422</v>
      </c>
      <c r="J286" s="9">
        <v>13.560396618236105</v>
      </c>
      <c r="K286" s="9">
        <v>2.2121600727726829</v>
      </c>
      <c r="L286" s="9">
        <v>0.19489999999999999</v>
      </c>
      <c r="M286" s="11">
        <v>202.05769141454925</v>
      </c>
      <c r="N286" s="9"/>
      <c r="O286" s="9"/>
      <c r="P286" s="9" t="s">
        <v>643</v>
      </c>
      <c r="Q286" s="11">
        <v>7.4688569472963726</v>
      </c>
      <c r="R286" s="7" t="s">
        <v>767</v>
      </c>
      <c r="S286" s="7" t="s">
        <v>362</v>
      </c>
      <c r="T286" s="7" t="s">
        <v>28</v>
      </c>
      <c r="U286" t="str">
        <f>IF(COUNTIF($A$2:A286,A286)=1,"Joiner","Not new")</f>
        <v>Not new</v>
      </c>
    </row>
    <row r="287" spans="1:21" customFormat="1" hidden="1" x14ac:dyDescent="0.35">
      <c r="A287" s="7" t="s">
        <v>370</v>
      </c>
      <c r="B287" s="7" t="s">
        <v>768</v>
      </c>
      <c r="C287" s="7" t="s">
        <v>623</v>
      </c>
      <c r="D287" s="7" t="s">
        <v>624</v>
      </c>
      <c r="E287" s="7" t="s">
        <v>362</v>
      </c>
      <c r="F287" s="7" t="s">
        <v>36</v>
      </c>
      <c r="G287" s="8">
        <v>40541</v>
      </c>
      <c r="H287" s="8">
        <v>42278</v>
      </c>
      <c r="I287" s="9">
        <v>130.57</v>
      </c>
      <c r="J287" s="9">
        <v>161.5</v>
      </c>
      <c r="K287" s="9">
        <v>30.930000000000007</v>
      </c>
      <c r="L287" s="9">
        <v>0.236884429807766</v>
      </c>
      <c r="M287" s="11">
        <v>645.66999999999996</v>
      </c>
      <c r="N287" s="9"/>
      <c r="O287" s="9"/>
      <c r="P287" s="9" t="s">
        <v>637</v>
      </c>
      <c r="Q287" s="11">
        <v>4.7556468172484596</v>
      </c>
      <c r="R287" s="7" t="s">
        <v>769</v>
      </c>
      <c r="S287" s="7" t="s">
        <v>362</v>
      </c>
      <c r="T287" s="7" t="s">
        <v>36</v>
      </c>
      <c r="U287" t="str">
        <f>IF(COUNTIF($A$2:A287,A287)=1,"Joiner","Not new")</f>
        <v>Not new</v>
      </c>
    </row>
    <row r="288" spans="1:21" customFormat="1" hidden="1" x14ac:dyDescent="0.35">
      <c r="A288" s="7" t="s">
        <v>373</v>
      </c>
      <c r="B288" s="7" t="s">
        <v>374</v>
      </c>
      <c r="C288" s="7" t="s">
        <v>623</v>
      </c>
      <c r="D288" s="7" t="s">
        <v>624</v>
      </c>
      <c r="E288" s="7" t="s">
        <v>362</v>
      </c>
      <c r="F288" s="7" t="s">
        <v>36</v>
      </c>
      <c r="G288" s="8">
        <v>38808</v>
      </c>
      <c r="H288" s="8">
        <v>43922</v>
      </c>
      <c r="I288" s="9" t="s">
        <v>770</v>
      </c>
      <c r="J288" s="9" t="s">
        <v>770</v>
      </c>
      <c r="K288" s="9" t="s">
        <v>770</v>
      </c>
      <c r="L288" s="9" t="s">
        <v>770</v>
      </c>
      <c r="M288" s="11" t="s">
        <v>770</v>
      </c>
      <c r="N288" s="9"/>
      <c r="O288" s="9"/>
      <c r="P288" s="9" t="s">
        <v>643</v>
      </c>
      <c r="Q288" s="11">
        <v>14.001368925393566</v>
      </c>
      <c r="R288" s="7" t="s">
        <v>771</v>
      </c>
      <c r="S288" s="7" t="s">
        <v>362</v>
      </c>
      <c r="T288" s="7" t="s">
        <v>36</v>
      </c>
      <c r="U288" t="str">
        <f>IF(COUNTIF($A$2:A288,A288)=1,"Joiner","Not new")</f>
        <v>Not new</v>
      </c>
    </row>
    <row r="289" spans="1:21" customFormat="1" hidden="1" x14ac:dyDescent="0.35">
      <c r="A289" s="7" t="s">
        <v>376</v>
      </c>
      <c r="B289" s="7" t="s">
        <v>377</v>
      </c>
      <c r="C289" s="7" t="s">
        <v>623</v>
      </c>
      <c r="D289" s="7" t="s">
        <v>624</v>
      </c>
      <c r="E289" s="7" t="s">
        <v>362</v>
      </c>
      <c r="F289" s="7" t="s">
        <v>36</v>
      </c>
      <c r="G289" s="8">
        <v>40695</v>
      </c>
      <c r="H289" s="8">
        <v>44196</v>
      </c>
      <c r="I289" s="9">
        <v>6.82</v>
      </c>
      <c r="J289" s="9">
        <v>10.24</v>
      </c>
      <c r="K289" s="9">
        <v>3.42</v>
      </c>
      <c r="L289" s="9">
        <v>0.50146627565982405</v>
      </c>
      <c r="M289" s="11">
        <v>16.75</v>
      </c>
      <c r="N289" s="9"/>
      <c r="O289" s="9"/>
      <c r="P289" s="9" t="s">
        <v>643</v>
      </c>
      <c r="Q289" s="11">
        <v>9.5852156057494859</v>
      </c>
      <c r="R289" s="7" t="s">
        <v>772</v>
      </c>
      <c r="S289" s="7" t="s">
        <v>362</v>
      </c>
      <c r="T289" s="7" t="s">
        <v>36</v>
      </c>
      <c r="U289" t="str">
        <f>IF(COUNTIF($A$2:A289,A289)=1,"Joiner","Not new")</f>
        <v>Not new</v>
      </c>
    </row>
    <row r="290" spans="1:21" customFormat="1" hidden="1" x14ac:dyDescent="0.35">
      <c r="A290" s="7" t="s">
        <v>379</v>
      </c>
      <c r="B290" s="7" t="s">
        <v>773</v>
      </c>
      <c r="C290" s="7" t="s">
        <v>623</v>
      </c>
      <c r="D290" s="7" t="s">
        <v>624</v>
      </c>
      <c r="E290" s="7" t="s">
        <v>362</v>
      </c>
      <c r="F290" s="7" t="s">
        <v>32</v>
      </c>
      <c r="G290" s="8">
        <v>40886</v>
      </c>
      <c r="H290" s="8">
        <v>41821</v>
      </c>
      <c r="I290" s="9">
        <v>1.54</v>
      </c>
      <c r="J290" s="9">
        <v>1.54</v>
      </c>
      <c r="K290" s="9">
        <v>0</v>
      </c>
      <c r="L290" s="9">
        <v>6.4977257959706941E-4</v>
      </c>
      <c r="M290" s="11">
        <v>595.69000000000005</v>
      </c>
      <c r="N290" s="9"/>
      <c r="O290" s="9"/>
      <c r="P290" s="9" t="s">
        <v>637</v>
      </c>
      <c r="Q290" s="11">
        <v>2.5598904859685145</v>
      </c>
      <c r="R290" s="7" t="s">
        <v>774</v>
      </c>
      <c r="S290" s="7" t="s">
        <v>362</v>
      </c>
      <c r="T290" s="7" t="s">
        <v>32</v>
      </c>
      <c r="U290" t="str">
        <f>IF(COUNTIF($A$2:A290,A290)=1,"Joiner","Not new")</f>
        <v>Not new</v>
      </c>
    </row>
    <row r="291" spans="1:21" customFormat="1" hidden="1" x14ac:dyDescent="0.35">
      <c r="A291" s="7" t="s">
        <v>382</v>
      </c>
      <c r="B291" s="7" t="s">
        <v>775</v>
      </c>
      <c r="C291" s="7" t="s">
        <v>623</v>
      </c>
      <c r="D291" s="7" t="s">
        <v>624</v>
      </c>
      <c r="E291" s="7" t="s">
        <v>362</v>
      </c>
      <c r="F291" s="7" t="s">
        <v>32</v>
      </c>
      <c r="G291" s="8">
        <v>40969</v>
      </c>
      <c r="H291" s="8">
        <v>41882</v>
      </c>
      <c r="I291" s="9">
        <v>0.04</v>
      </c>
      <c r="J291" s="9">
        <v>0.04</v>
      </c>
      <c r="K291" s="9">
        <v>0</v>
      </c>
      <c r="L291" s="9">
        <v>0</v>
      </c>
      <c r="M291" s="11">
        <v>183.52</v>
      </c>
      <c r="N291" s="9"/>
      <c r="O291" s="9"/>
      <c r="P291" s="9" t="s">
        <v>637</v>
      </c>
      <c r="Q291" s="11">
        <v>2.4996577686516086</v>
      </c>
      <c r="R291" s="7" t="s">
        <v>776</v>
      </c>
      <c r="S291" s="7" t="s">
        <v>362</v>
      </c>
      <c r="T291" s="7" t="s">
        <v>32</v>
      </c>
      <c r="U291" t="str">
        <f>IF(COUNTIF($A$2:A291,A291)=1,"Joiner","Not new")</f>
        <v>Not new</v>
      </c>
    </row>
    <row r="292" spans="1:21" customFormat="1" hidden="1" x14ac:dyDescent="0.35">
      <c r="A292" s="7" t="s">
        <v>385</v>
      </c>
      <c r="B292" s="7" t="s">
        <v>386</v>
      </c>
      <c r="C292" s="7" t="s">
        <v>623</v>
      </c>
      <c r="D292" s="7" t="s">
        <v>624</v>
      </c>
      <c r="E292" s="7" t="s">
        <v>362</v>
      </c>
      <c r="F292" s="7" t="s">
        <v>46</v>
      </c>
      <c r="G292" s="8">
        <v>38991</v>
      </c>
      <c r="H292" s="8">
        <v>41274</v>
      </c>
      <c r="I292" s="9">
        <v>20.89</v>
      </c>
      <c r="J292" s="9">
        <v>21.61</v>
      </c>
      <c r="K292" s="9">
        <v>0.72</v>
      </c>
      <c r="L292" s="9">
        <v>3.4410984490850519E-2</v>
      </c>
      <c r="M292" s="11">
        <v>368.49</v>
      </c>
      <c r="N292" s="9"/>
      <c r="O292" s="9"/>
      <c r="P292" s="9" t="s">
        <v>643</v>
      </c>
      <c r="Q292" s="11">
        <v>6.2505133470225873</v>
      </c>
      <c r="R292" s="7" t="s">
        <v>777</v>
      </c>
      <c r="S292" s="7" t="s">
        <v>362</v>
      </c>
      <c r="T292" s="7" t="s">
        <v>46</v>
      </c>
      <c r="U292" t="str">
        <f>IF(COUNTIF($A$2:A292,A292)=1,"Joiner","Not new")</f>
        <v>Not new</v>
      </c>
    </row>
    <row r="293" spans="1:21" customFormat="1" hidden="1" x14ac:dyDescent="0.35">
      <c r="A293" s="7" t="s">
        <v>388</v>
      </c>
      <c r="B293" s="7" t="s">
        <v>778</v>
      </c>
      <c r="C293" s="7" t="s">
        <v>623</v>
      </c>
      <c r="D293" s="7" t="s">
        <v>624</v>
      </c>
      <c r="E293" s="7" t="s">
        <v>362</v>
      </c>
      <c r="F293" s="7" t="s">
        <v>36</v>
      </c>
      <c r="G293" s="8">
        <v>38078</v>
      </c>
      <c r="H293" s="8">
        <v>41394</v>
      </c>
      <c r="I293" s="9">
        <v>4.9000000000000004</v>
      </c>
      <c r="J293" s="9">
        <v>4.9000000000000004</v>
      </c>
      <c r="K293" s="9">
        <v>0</v>
      </c>
      <c r="L293" s="9">
        <v>0</v>
      </c>
      <c r="M293" s="11">
        <v>188.49</v>
      </c>
      <c r="N293" s="9"/>
      <c r="O293" s="9"/>
      <c r="P293" s="9" t="s">
        <v>637</v>
      </c>
      <c r="Q293" s="11">
        <v>9.0787132101300472</v>
      </c>
      <c r="R293" s="7" t="s">
        <v>779</v>
      </c>
      <c r="S293" s="7" t="s">
        <v>362</v>
      </c>
      <c r="T293" s="7" t="s">
        <v>36</v>
      </c>
      <c r="U293" t="str">
        <f>IF(COUNTIF($A$2:A293,A293)=1,"Joiner","Not new")</f>
        <v>Not new</v>
      </c>
    </row>
    <row r="294" spans="1:21" customFormat="1" hidden="1" x14ac:dyDescent="0.35">
      <c r="A294" s="7" t="s">
        <v>391</v>
      </c>
      <c r="B294" s="7" t="s">
        <v>392</v>
      </c>
      <c r="C294" s="7" t="s">
        <v>623</v>
      </c>
      <c r="D294" s="7" t="s">
        <v>624</v>
      </c>
      <c r="E294" s="7" t="s">
        <v>362</v>
      </c>
      <c r="F294" s="7" t="s">
        <v>32</v>
      </c>
      <c r="G294" s="8">
        <v>39995</v>
      </c>
      <c r="H294" s="8">
        <v>41182</v>
      </c>
      <c r="I294" s="9">
        <v>94.92</v>
      </c>
      <c r="J294" s="9">
        <v>97.8</v>
      </c>
      <c r="K294" s="9">
        <v>2.8799999999999955</v>
      </c>
      <c r="L294" s="9">
        <v>3.0341340075853301E-2</v>
      </c>
      <c r="M294" s="11">
        <v>686.73</v>
      </c>
      <c r="N294" s="9"/>
      <c r="O294" s="9"/>
      <c r="P294" s="9" t="s">
        <v>625</v>
      </c>
      <c r="Q294" s="11">
        <v>3.2498288843258041</v>
      </c>
      <c r="R294" s="7" t="s">
        <v>780</v>
      </c>
      <c r="S294" s="7" t="s">
        <v>362</v>
      </c>
      <c r="T294" s="7" t="s">
        <v>32</v>
      </c>
      <c r="U294" t="str">
        <f>IF(COUNTIF($A$2:A294,A294)=1,"Joiner","Not new")</f>
        <v>Not new</v>
      </c>
    </row>
    <row r="295" spans="1:21" customFormat="1" hidden="1" x14ac:dyDescent="0.35">
      <c r="A295" s="7" t="s">
        <v>394</v>
      </c>
      <c r="B295" s="7" t="s">
        <v>395</v>
      </c>
      <c r="C295" s="7" t="s">
        <v>623</v>
      </c>
      <c r="D295" s="7" t="s">
        <v>624</v>
      </c>
      <c r="E295" s="7" t="s">
        <v>362</v>
      </c>
      <c r="F295" s="7" t="s">
        <v>32</v>
      </c>
      <c r="G295" s="8">
        <v>40702</v>
      </c>
      <c r="H295" s="8">
        <v>41729</v>
      </c>
      <c r="I295" s="9">
        <v>417.7</v>
      </c>
      <c r="J295" s="9">
        <v>417.7</v>
      </c>
      <c r="K295" s="9">
        <v>0</v>
      </c>
      <c r="L295" s="9">
        <v>0</v>
      </c>
      <c r="M295" s="11">
        <v>1697.8</v>
      </c>
      <c r="N295" s="9"/>
      <c r="O295" s="9"/>
      <c r="P295" s="9" t="s">
        <v>637</v>
      </c>
      <c r="Q295" s="11">
        <v>2.8117727583846679</v>
      </c>
      <c r="R295" s="7" t="s">
        <v>781</v>
      </c>
      <c r="S295" s="7" t="s">
        <v>362</v>
      </c>
      <c r="T295" s="7" t="s">
        <v>32</v>
      </c>
      <c r="U295" t="str">
        <f>IF(COUNTIF($A$2:A295,A295)=1,"Joiner","Not new")</f>
        <v>Not new</v>
      </c>
    </row>
    <row r="296" spans="1:21" customFormat="1" hidden="1" x14ac:dyDescent="0.35">
      <c r="A296" s="7" t="s">
        <v>418</v>
      </c>
      <c r="B296" s="7" t="s">
        <v>419</v>
      </c>
      <c r="C296" s="7" t="s">
        <v>623</v>
      </c>
      <c r="D296" s="7" t="s">
        <v>624</v>
      </c>
      <c r="E296" s="7" t="s">
        <v>362</v>
      </c>
      <c r="F296" s="7" t="s">
        <v>95</v>
      </c>
      <c r="G296" s="8">
        <v>40787</v>
      </c>
      <c r="H296" s="8" t="s">
        <v>782</v>
      </c>
      <c r="I296" s="9" t="s">
        <v>782</v>
      </c>
      <c r="J296" s="9" t="s">
        <v>782</v>
      </c>
      <c r="K296" s="9" t="s">
        <v>712</v>
      </c>
      <c r="L296" s="9" t="s">
        <v>712</v>
      </c>
      <c r="M296" s="11" t="s">
        <v>782</v>
      </c>
      <c r="N296" s="9"/>
      <c r="O296" s="9"/>
      <c r="P296" s="9" t="s">
        <v>637</v>
      </c>
      <c r="Q296" s="11">
        <v>0</v>
      </c>
      <c r="R296" s="7" t="s">
        <v>783</v>
      </c>
      <c r="S296" s="7" t="s">
        <v>362</v>
      </c>
      <c r="T296" s="7" t="s">
        <v>95</v>
      </c>
      <c r="U296" t="str">
        <f>IF(COUNTIF($A$2:A296,A296)=1,"Joiner","Not new")</f>
        <v>Not new</v>
      </c>
    </row>
    <row r="297" spans="1:21" customFormat="1" hidden="1" x14ac:dyDescent="0.35">
      <c r="A297" s="7" t="s">
        <v>421</v>
      </c>
      <c r="B297" s="7" t="s">
        <v>422</v>
      </c>
      <c r="C297" s="7" t="s">
        <v>623</v>
      </c>
      <c r="D297" s="7" t="s">
        <v>624</v>
      </c>
      <c r="E297" s="7" t="s">
        <v>423</v>
      </c>
      <c r="F297" s="7" t="s">
        <v>32</v>
      </c>
      <c r="G297" s="8">
        <v>36663</v>
      </c>
      <c r="H297" s="8">
        <v>44651</v>
      </c>
      <c r="I297" s="9">
        <v>149</v>
      </c>
      <c r="J297" s="9">
        <v>149</v>
      </c>
      <c r="K297" s="9">
        <v>0</v>
      </c>
      <c r="L297" s="9">
        <v>0</v>
      </c>
      <c r="M297" s="11" t="s">
        <v>784</v>
      </c>
      <c r="N297" s="9"/>
      <c r="O297" s="9"/>
      <c r="P297" s="9" t="s">
        <v>785</v>
      </c>
      <c r="Q297" s="11">
        <v>21.869952087611225</v>
      </c>
      <c r="R297" s="7" t="s">
        <v>786</v>
      </c>
      <c r="S297" s="7" t="s">
        <v>423</v>
      </c>
      <c r="T297" s="7" t="s">
        <v>32</v>
      </c>
      <c r="U297" t="str">
        <f>IF(COUNTIF($A$2:A297,A297)=1,"Joiner","Not new")</f>
        <v>Not new</v>
      </c>
    </row>
    <row r="298" spans="1:21" customFormat="1" hidden="1" x14ac:dyDescent="0.35">
      <c r="A298" s="7" t="s">
        <v>425</v>
      </c>
      <c r="B298" s="7" t="s">
        <v>426</v>
      </c>
      <c r="C298" s="7" t="s">
        <v>623</v>
      </c>
      <c r="D298" s="7" t="s">
        <v>624</v>
      </c>
      <c r="E298" s="7" t="s">
        <v>423</v>
      </c>
      <c r="F298" s="7" t="s">
        <v>28</v>
      </c>
      <c r="G298" s="8">
        <v>40255</v>
      </c>
      <c r="H298" s="8">
        <v>43191</v>
      </c>
      <c r="I298" s="9">
        <v>141.57</v>
      </c>
      <c r="J298" s="9">
        <v>150.19</v>
      </c>
      <c r="K298" s="9">
        <v>8.6199999999999761</v>
      </c>
      <c r="L298" s="9">
        <v>6.0888606343151623E-2</v>
      </c>
      <c r="M298" s="11">
        <v>1219.4000000000001</v>
      </c>
      <c r="N298" s="9"/>
      <c r="O298" s="9"/>
      <c r="P298" s="9" t="s">
        <v>785</v>
      </c>
      <c r="Q298" s="11">
        <v>8.038329911019849</v>
      </c>
      <c r="R298" s="7" t="s">
        <v>787</v>
      </c>
      <c r="S298" s="7" t="s">
        <v>423</v>
      </c>
      <c r="T298" s="7" t="s">
        <v>28</v>
      </c>
      <c r="U298" t="str">
        <f>IF(COUNTIF($A$2:A298,A298)=1,"Joiner","Not new")</f>
        <v>Not new</v>
      </c>
    </row>
    <row r="299" spans="1:21" customFormat="1" hidden="1" x14ac:dyDescent="0.35">
      <c r="A299" s="7" t="s">
        <v>428</v>
      </c>
      <c r="B299" s="7" t="s">
        <v>429</v>
      </c>
      <c r="C299" s="7" t="s">
        <v>623</v>
      </c>
      <c r="D299" s="7" t="s">
        <v>624</v>
      </c>
      <c r="E299" s="7" t="s">
        <v>423</v>
      </c>
      <c r="F299" s="7" t="s">
        <v>28</v>
      </c>
      <c r="G299" s="8">
        <v>38960</v>
      </c>
      <c r="H299" s="8">
        <v>43555</v>
      </c>
      <c r="I299" s="9">
        <v>117.91</v>
      </c>
      <c r="J299" s="9">
        <v>96.76</v>
      </c>
      <c r="K299" s="9">
        <v>-21.15</v>
      </c>
      <c r="L299" s="9">
        <v>-0.17937409888898306</v>
      </c>
      <c r="M299" s="11">
        <v>1609.49</v>
      </c>
      <c r="N299" s="9"/>
      <c r="O299" s="9"/>
      <c r="P299" s="9" t="s">
        <v>625</v>
      </c>
      <c r="Q299" s="11">
        <v>12.580424366872005</v>
      </c>
      <c r="R299" s="7" t="s">
        <v>788</v>
      </c>
      <c r="S299" s="7" t="s">
        <v>423</v>
      </c>
      <c r="T299" s="7" t="s">
        <v>28</v>
      </c>
      <c r="U299" t="str">
        <f>IF(COUNTIF($A$2:A299,A299)=1,"Joiner","Not new")</f>
        <v>Not new</v>
      </c>
    </row>
    <row r="300" spans="1:21" customFormat="1" hidden="1" x14ac:dyDescent="0.35">
      <c r="A300" s="7" t="s">
        <v>431</v>
      </c>
      <c r="B300" s="7" t="s">
        <v>789</v>
      </c>
      <c r="C300" s="7" t="s">
        <v>623</v>
      </c>
      <c r="D300" s="7" t="s">
        <v>624</v>
      </c>
      <c r="E300" s="7" t="s">
        <v>423</v>
      </c>
      <c r="F300" s="7" t="s">
        <v>95</v>
      </c>
      <c r="G300" s="8">
        <v>41364</v>
      </c>
      <c r="H300" s="8">
        <v>44834</v>
      </c>
      <c r="I300" s="9">
        <v>2</v>
      </c>
      <c r="J300" s="9">
        <v>3.51</v>
      </c>
      <c r="K300" s="9">
        <v>1.51</v>
      </c>
      <c r="L300" s="9">
        <v>0.755</v>
      </c>
      <c r="M300" s="11" t="s">
        <v>784</v>
      </c>
      <c r="N300" s="9"/>
      <c r="O300" s="9"/>
      <c r="P300" s="9" t="s">
        <v>785</v>
      </c>
      <c r="Q300" s="11">
        <v>9.500342231348391</v>
      </c>
      <c r="R300" s="7" t="s">
        <v>790</v>
      </c>
      <c r="S300" s="7" t="s">
        <v>423</v>
      </c>
      <c r="T300" s="7" t="s">
        <v>95</v>
      </c>
      <c r="U300" t="str">
        <f>IF(COUNTIF($A$2:A300,A300)=1,"Joiner","Not new")</f>
        <v>Not new</v>
      </c>
    </row>
    <row r="301" spans="1:21" customFormat="1" hidden="1" x14ac:dyDescent="0.35">
      <c r="A301" s="7" t="s">
        <v>434</v>
      </c>
      <c r="B301" s="7" t="s">
        <v>435</v>
      </c>
      <c r="C301" s="7" t="s">
        <v>623</v>
      </c>
      <c r="D301" s="7" t="s">
        <v>624</v>
      </c>
      <c r="E301" s="7" t="s">
        <v>423</v>
      </c>
      <c r="F301" s="7" t="s">
        <v>36</v>
      </c>
      <c r="G301" s="8">
        <v>37137</v>
      </c>
      <c r="H301" s="8">
        <v>42084</v>
      </c>
      <c r="I301" s="9">
        <v>777.49</v>
      </c>
      <c r="J301" s="9">
        <v>794.8</v>
      </c>
      <c r="K301" s="9">
        <v>17.309999999999945</v>
      </c>
      <c r="L301" s="9">
        <v>2.226395194793495E-2</v>
      </c>
      <c r="M301" s="11">
        <v>7349.97</v>
      </c>
      <c r="N301" s="9"/>
      <c r="O301" s="9"/>
      <c r="P301" s="9" t="s">
        <v>643</v>
      </c>
      <c r="Q301" s="11">
        <v>13.544147843942506</v>
      </c>
      <c r="R301" s="7" t="s">
        <v>791</v>
      </c>
      <c r="S301" s="7" t="s">
        <v>423</v>
      </c>
      <c r="T301" s="7" t="s">
        <v>36</v>
      </c>
      <c r="U301" t="str">
        <f>IF(COUNTIF($A$2:A301,A301)=1,"Joiner","Not new")</f>
        <v>Not new</v>
      </c>
    </row>
    <row r="302" spans="1:21" customFormat="1" hidden="1" x14ac:dyDescent="0.35">
      <c r="A302" s="7" t="s">
        <v>437</v>
      </c>
      <c r="B302" s="7" t="s">
        <v>438</v>
      </c>
      <c r="C302" s="7" t="s">
        <v>623</v>
      </c>
      <c r="D302" s="7" t="s">
        <v>624</v>
      </c>
      <c r="E302" s="7" t="s">
        <v>423</v>
      </c>
      <c r="F302" s="7" t="s">
        <v>95</v>
      </c>
      <c r="G302" s="8">
        <v>38810</v>
      </c>
      <c r="H302" s="8">
        <v>44108</v>
      </c>
      <c r="I302" s="9">
        <v>1.31</v>
      </c>
      <c r="J302" s="9">
        <v>1.48</v>
      </c>
      <c r="K302" s="9">
        <v>0.17</v>
      </c>
      <c r="L302" s="9">
        <v>0.12977099236641215</v>
      </c>
      <c r="M302" s="11" t="s">
        <v>784</v>
      </c>
      <c r="N302" s="9"/>
      <c r="O302" s="9"/>
      <c r="P302" s="9" t="s">
        <v>785</v>
      </c>
      <c r="Q302" s="11">
        <v>14.505133470225873</v>
      </c>
      <c r="R302" s="7" t="s">
        <v>792</v>
      </c>
      <c r="S302" s="7" t="s">
        <v>423</v>
      </c>
      <c r="T302" s="7" t="s">
        <v>95</v>
      </c>
      <c r="U302" t="str">
        <f>IF(COUNTIF($A$2:A302,A302)=1,"Joiner","Not new")</f>
        <v>Not new</v>
      </c>
    </row>
    <row r="303" spans="1:21" customFormat="1" hidden="1" x14ac:dyDescent="0.35">
      <c r="A303" s="7" t="s">
        <v>440</v>
      </c>
      <c r="B303" s="7" t="s">
        <v>793</v>
      </c>
      <c r="C303" s="7" t="s">
        <v>623</v>
      </c>
      <c r="D303" s="7" t="s">
        <v>624</v>
      </c>
      <c r="E303" s="7" t="s">
        <v>423</v>
      </c>
      <c r="F303" s="7" t="s">
        <v>32</v>
      </c>
      <c r="G303" s="8">
        <v>37773</v>
      </c>
      <c r="H303" s="8">
        <v>42460</v>
      </c>
      <c r="I303" s="9">
        <v>79.099999999999994</v>
      </c>
      <c r="J303" s="9">
        <v>101.19</v>
      </c>
      <c r="K303" s="9">
        <v>22.09</v>
      </c>
      <c r="L303" s="9">
        <v>0.27926675094816694</v>
      </c>
      <c r="M303" s="11">
        <v>755.44</v>
      </c>
      <c r="N303" s="9"/>
      <c r="O303" s="9"/>
      <c r="P303" s="9" t="s">
        <v>785</v>
      </c>
      <c r="Q303" s="11">
        <v>12.832306639288159</v>
      </c>
      <c r="R303" s="7" t="s">
        <v>794</v>
      </c>
      <c r="S303" s="7" t="s">
        <v>423</v>
      </c>
      <c r="T303" s="7" t="s">
        <v>32</v>
      </c>
      <c r="U303" t="str">
        <f>IF(COUNTIF($A$2:A303,A303)=1,"Joiner","Not new")</f>
        <v>Not new</v>
      </c>
    </row>
    <row r="304" spans="1:21" customFormat="1" hidden="1" x14ac:dyDescent="0.35">
      <c r="A304" s="7" t="s">
        <v>443</v>
      </c>
      <c r="B304" s="7" t="s">
        <v>795</v>
      </c>
      <c r="C304" s="7" t="s">
        <v>623</v>
      </c>
      <c r="D304" s="7" t="s">
        <v>624</v>
      </c>
      <c r="E304" s="7" t="s">
        <v>423</v>
      </c>
      <c r="F304" s="7" t="s">
        <v>46</v>
      </c>
      <c r="G304" s="8">
        <v>38558</v>
      </c>
      <c r="H304" s="8">
        <v>43220</v>
      </c>
      <c r="I304" s="9">
        <v>57.3</v>
      </c>
      <c r="J304" s="9">
        <v>57.3</v>
      </c>
      <c r="K304" s="9">
        <v>0</v>
      </c>
      <c r="L304" s="9">
        <v>0</v>
      </c>
      <c r="M304" s="11">
        <v>1664.03</v>
      </c>
      <c r="N304" s="9"/>
      <c r="O304" s="9"/>
      <c r="P304" s="9" t="s">
        <v>785</v>
      </c>
      <c r="Q304" s="11">
        <v>12.763860369609857</v>
      </c>
      <c r="R304" s="7" t="s">
        <v>796</v>
      </c>
      <c r="S304" s="7" t="s">
        <v>423</v>
      </c>
      <c r="T304" s="7" t="s">
        <v>46</v>
      </c>
      <c r="U304" t="str">
        <f>IF(COUNTIF($A$2:A304,A304)=1,"Joiner","Not new")</f>
        <v>Not new</v>
      </c>
    </row>
    <row r="305" spans="1:21" customFormat="1" hidden="1" x14ac:dyDescent="0.35">
      <c r="A305" s="7" t="s">
        <v>446</v>
      </c>
      <c r="B305" s="7" t="s">
        <v>447</v>
      </c>
      <c r="C305" s="7" t="s">
        <v>623</v>
      </c>
      <c r="D305" s="7" t="s">
        <v>624</v>
      </c>
      <c r="E305" s="7" t="s">
        <v>423</v>
      </c>
      <c r="F305" s="7" t="s">
        <v>95</v>
      </c>
      <c r="G305" s="8">
        <v>39539</v>
      </c>
      <c r="H305" s="8">
        <v>45777</v>
      </c>
      <c r="I305" s="9">
        <v>911.74</v>
      </c>
      <c r="J305" s="9">
        <v>863.11</v>
      </c>
      <c r="K305" s="9">
        <v>-48.63</v>
      </c>
      <c r="L305" s="9">
        <v>-5.3337574308465127E-2</v>
      </c>
      <c r="M305" s="11">
        <v>21883.89</v>
      </c>
      <c r="N305" s="9"/>
      <c r="O305" s="9"/>
      <c r="P305" s="9" t="s">
        <v>785</v>
      </c>
      <c r="Q305" s="11">
        <v>17.078713210130047</v>
      </c>
      <c r="R305" s="7" t="s">
        <v>797</v>
      </c>
      <c r="S305" s="7" t="s">
        <v>423</v>
      </c>
      <c r="T305" s="7" t="s">
        <v>95</v>
      </c>
      <c r="U305" t="str">
        <f>IF(COUNTIF($A$2:A305,A305)=1,"Joiner","Not new")</f>
        <v>Not new</v>
      </c>
    </row>
    <row r="306" spans="1:21" customFormat="1" hidden="1" x14ac:dyDescent="0.35">
      <c r="A306" s="7" t="s">
        <v>449</v>
      </c>
      <c r="B306" s="7" t="s">
        <v>450</v>
      </c>
      <c r="C306" s="7" t="s">
        <v>623</v>
      </c>
      <c r="D306" s="7" t="s">
        <v>624</v>
      </c>
      <c r="E306" s="7" t="s">
        <v>423</v>
      </c>
      <c r="F306" s="7" t="s">
        <v>32</v>
      </c>
      <c r="G306" s="8">
        <v>39114</v>
      </c>
      <c r="H306" s="8">
        <v>42369</v>
      </c>
      <c r="I306" s="9">
        <v>33.39</v>
      </c>
      <c r="J306" s="9">
        <v>30.03</v>
      </c>
      <c r="K306" s="9">
        <v>-3.36</v>
      </c>
      <c r="L306" s="9">
        <v>-0.10062893081761004</v>
      </c>
      <c r="M306" s="11">
        <v>265.66000000000003</v>
      </c>
      <c r="N306" s="9"/>
      <c r="O306" s="9"/>
      <c r="P306" s="9" t="s">
        <v>785</v>
      </c>
      <c r="Q306" s="11">
        <v>8.9117043121149901</v>
      </c>
      <c r="R306" s="7" t="s">
        <v>798</v>
      </c>
      <c r="S306" s="7" t="s">
        <v>423</v>
      </c>
      <c r="T306" s="7" t="s">
        <v>32</v>
      </c>
      <c r="U306" t="str">
        <f>IF(COUNTIF($A$2:A306,A306)=1,"Joiner","Not new")</f>
        <v>Not new</v>
      </c>
    </row>
    <row r="307" spans="1:21" customFormat="1" hidden="1" x14ac:dyDescent="0.35">
      <c r="A307" s="7" t="s">
        <v>452</v>
      </c>
      <c r="B307" s="7" t="s">
        <v>799</v>
      </c>
      <c r="C307" s="7" t="s">
        <v>623</v>
      </c>
      <c r="D307" s="7" t="s">
        <v>624</v>
      </c>
      <c r="E307" s="7" t="s">
        <v>423</v>
      </c>
      <c r="F307" s="7" t="s">
        <v>197</v>
      </c>
      <c r="G307" s="8">
        <v>36130</v>
      </c>
      <c r="H307" s="8">
        <v>45016</v>
      </c>
      <c r="I307" s="9">
        <v>781</v>
      </c>
      <c r="J307" s="9">
        <v>781</v>
      </c>
      <c r="K307" s="9">
        <v>0</v>
      </c>
      <c r="L307" s="9">
        <v>0</v>
      </c>
      <c r="M307" s="11">
        <v>6221.35</v>
      </c>
      <c r="N307" s="9"/>
      <c r="O307" s="9"/>
      <c r="P307" s="9" t="s">
        <v>785</v>
      </c>
      <c r="Q307" s="11">
        <v>24.328542094455852</v>
      </c>
      <c r="R307" s="7" t="s">
        <v>800</v>
      </c>
      <c r="S307" s="7" t="s">
        <v>423</v>
      </c>
      <c r="T307" s="7" t="s">
        <v>197</v>
      </c>
      <c r="U307" t="str">
        <f>IF(COUNTIF($A$2:A307,A307)=1,"Joiner","Not new")</f>
        <v>Not new</v>
      </c>
    </row>
    <row r="308" spans="1:21" customFormat="1" hidden="1" x14ac:dyDescent="0.35">
      <c r="A308" s="7" t="s">
        <v>455</v>
      </c>
      <c r="B308" s="7" t="s">
        <v>801</v>
      </c>
      <c r="C308" s="7" t="s">
        <v>623</v>
      </c>
      <c r="D308" s="7" t="s">
        <v>624</v>
      </c>
      <c r="E308" s="7" t="s">
        <v>423</v>
      </c>
      <c r="F308" s="7" t="s">
        <v>95</v>
      </c>
      <c r="G308" s="8">
        <v>39539</v>
      </c>
      <c r="H308" s="8">
        <v>44926</v>
      </c>
      <c r="I308" s="9" t="s">
        <v>694</v>
      </c>
      <c r="J308" s="9" t="s">
        <v>694</v>
      </c>
      <c r="K308" s="9">
        <v>0</v>
      </c>
      <c r="L308" s="9">
        <v>0</v>
      </c>
      <c r="M308" s="11" t="s">
        <v>694</v>
      </c>
      <c r="N308" s="9"/>
      <c r="O308" s="9"/>
      <c r="P308" s="9" t="s">
        <v>637</v>
      </c>
      <c r="Q308" s="11">
        <v>14.74880219028063</v>
      </c>
      <c r="R308" s="7" t="s">
        <v>802</v>
      </c>
      <c r="S308" s="7" t="s">
        <v>423</v>
      </c>
      <c r="T308" s="7" t="s">
        <v>95</v>
      </c>
      <c r="U308" t="str">
        <f>IF(COUNTIF($A$2:A308,A308)=1,"Joiner","Not new")</f>
        <v>Not new</v>
      </c>
    </row>
    <row r="309" spans="1:21" customFormat="1" hidden="1" x14ac:dyDescent="0.35">
      <c r="A309" s="7" t="s">
        <v>458</v>
      </c>
      <c r="B309" s="7" t="s">
        <v>803</v>
      </c>
      <c r="C309" s="7" t="s">
        <v>623</v>
      </c>
      <c r="D309" s="7" t="s">
        <v>624</v>
      </c>
      <c r="E309" s="7" t="s">
        <v>423</v>
      </c>
      <c r="F309" s="7" t="s">
        <v>95</v>
      </c>
      <c r="G309" s="8">
        <v>39650</v>
      </c>
      <c r="H309" s="8" t="s">
        <v>804</v>
      </c>
      <c r="I309" s="9">
        <v>87.35</v>
      </c>
      <c r="J309" s="9">
        <v>82.42</v>
      </c>
      <c r="K309" s="9">
        <v>-4.9299999999999926</v>
      </c>
      <c r="L309" s="9">
        <v>-5.6439610761305013E-2</v>
      </c>
      <c r="M309" s="11" t="s">
        <v>784</v>
      </c>
      <c r="N309" s="9"/>
      <c r="O309" s="9"/>
      <c r="P309" s="9" t="s">
        <v>637</v>
      </c>
      <c r="Q309" s="11">
        <v>0</v>
      </c>
      <c r="R309" s="7" t="s">
        <v>805</v>
      </c>
      <c r="S309" s="7" t="s">
        <v>423</v>
      </c>
      <c r="T309" s="7" t="s">
        <v>95</v>
      </c>
      <c r="U309" t="str">
        <f>IF(COUNTIF($A$2:A309,A309)=1,"Joiner","Not new")</f>
        <v>Not new</v>
      </c>
    </row>
    <row r="310" spans="1:21" customFormat="1" hidden="1" x14ac:dyDescent="0.35">
      <c r="A310" s="7" t="s">
        <v>461</v>
      </c>
      <c r="B310" s="7" t="s">
        <v>462</v>
      </c>
      <c r="C310" s="7" t="s">
        <v>623</v>
      </c>
      <c r="D310" s="7" t="s">
        <v>624</v>
      </c>
      <c r="E310" s="7" t="s">
        <v>423</v>
      </c>
      <c r="F310" s="7" t="s">
        <v>32</v>
      </c>
      <c r="G310" s="8">
        <v>32087</v>
      </c>
      <c r="H310" s="8">
        <v>45381</v>
      </c>
      <c r="I310" s="9">
        <v>1215.6600000000001</v>
      </c>
      <c r="J310" s="9">
        <v>1215.57</v>
      </c>
      <c r="K310" s="9">
        <v>-8.9999999999918145E-2</v>
      </c>
      <c r="L310" s="9">
        <v>-7.4033858151060453E-5</v>
      </c>
      <c r="M310" s="11">
        <v>20147.009999999998</v>
      </c>
      <c r="N310" s="9"/>
      <c r="O310" s="9"/>
      <c r="P310" s="9" t="s">
        <v>785</v>
      </c>
      <c r="Q310" s="11">
        <v>36.396988364134153</v>
      </c>
      <c r="R310" s="7" t="s">
        <v>806</v>
      </c>
      <c r="S310" s="7" t="s">
        <v>423</v>
      </c>
      <c r="T310" s="7" t="s">
        <v>32</v>
      </c>
      <c r="U310" t="str">
        <f>IF(COUNTIF($A$2:A310,A310)=1,"Joiner","Not new")</f>
        <v>Not new</v>
      </c>
    </row>
    <row r="311" spans="1:21" customFormat="1" hidden="1" x14ac:dyDescent="0.35">
      <c r="A311" s="7" t="s">
        <v>464</v>
      </c>
      <c r="B311" s="7" t="s">
        <v>465</v>
      </c>
      <c r="C311" s="7" t="s">
        <v>623</v>
      </c>
      <c r="D311" s="7" t="s">
        <v>624</v>
      </c>
      <c r="E311" s="7" t="s">
        <v>423</v>
      </c>
      <c r="F311" s="7" t="s">
        <v>36</v>
      </c>
      <c r="G311" s="8">
        <v>35855</v>
      </c>
      <c r="H311" s="8">
        <v>51501</v>
      </c>
      <c r="I311" s="9">
        <v>79.28</v>
      </c>
      <c r="J311" s="9">
        <v>67.25</v>
      </c>
      <c r="K311" s="9">
        <v>-12.03</v>
      </c>
      <c r="L311" s="9">
        <v>-0.15174066599394553</v>
      </c>
      <c r="M311" s="11">
        <v>1518.26</v>
      </c>
      <c r="N311" s="9"/>
      <c r="O311" s="9"/>
      <c r="P311" s="9" t="s">
        <v>785</v>
      </c>
      <c r="Q311" s="11">
        <v>42.836413415468854</v>
      </c>
      <c r="R311" s="7" t="s">
        <v>807</v>
      </c>
      <c r="S311" s="7" t="s">
        <v>423</v>
      </c>
      <c r="T311" s="7" t="s">
        <v>36</v>
      </c>
      <c r="U311" t="str">
        <f>IF(COUNTIF($A$2:A311,A311)=1,"Joiner","Not new")</f>
        <v>Not new</v>
      </c>
    </row>
    <row r="312" spans="1:21" customFormat="1" hidden="1" x14ac:dyDescent="0.35">
      <c r="A312" s="7" t="s">
        <v>467</v>
      </c>
      <c r="B312" s="7" t="s">
        <v>468</v>
      </c>
      <c r="C312" s="7" t="s">
        <v>623</v>
      </c>
      <c r="D312" s="7" t="s">
        <v>624</v>
      </c>
      <c r="E312" s="7" t="s">
        <v>423</v>
      </c>
      <c r="F312" s="7" t="s">
        <v>36</v>
      </c>
      <c r="G312" s="8">
        <v>37226</v>
      </c>
      <c r="H312" s="8">
        <v>42521</v>
      </c>
      <c r="I312" s="9">
        <v>175.57</v>
      </c>
      <c r="J312" s="9">
        <v>175.57</v>
      </c>
      <c r="K312" s="9">
        <v>0</v>
      </c>
      <c r="L312" s="9">
        <v>0</v>
      </c>
      <c r="M312" s="11">
        <v>1661.36</v>
      </c>
      <c r="N312" s="9"/>
      <c r="O312" s="9"/>
      <c r="P312" s="9" t="s">
        <v>785</v>
      </c>
      <c r="Q312" s="11">
        <v>14.496919917864476</v>
      </c>
      <c r="R312" s="7" t="s">
        <v>808</v>
      </c>
      <c r="S312" s="7" t="s">
        <v>423</v>
      </c>
      <c r="T312" s="7" t="s">
        <v>36</v>
      </c>
      <c r="U312" t="str">
        <f>IF(COUNTIF($A$2:A312,A312)=1,"Joiner","Not new")</f>
        <v>Not new</v>
      </c>
    </row>
    <row r="313" spans="1:21" customFormat="1" hidden="1" x14ac:dyDescent="0.35">
      <c r="A313" s="7" t="s">
        <v>470</v>
      </c>
      <c r="B313" s="7" t="s">
        <v>809</v>
      </c>
      <c r="C313" s="7" t="s">
        <v>623</v>
      </c>
      <c r="D313" s="7" t="s">
        <v>624</v>
      </c>
      <c r="E313" s="7" t="s">
        <v>423</v>
      </c>
      <c r="F313" s="7" t="s">
        <v>28</v>
      </c>
      <c r="G313" s="8">
        <v>39539</v>
      </c>
      <c r="H313" s="8">
        <v>42825</v>
      </c>
      <c r="I313" s="9">
        <v>249.82</v>
      </c>
      <c r="J313" s="9">
        <v>247.23</v>
      </c>
      <c r="K313" s="9">
        <v>-2.59</v>
      </c>
      <c r="L313" s="9">
        <v>-1.0367464574493649E-2</v>
      </c>
      <c r="M313" s="11">
        <v>1053.8699999999999</v>
      </c>
      <c r="N313" s="9"/>
      <c r="O313" s="9"/>
      <c r="P313" s="9" t="s">
        <v>785</v>
      </c>
      <c r="Q313" s="11">
        <v>8.9965776865160851</v>
      </c>
      <c r="R313" s="7" t="s">
        <v>810</v>
      </c>
      <c r="S313" s="7" t="s">
        <v>423</v>
      </c>
      <c r="T313" s="7" t="s">
        <v>28</v>
      </c>
      <c r="U313" t="str">
        <f>IF(COUNTIF($A$2:A313,A313)=1,"Joiner","Not new")</f>
        <v>Not new</v>
      </c>
    </row>
    <row r="314" spans="1:21" customFormat="1" hidden="1" x14ac:dyDescent="0.35">
      <c r="A314" s="7" t="s">
        <v>473</v>
      </c>
      <c r="B314" s="7" t="s">
        <v>474</v>
      </c>
      <c r="C314" s="7" t="s">
        <v>623</v>
      </c>
      <c r="D314" s="7" t="s">
        <v>624</v>
      </c>
      <c r="E314" s="7" t="s">
        <v>423</v>
      </c>
      <c r="F314" s="7" t="s">
        <v>36</v>
      </c>
      <c r="G314" s="8">
        <v>40148</v>
      </c>
      <c r="H314" s="8">
        <v>43892</v>
      </c>
      <c r="I314" s="9">
        <v>33.51</v>
      </c>
      <c r="J314" s="9">
        <v>29.62</v>
      </c>
      <c r="K314" s="9">
        <v>-3.89</v>
      </c>
      <c r="L314" s="9">
        <v>-0.11608475082065046</v>
      </c>
      <c r="M314" s="11">
        <v>5632.58</v>
      </c>
      <c r="N314" s="9"/>
      <c r="O314" s="9"/>
      <c r="P314" s="9" t="s">
        <v>643</v>
      </c>
      <c r="Q314" s="11">
        <v>10.250513347022586</v>
      </c>
      <c r="R314" s="7" t="s">
        <v>811</v>
      </c>
      <c r="S314" s="7" t="s">
        <v>423</v>
      </c>
      <c r="T314" s="7" t="s">
        <v>36</v>
      </c>
      <c r="U314" t="str">
        <f>IF(COUNTIF($A$2:A314,A314)=1,"Joiner","Not new")</f>
        <v>Not new</v>
      </c>
    </row>
    <row r="315" spans="1:21" customFormat="1" hidden="1" x14ac:dyDescent="0.35">
      <c r="A315" s="7" t="s">
        <v>476</v>
      </c>
      <c r="B315" s="7" t="s">
        <v>477</v>
      </c>
      <c r="C315" s="7" t="s">
        <v>623</v>
      </c>
      <c r="D315" s="7" t="s">
        <v>624</v>
      </c>
      <c r="E315" s="7" t="s">
        <v>423</v>
      </c>
      <c r="F315" s="7" t="s">
        <v>95</v>
      </c>
      <c r="G315" s="8">
        <v>40756</v>
      </c>
      <c r="H315" s="8">
        <v>43132</v>
      </c>
      <c r="I315" s="9">
        <v>7.14</v>
      </c>
      <c r="J315" s="9">
        <v>7.14</v>
      </c>
      <c r="K315" s="9">
        <v>0</v>
      </c>
      <c r="L315" s="9">
        <v>0</v>
      </c>
      <c r="M315" s="11" t="s">
        <v>784</v>
      </c>
      <c r="N315" s="9"/>
      <c r="O315" s="9"/>
      <c r="P315" s="9" t="s">
        <v>625</v>
      </c>
      <c r="Q315" s="11">
        <v>6.5051334702258723</v>
      </c>
      <c r="R315" s="7" t="s">
        <v>812</v>
      </c>
      <c r="S315" s="7" t="s">
        <v>423</v>
      </c>
      <c r="T315" s="7" t="s">
        <v>95</v>
      </c>
      <c r="U315" t="str">
        <f>IF(COUNTIF($A$2:A315,A315)=1,"Joiner","Not new")</f>
        <v>Not new</v>
      </c>
    </row>
    <row r="316" spans="1:21" customFormat="1" hidden="1" x14ac:dyDescent="0.35">
      <c r="A316" s="7" t="s">
        <v>479</v>
      </c>
      <c r="B316" s="7" t="s">
        <v>480</v>
      </c>
      <c r="C316" s="7" t="s">
        <v>623</v>
      </c>
      <c r="D316" s="7" t="s">
        <v>624</v>
      </c>
      <c r="E316" s="7" t="s">
        <v>423</v>
      </c>
      <c r="F316" s="7" t="s">
        <v>32</v>
      </c>
      <c r="G316" s="8">
        <v>40665</v>
      </c>
      <c r="H316" s="8">
        <v>44470</v>
      </c>
      <c r="I316" s="9">
        <v>16.690000000000001</v>
      </c>
      <c r="J316" s="9">
        <v>17.579999999999998</v>
      </c>
      <c r="K316" s="9">
        <v>0.88999999999999702</v>
      </c>
      <c r="L316" s="9">
        <v>5.3325344517675073E-2</v>
      </c>
      <c r="M316" s="11">
        <v>85.82</v>
      </c>
      <c r="N316" s="9"/>
      <c r="O316" s="9"/>
      <c r="P316" s="9" t="s">
        <v>625</v>
      </c>
      <c r="Q316" s="11">
        <v>10.417522245037645</v>
      </c>
      <c r="R316" s="7" t="s">
        <v>813</v>
      </c>
      <c r="S316" s="7" t="s">
        <v>423</v>
      </c>
      <c r="T316" s="7" t="s">
        <v>32</v>
      </c>
      <c r="U316" t="str">
        <f>IF(COUNTIF($A$2:A316,A316)=1,"Joiner","Not new")</f>
        <v>Not new</v>
      </c>
    </row>
    <row r="317" spans="1:21" customFormat="1" hidden="1" x14ac:dyDescent="0.35">
      <c r="A317" s="7" t="s">
        <v>482</v>
      </c>
      <c r="B317" s="7" t="s">
        <v>483</v>
      </c>
      <c r="C317" s="7" t="s">
        <v>623</v>
      </c>
      <c r="D317" s="7" t="s">
        <v>624</v>
      </c>
      <c r="E317" s="7" t="s">
        <v>423</v>
      </c>
      <c r="F317" s="7" t="s">
        <v>28</v>
      </c>
      <c r="G317" s="8">
        <v>40329</v>
      </c>
      <c r="H317" s="8">
        <v>41729</v>
      </c>
      <c r="I317" s="9">
        <v>4.4800000000000004</v>
      </c>
      <c r="J317" s="9">
        <v>0.3</v>
      </c>
      <c r="K317" s="9">
        <v>-4.18</v>
      </c>
      <c r="L317" s="9">
        <v>-0.9330357142857143</v>
      </c>
      <c r="M317" s="11">
        <v>12.42</v>
      </c>
      <c r="N317" s="9"/>
      <c r="O317" s="9"/>
      <c r="P317" s="9" t="s">
        <v>625</v>
      </c>
      <c r="Q317" s="11">
        <v>3.8329911019849416</v>
      </c>
      <c r="R317" s="7" t="s">
        <v>814</v>
      </c>
      <c r="S317" s="7" t="s">
        <v>423</v>
      </c>
      <c r="T317" s="7" t="s">
        <v>28</v>
      </c>
      <c r="U317" t="str">
        <f>IF(COUNTIF($A$2:A317,A317)=1,"Joiner","Not new")</f>
        <v>Not new</v>
      </c>
    </row>
    <row r="318" spans="1:21" customFormat="1" hidden="1" x14ac:dyDescent="0.35">
      <c r="A318" s="7" t="s">
        <v>485</v>
      </c>
      <c r="B318" s="7" t="s">
        <v>486</v>
      </c>
      <c r="C318" s="7" t="s">
        <v>623</v>
      </c>
      <c r="D318" s="7" t="s">
        <v>624</v>
      </c>
      <c r="E318" s="7" t="s">
        <v>423</v>
      </c>
      <c r="F318" s="7" t="s">
        <v>28</v>
      </c>
      <c r="G318" s="8">
        <v>35506</v>
      </c>
      <c r="H318" s="8">
        <v>45382</v>
      </c>
      <c r="I318" s="9">
        <v>549.02</v>
      </c>
      <c r="J318" s="9">
        <v>534</v>
      </c>
      <c r="K318" s="9">
        <v>-15.02</v>
      </c>
      <c r="L318" s="9">
        <v>-2.7357837601544539E-2</v>
      </c>
      <c r="M318" s="11">
        <v>9867.58</v>
      </c>
      <c r="N318" s="9"/>
      <c r="O318" s="9"/>
      <c r="P318" s="9" t="s">
        <v>785</v>
      </c>
      <c r="Q318" s="11">
        <v>27.039014373716633</v>
      </c>
      <c r="R318" s="7" t="s">
        <v>815</v>
      </c>
      <c r="S318" s="7" t="s">
        <v>423</v>
      </c>
      <c r="T318" s="7" t="s">
        <v>28</v>
      </c>
      <c r="U318" t="str">
        <f>IF(COUNTIF($A$2:A318,A318)=1,"Joiner","Not new")</f>
        <v>Not new</v>
      </c>
    </row>
    <row r="319" spans="1:21" customFormat="1" hidden="1" x14ac:dyDescent="0.35">
      <c r="A319" s="7" t="s">
        <v>488</v>
      </c>
      <c r="B319" s="7" t="s">
        <v>489</v>
      </c>
      <c r="C319" s="7" t="s">
        <v>623</v>
      </c>
      <c r="D319" s="7" t="s">
        <v>624</v>
      </c>
      <c r="E319" s="7" t="s">
        <v>423</v>
      </c>
      <c r="F319" s="7" t="s">
        <v>28</v>
      </c>
      <c r="G319" s="8">
        <v>39538</v>
      </c>
      <c r="H319" s="8">
        <v>0</v>
      </c>
      <c r="I319" s="9">
        <v>450.09</v>
      </c>
      <c r="J319" s="9">
        <v>389.59</v>
      </c>
      <c r="K319" s="9">
        <v>-60.5</v>
      </c>
      <c r="L319" s="9">
        <v>-0.13441756093225801</v>
      </c>
      <c r="M319" s="11">
        <v>15948.67</v>
      </c>
      <c r="N319" s="9"/>
      <c r="O319" s="9"/>
      <c r="P319" s="9" t="s">
        <v>785</v>
      </c>
      <c r="Q319" s="11">
        <v>-108.24914442162903</v>
      </c>
      <c r="R319" s="7" t="s">
        <v>816</v>
      </c>
      <c r="S319" s="7" t="s">
        <v>423</v>
      </c>
      <c r="T319" s="7" t="s">
        <v>28</v>
      </c>
      <c r="U319" t="str">
        <f>IF(COUNTIF($A$2:A319,A319)=1,"Joiner","Not new")</f>
        <v>Not new</v>
      </c>
    </row>
    <row r="320" spans="1:21" customFormat="1" hidden="1" x14ac:dyDescent="0.35">
      <c r="A320" s="7" t="s">
        <v>491</v>
      </c>
      <c r="B320" s="7" t="s">
        <v>492</v>
      </c>
      <c r="C320" s="7" t="s">
        <v>623</v>
      </c>
      <c r="D320" s="7" t="s">
        <v>624</v>
      </c>
      <c r="E320" s="7" t="s">
        <v>423</v>
      </c>
      <c r="F320" s="7" t="s">
        <v>46</v>
      </c>
      <c r="G320" s="8">
        <v>41000</v>
      </c>
      <c r="H320" s="8">
        <v>45004</v>
      </c>
      <c r="I320" s="9">
        <v>102.97</v>
      </c>
      <c r="J320" s="9">
        <v>102.86</v>
      </c>
      <c r="K320" s="9">
        <v>-0.10999999999999943</v>
      </c>
      <c r="L320" s="9">
        <v>-1.0682723123239723E-3</v>
      </c>
      <c r="M320" s="11">
        <v>1232.3499999999999</v>
      </c>
      <c r="N320" s="9"/>
      <c r="O320" s="9"/>
      <c r="P320" s="9" t="s">
        <v>785</v>
      </c>
      <c r="Q320" s="11">
        <v>10.962354551676933</v>
      </c>
      <c r="R320" s="7" t="s">
        <v>817</v>
      </c>
      <c r="S320" s="7" t="s">
        <v>423</v>
      </c>
      <c r="T320" s="7" t="s">
        <v>46</v>
      </c>
      <c r="U320" t="str">
        <f>IF(COUNTIF($A$2:A320,A320)=1,"Joiner","Not new")</f>
        <v>Not new</v>
      </c>
    </row>
    <row r="321" spans="1:21" customFormat="1" hidden="1" x14ac:dyDescent="0.35">
      <c r="A321" s="7" t="s">
        <v>494</v>
      </c>
      <c r="B321" s="7" t="s">
        <v>818</v>
      </c>
      <c r="C321" s="7" t="s">
        <v>623</v>
      </c>
      <c r="D321" s="7" t="s">
        <v>624</v>
      </c>
      <c r="E321" s="7" t="s">
        <v>423</v>
      </c>
      <c r="F321" s="7" t="s">
        <v>28</v>
      </c>
      <c r="G321" s="8">
        <v>37165</v>
      </c>
      <c r="H321" s="8">
        <v>54878</v>
      </c>
      <c r="I321" s="9">
        <v>137.13999999999999</v>
      </c>
      <c r="J321" s="9">
        <v>141.88999999999999</v>
      </c>
      <c r="K321" s="9">
        <v>4.7500000000000284</v>
      </c>
      <c r="L321" s="9">
        <v>3.4636138252880477E-2</v>
      </c>
      <c r="M321" s="11">
        <v>15291.29</v>
      </c>
      <c r="N321" s="9"/>
      <c r="O321" s="9"/>
      <c r="P321" s="9" t="s">
        <v>637</v>
      </c>
      <c r="Q321" s="11">
        <v>48.495550992470911</v>
      </c>
      <c r="R321" s="7" t="s">
        <v>819</v>
      </c>
      <c r="S321" s="7" t="s">
        <v>423</v>
      </c>
      <c r="T321" s="7" t="s">
        <v>28</v>
      </c>
      <c r="U321" t="str">
        <f>IF(COUNTIF($A$2:A321,A321)=1,"Joiner","Not new")</f>
        <v>Not new</v>
      </c>
    </row>
    <row r="322" spans="1:21" customFormat="1" hidden="1" x14ac:dyDescent="0.35">
      <c r="A322" s="7" t="s">
        <v>497</v>
      </c>
      <c r="B322" s="7" t="s">
        <v>820</v>
      </c>
      <c r="C322" s="7" t="s">
        <v>623</v>
      </c>
      <c r="D322" s="7" t="s">
        <v>624</v>
      </c>
      <c r="E322" s="7" t="s">
        <v>423</v>
      </c>
      <c r="F322" s="7" t="s">
        <v>32</v>
      </c>
      <c r="G322" s="8">
        <v>40647</v>
      </c>
      <c r="H322" s="8" t="s">
        <v>804</v>
      </c>
      <c r="I322" s="9">
        <v>472.46</v>
      </c>
      <c r="J322" s="9">
        <v>507.4</v>
      </c>
      <c r="K322" s="9">
        <v>34.94</v>
      </c>
      <c r="L322" s="9">
        <v>7.395335054819456E-2</v>
      </c>
      <c r="M322" s="11" t="s">
        <v>784</v>
      </c>
      <c r="N322" s="9"/>
      <c r="O322" s="9"/>
      <c r="P322" s="9" t="s">
        <v>637</v>
      </c>
      <c r="Q322" s="11">
        <v>0</v>
      </c>
      <c r="R322" s="7" t="s">
        <v>821</v>
      </c>
      <c r="S322" s="7" t="s">
        <v>423</v>
      </c>
      <c r="T322" s="7" t="s">
        <v>32</v>
      </c>
      <c r="U322" t="str">
        <f>IF(COUNTIF($A$2:A322,A322)=1,"Joiner","Not new")</f>
        <v>Not new</v>
      </c>
    </row>
    <row r="323" spans="1:21" customFormat="1" hidden="1" x14ac:dyDescent="0.35">
      <c r="A323" s="7" t="s">
        <v>500</v>
      </c>
      <c r="B323" s="7" t="s">
        <v>501</v>
      </c>
      <c r="C323" s="7" t="s">
        <v>623</v>
      </c>
      <c r="D323" s="7" t="s">
        <v>624</v>
      </c>
      <c r="E323" s="7" t="s">
        <v>423</v>
      </c>
      <c r="F323" s="7" t="s">
        <v>36</v>
      </c>
      <c r="G323" s="8">
        <v>40816</v>
      </c>
      <c r="H323" s="8">
        <v>43190</v>
      </c>
      <c r="I323" s="9">
        <v>144.24</v>
      </c>
      <c r="J323" s="9">
        <v>144.24</v>
      </c>
      <c r="K323" s="9">
        <v>0</v>
      </c>
      <c r="L323" s="9">
        <v>0</v>
      </c>
      <c r="M323" s="11">
        <v>1810.26</v>
      </c>
      <c r="N323" s="9"/>
      <c r="O323" s="9"/>
      <c r="P323" s="9" t="s">
        <v>625</v>
      </c>
      <c r="Q323" s="11">
        <v>6.4996577686516082</v>
      </c>
      <c r="R323" s="7" t="s">
        <v>822</v>
      </c>
      <c r="S323" s="7" t="s">
        <v>423</v>
      </c>
      <c r="T323" s="7" t="s">
        <v>36</v>
      </c>
      <c r="U323" t="str">
        <f>IF(COUNTIF($A$2:A323,A323)=1,"Joiner","Not new")</f>
        <v>Not new</v>
      </c>
    </row>
    <row r="324" spans="1:21" customFormat="1" hidden="1" x14ac:dyDescent="0.35">
      <c r="A324" s="7" t="s">
        <v>503</v>
      </c>
      <c r="B324" s="7" t="s">
        <v>504</v>
      </c>
      <c r="C324" s="7" t="s">
        <v>623</v>
      </c>
      <c r="D324" s="7" t="s">
        <v>624</v>
      </c>
      <c r="E324" s="7" t="s">
        <v>423</v>
      </c>
      <c r="F324" s="7" t="s">
        <v>46</v>
      </c>
      <c r="G324" s="8">
        <v>36753</v>
      </c>
      <c r="H324" s="8">
        <v>41729</v>
      </c>
      <c r="I324" s="9">
        <v>109.67</v>
      </c>
      <c r="J324" s="9">
        <v>85.68</v>
      </c>
      <c r="K324" s="9">
        <v>-23.99</v>
      </c>
      <c r="L324" s="9">
        <v>-0.21874715054253666</v>
      </c>
      <c r="M324" s="11">
        <v>5610.77</v>
      </c>
      <c r="N324" s="9"/>
      <c r="O324" s="9"/>
      <c r="P324" s="9" t="s">
        <v>785</v>
      </c>
      <c r="Q324" s="11">
        <v>13.623545516769337</v>
      </c>
      <c r="R324" s="7" t="s">
        <v>823</v>
      </c>
      <c r="S324" s="7" t="s">
        <v>423</v>
      </c>
      <c r="T324" s="7" t="s">
        <v>46</v>
      </c>
      <c r="U324" t="str">
        <f>IF(COUNTIF($A$2:A324,A324)=1,"Joiner","Not new")</f>
        <v>Not new</v>
      </c>
    </row>
    <row r="325" spans="1:21" customFormat="1" hidden="1" x14ac:dyDescent="0.35">
      <c r="A325" s="7" t="s">
        <v>506</v>
      </c>
      <c r="B325" s="7" t="s">
        <v>507</v>
      </c>
      <c r="C325" s="7" t="s">
        <v>623</v>
      </c>
      <c r="D325" s="7" t="s">
        <v>624</v>
      </c>
      <c r="E325" s="7" t="s">
        <v>423</v>
      </c>
      <c r="F325" s="7" t="s">
        <v>28</v>
      </c>
      <c r="G325" s="8">
        <v>40546</v>
      </c>
      <c r="H325" s="8">
        <v>42094</v>
      </c>
      <c r="I325" s="9">
        <v>23.62</v>
      </c>
      <c r="J325" s="9">
        <v>23.62</v>
      </c>
      <c r="K325" s="9">
        <v>0</v>
      </c>
      <c r="L325" s="9">
        <v>0</v>
      </c>
      <c r="M325" s="11">
        <v>125.71</v>
      </c>
      <c r="N325" s="9"/>
      <c r="O325" s="9"/>
      <c r="P325" s="9" t="s">
        <v>637</v>
      </c>
      <c r="Q325" s="11">
        <v>4.2381930184804926</v>
      </c>
      <c r="R325" s="7" t="s">
        <v>824</v>
      </c>
      <c r="S325" s="7" t="s">
        <v>423</v>
      </c>
      <c r="T325" s="7" t="s">
        <v>28</v>
      </c>
      <c r="U325" t="str">
        <f>IF(COUNTIF($A$2:A325,A325)=1,"Joiner","Not new")</f>
        <v>Not new</v>
      </c>
    </row>
    <row r="326" spans="1:21" customFormat="1" hidden="1" x14ac:dyDescent="0.35">
      <c r="A326" s="7" t="s">
        <v>509</v>
      </c>
      <c r="B326" s="7" t="s">
        <v>510</v>
      </c>
      <c r="C326" s="7" t="s">
        <v>623</v>
      </c>
      <c r="D326" s="7" t="s">
        <v>624</v>
      </c>
      <c r="E326" s="7" t="s">
        <v>423</v>
      </c>
      <c r="F326" s="7" t="s">
        <v>32</v>
      </c>
      <c r="G326" s="8">
        <v>40361</v>
      </c>
      <c r="H326" s="8">
        <v>42705</v>
      </c>
      <c r="I326" s="9">
        <v>13.85</v>
      </c>
      <c r="J326" s="9">
        <v>14.32</v>
      </c>
      <c r="K326" s="9">
        <v>0.47000000000000064</v>
      </c>
      <c r="L326" s="9">
        <v>3.3935018050541561E-2</v>
      </c>
      <c r="M326" s="11">
        <v>41.46</v>
      </c>
      <c r="N326" s="9"/>
      <c r="O326" s="9"/>
      <c r="P326" s="9" t="s">
        <v>625</v>
      </c>
      <c r="Q326" s="11">
        <v>6.4175222450376452</v>
      </c>
      <c r="R326" s="7" t="s">
        <v>825</v>
      </c>
      <c r="S326" s="7" t="s">
        <v>423</v>
      </c>
      <c r="T326" s="7" t="s">
        <v>32</v>
      </c>
      <c r="U326" t="str">
        <f>IF(COUNTIF($A$2:A326,A326)=1,"Joiner","Not new")</f>
        <v>Not new</v>
      </c>
    </row>
    <row r="327" spans="1:21" customFormat="1" hidden="1" x14ac:dyDescent="0.35">
      <c r="A327" s="7" t="s">
        <v>527</v>
      </c>
      <c r="B327" s="7" t="s">
        <v>528</v>
      </c>
      <c r="C327" s="7" t="s">
        <v>623</v>
      </c>
      <c r="D327" s="7" t="s">
        <v>624</v>
      </c>
      <c r="E327" s="7" t="s">
        <v>423</v>
      </c>
      <c r="F327" s="7" t="s">
        <v>95</v>
      </c>
      <c r="G327" s="8">
        <v>39325</v>
      </c>
      <c r="H327" s="8">
        <v>51379</v>
      </c>
      <c r="I327" s="9">
        <v>27.81</v>
      </c>
      <c r="J327" s="9">
        <v>27.35</v>
      </c>
      <c r="K327" s="9">
        <v>-0.46000000000000441</v>
      </c>
      <c r="L327" s="9">
        <v>-1.6540812657317668E-2</v>
      </c>
      <c r="M327" s="11">
        <v>188.43</v>
      </c>
      <c r="N327" s="9"/>
      <c r="O327" s="9"/>
      <c r="P327" s="9" t="s">
        <v>637</v>
      </c>
      <c r="Q327" s="11">
        <v>33.002053388090346</v>
      </c>
      <c r="R327" s="7" t="s">
        <v>826</v>
      </c>
      <c r="S327" s="7" t="s">
        <v>423</v>
      </c>
      <c r="T327" s="7" t="s">
        <v>95</v>
      </c>
      <c r="U327" t="str">
        <f>IF(COUNTIF($A$2:A327,A327)=1,"Joiner","Not new")</f>
        <v>Not new</v>
      </c>
    </row>
    <row r="328" spans="1:21" customFormat="1" hidden="1" x14ac:dyDescent="0.35">
      <c r="A328" s="7" t="s">
        <v>530</v>
      </c>
      <c r="B328" s="7" t="s">
        <v>531</v>
      </c>
      <c r="C328" s="7" t="s">
        <v>623</v>
      </c>
      <c r="D328" s="7" t="s">
        <v>624</v>
      </c>
      <c r="E328" s="7" t="s">
        <v>532</v>
      </c>
      <c r="F328" s="7" t="s">
        <v>46</v>
      </c>
      <c r="G328" s="8">
        <v>40308</v>
      </c>
      <c r="H328" s="8">
        <v>41912</v>
      </c>
      <c r="I328" s="9">
        <v>10.96</v>
      </c>
      <c r="J328" s="9">
        <v>4.5169999999999995</v>
      </c>
      <c r="K328" s="9">
        <v>-6.4430000000000014</v>
      </c>
      <c r="L328" s="9">
        <v>-0.5878649635036497</v>
      </c>
      <c r="M328" s="11">
        <v>45.44</v>
      </c>
      <c r="N328" s="9"/>
      <c r="O328" s="9"/>
      <c r="P328" s="9" t="s">
        <v>625</v>
      </c>
      <c r="Q328" s="11">
        <v>4.3915126625598901</v>
      </c>
      <c r="R328" s="7" t="s">
        <v>827</v>
      </c>
      <c r="S328" s="7" t="s">
        <v>532</v>
      </c>
      <c r="T328" s="7" t="s">
        <v>46</v>
      </c>
      <c r="U328" t="str">
        <f>IF(COUNTIF($A$2:A328,A328)=1,"Joiner","Not new")</f>
        <v>Not new</v>
      </c>
    </row>
    <row r="329" spans="1:21" customFormat="1" hidden="1" x14ac:dyDescent="0.35">
      <c r="A329" s="7" t="s">
        <v>534</v>
      </c>
      <c r="B329" s="7" t="s">
        <v>535</v>
      </c>
      <c r="C329" s="7" t="s">
        <v>623</v>
      </c>
      <c r="D329" s="7" t="s">
        <v>624</v>
      </c>
      <c r="E329" s="7" t="s">
        <v>532</v>
      </c>
      <c r="F329" s="7" t="s">
        <v>36</v>
      </c>
      <c r="G329" s="8">
        <v>40673</v>
      </c>
      <c r="H329" s="8">
        <v>41547</v>
      </c>
      <c r="I329" s="9">
        <v>100.541</v>
      </c>
      <c r="J329" s="9">
        <v>33.420999999999999</v>
      </c>
      <c r="K329" s="9">
        <v>-67.12</v>
      </c>
      <c r="L329" s="9">
        <v>-0.66758834704250014</v>
      </c>
      <c r="M329" s="11">
        <v>912.53099999999995</v>
      </c>
      <c r="N329" s="9"/>
      <c r="O329" s="9"/>
      <c r="P329" s="9" t="s">
        <v>625</v>
      </c>
      <c r="Q329" s="11">
        <v>2.3928815879534566</v>
      </c>
      <c r="R329" s="7" t="s">
        <v>828</v>
      </c>
      <c r="S329" s="7" t="s">
        <v>532</v>
      </c>
      <c r="T329" s="7" t="s">
        <v>36</v>
      </c>
      <c r="U329" t="str">
        <f>IF(COUNTIF($A$2:A329,A329)=1,"Joiner","Not new")</f>
        <v>Not new</v>
      </c>
    </row>
    <row r="330" spans="1:21" customFormat="1" hidden="1" x14ac:dyDescent="0.35">
      <c r="A330" s="7" t="s">
        <v>537</v>
      </c>
      <c r="B330" s="7" t="s">
        <v>538</v>
      </c>
      <c r="C330" s="7" t="s">
        <v>623</v>
      </c>
      <c r="D330" s="7" t="s">
        <v>624</v>
      </c>
      <c r="E330" s="7" t="s">
        <v>532</v>
      </c>
      <c r="F330" s="7" t="s">
        <v>28</v>
      </c>
      <c r="G330" s="8">
        <v>40603</v>
      </c>
      <c r="H330" s="8">
        <v>42461</v>
      </c>
      <c r="I330" s="9">
        <v>31.300000000010002</v>
      </c>
      <c r="J330" s="9">
        <v>31.300000000010002</v>
      </c>
      <c r="K330" s="9">
        <v>0</v>
      </c>
      <c r="L330" s="9">
        <v>0</v>
      </c>
      <c r="M330" s="11">
        <v>1375.30000000001</v>
      </c>
      <c r="N330" s="9"/>
      <c r="O330" s="9"/>
      <c r="P330" s="9" t="s">
        <v>643</v>
      </c>
      <c r="Q330" s="11">
        <v>5.0869267624914443</v>
      </c>
      <c r="R330" s="7" t="s">
        <v>829</v>
      </c>
      <c r="S330" s="7" t="s">
        <v>532</v>
      </c>
      <c r="T330" s="7" t="s">
        <v>28</v>
      </c>
      <c r="U330" t="str">
        <f>IF(COUNTIF($A$2:A330,A330)=1,"Joiner","Not new")</f>
        <v>Not new</v>
      </c>
    </row>
    <row r="331" spans="1:21" customFormat="1" hidden="1" x14ac:dyDescent="0.35">
      <c r="A331" s="7" t="s">
        <v>540</v>
      </c>
      <c r="B331" s="7" t="s">
        <v>830</v>
      </c>
      <c r="C331" s="7" t="s">
        <v>623</v>
      </c>
      <c r="D331" s="7" t="s">
        <v>624</v>
      </c>
      <c r="E331" s="7" t="s">
        <v>532</v>
      </c>
      <c r="F331" s="7" t="s">
        <v>28</v>
      </c>
      <c r="G331" s="8">
        <v>40421</v>
      </c>
      <c r="H331" s="8">
        <v>42216</v>
      </c>
      <c r="I331" s="9">
        <v>5.29</v>
      </c>
      <c r="J331" s="9">
        <v>2.21</v>
      </c>
      <c r="K331" s="9">
        <v>-3.08</v>
      </c>
      <c r="L331" s="9">
        <v>-0.58223062381852553</v>
      </c>
      <c r="M331" s="11">
        <v>12.190000000000001</v>
      </c>
      <c r="N331" s="9"/>
      <c r="O331" s="9"/>
      <c r="P331" s="9" t="s">
        <v>625</v>
      </c>
      <c r="Q331" s="11">
        <v>4.9144421629021222</v>
      </c>
      <c r="R331" s="7" t="s">
        <v>831</v>
      </c>
      <c r="S331" s="7" t="s">
        <v>532</v>
      </c>
      <c r="T331" s="7" t="s">
        <v>28</v>
      </c>
      <c r="U331" t="str">
        <f>IF(COUNTIF($A$2:A331,A331)=1,"Joiner","Not new")</f>
        <v>Not new</v>
      </c>
    </row>
    <row r="332" spans="1:21" customFormat="1" hidden="1" x14ac:dyDescent="0.35">
      <c r="A332" s="7" t="s">
        <v>543</v>
      </c>
      <c r="B332" s="7" t="s">
        <v>544</v>
      </c>
      <c r="C332" s="7" t="s">
        <v>623</v>
      </c>
      <c r="D332" s="7" t="s">
        <v>624</v>
      </c>
      <c r="E332" s="7" t="s">
        <v>532</v>
      </c>
      <c r="F332" s="7" t="s">
        <v>28</v>
      </c>
      <c r="G332" s="8">
        <v>39995</v>
      </c>
      <c r="H332" s="8">
        <v>41699</v>
      </c>
      <c r="I332" s="9">
        <v>10.814</v>
      </c>
      <c r="J332" s="9">
        <v>10.814</v>
      </c>
      <c r="K332" s="9">
        <v>0</v>
      </c>
      <c r="L332" s="9">
        <v>0</v>
      </c>
      <c r="M332" s="11">
        <v>68.798000000000002</v>
      </c>
      <c r="N332" s="9"/>
      <c r="O332" s="9"/>
      <c r="P332" s="9" t="s">
        <v>643</v>
      </c>
      <c r="Q332" s="11">
        <v>4.6652977412731005</v>
      </c>
      <c r="R332" s="7" t="s">
        <v>832</v>
      </c>
      <c r="S332" s="7" t="s">
        <v>532</v>
      </c>
      <c r="T332" s="7" t="s">
        <v>28</v>
      </c>
      <c r="U332" t="str">
        <f>IF(COUNTIF($A$2:A332,A332)=1,"Joiner","Not new")</f>
        <v>Not new</v>
      </c>
    </row>
    <row r="333" spans="1:21" customFormat="1" hidden="1" x14ac:dyDescent="0.35">
      <c r="A333" s="7" t="s">
        <v>546</v>
      </c>
      <c r="B333" s="7" t="s">
        <v>547</v>
      </c>
      <c r="C333" s="7" t="s">
        <v>623</v>
      </c>
      <c r="D333" s="7" t="s">
        <v>624</v>
      </c>
      <c r="E333" s="7" t="s">
        <v>532</v>
      </c>
      <c r="F333" s="7" t="s">
        <v>46</v>
      </c>
      <c r="G333" s="8">
        <v>40634</v>
      </c>
      <c r="H333" s="8">
        <v>41578</v>
      </c>
      <c r="I333" s="9">
        <v>2.8028750069839994</v>
      </c>
      <c r="J333" s="9">
        <v>2.8028750069839994</v>
      </c>
      <c r="K333" s="9">
        <v>0</v>
      </c>
      <c r="L333" s="9">
        <v>0</v>
      </c>
      <c r="M333" s="11">
        <v>19.059817638458732</v>
      </c>
      <c r="N333" s="9"/>
      <c r="O333" s="9"/>
      <c r="P333" s="9" t="s">
        <v>625</v>
      </c>
      <c r="Q333" s="11">
        <v>2.5845311430527036</v>
      </c>
      <c r="R333" s="7" t="s">
        <v>833</v>
      </c>
      <c r="S333" s="7" t="s">
        <v>532</v>
      </c>
      <c r="T333" s="7" t="s">
        <v>46</v>
      </c>
      <c r="U333" t="str">
        <f>IF(COUNTIF($A$2:A333,A333)=1,"Joiner","Not new")</f>
        <v>Not new</v>
      </c>
    </row>
    <row r="334" spans="1:21" customFormat="1" hidden="1" x14ac:dyDescent="0.35">
      <c r="A334" s="7" t="s">
        <v>549</v>
      </c>
      <c r="B334" s="7" t="s">
        <v>550</v>
      </c>
      <c r="C334" s="7" t="s">
        <v>623</v>
      </c>
      <c r="D334" s="7" t="s">
        <v>624</v>
      </c>
      <c r="E334" s="7" t="s">
        <v>532</v>
      </c>
      <c r="F334" s="7" t="s">
        <v>36</v>
      </c>
      <c r="G334" s="8">
        <v>39814</v>
      </c>
      <c r="H334" s="8">
        <v>42192</v>
      </c>
      <c r="I334" s="9">
        <v>31.3</v>
      </c>
      <c r="J334" s="9">
        <v>14.236000000000001</v>
      </c>
      <c r="K334" s="9">
        <v>-17.064</v>
      </c>
      <c r="L334" s="9">
        <v>-0.54517571884984029</v>
      </c>
      <c r="M334" s="11">
        <v>244.40199999999999</v>
      </c>
      <c r="N334" s="9"/>
      <c r="O334" s="9"/>
      <c r="P334" s="9" t="s">
        <v>643</v>
      </c>
      <c r="Q334" s="11">
        <v>6.5106091718001373</v>
      </c>
      <c r="R334" s="7" t="s">
        <v>834</v>
      </c>
      <c r="S334" s="7" t="s">
        <v>532</v>
      </c>
      <c r="T334" s="7" t="s">
        <v>36</v>
      </c>
      <c r="U334" t="str">
        <f>IF(COUNTIF($A$2:A334,A334)=1,"Joiner","Not new")</f>
        <v>Not new</v>
      </c>
    </row>
    <row r="335" spans="1:21" customFormat="1" hidden="1" x14ac:dyDescent="0.35">
      <c r="A335" s="7" t="s">
        <v>552</v>
      </c>
      <c r="B335" s="7" t="s">
        <v>835</v>
      </c>
      <c r="C335" s="7" t="s">
        <v>623</v>
      </c>
      <c r="D335" s="7" t="s">
        <v>624</v>
      </c>
      <c r="E335" s="7" t="s">
        <v>532</v>
      </c>
      <c r="F335" s="7" t="s">
        <v>28</v>
      </c>
      <c r="G335" s="8">
        <v>40742</v>
      </c>
      <c r="H335" s="8">
        <v>41973</v>
      </c>
      <c r="I335" s="9">
        <v>88.7</v>
      </c>
      <c r="J335" s="9">
        <v>88.7</v>
      </c>
      <c r="K335" s="9">
        <v>0</v>
      </c>
      <c r="L335" s="9">
        <v>0</v>
      </c>
      <c r="M335" s="11">
        <v>248.82</v>
      </c>
      <c r="N335" s="9"/>
      <c r="O335" s="9"/>
      <c r="P335" s="9" t="s">
        <v>643</v>
      </c>
      <c r="Q335" s="11">
        <v>3.3702943189596168</v>
      </c>
      <c r="R335" s="7" t="s">
        <v>836</v>
      </c>
      <c r="S335" s="7" t="s">
        <v>532</v>
      </c>
      <c r="T335" s="7" t="s">
        <v>28</v>
      </c>
      <c r="U335" t="str">
        <f>IF(COUNTIF($A$2:A335,A335)=1,"Joiner","Not new")</f>
        <v>Not new</v>
      </c>
    </row>
    <row r="336" spans="1:21" customFormat="1" hidden="1" x14ac:dyDescent="0.35">
      <c r="A336" s="7" t="s">
        <v>555</v>
      </c>
      <c r="B336" s="7" t="s">
        <v>837</v>
      </c>
      <c r="C336" s="7" t="s">
        <v>623</v>
      </c>
      <c r="D336" s="7" t="s">
        <v>624</v>
      </c>
      <c r="E336" s="7" t="s">
        <v>532</v>
      </c>
      <c r="F336" s="7" t="s">
        <v>28</v>
      </c>
      <c r="G336" s="8">
        <v>40737</v>
      </c>
      <c r="H336" s="8">
        <v>41670</v>
      </c>
      <c r="I336" s="9">
        <v>39.685876666666665</v>
      </c>
      <c r="J336" s="9">
        <v>39.685876666666665</v>
      </c>
      <c r="K336" s="9">
        <v>0</v>
      </c>
      <c r="L336" s="9">
        <v>0</v>
      </c>
      <c r="M336" s="11">
        <v>786.69306886666664</v>
      </c>
      <c r="N336" s="9"/>
      <c r="O336" s="9"/>
      <c r="P336" s="9" t="s">
        <v>625</v>
      </c>
      <c r="Q336" s="11">
        <v>2.5544147843942504</v>
      </c>
      <c r="R336" s="7" t="s">
        <v>838</v>
      </c>
      <c r="S336" s="7" t="s">
        <v>532</v>
      </c>
      <c r="T336" s="7" t="s">
        <v>28</v>
      </c>
      <c r="U336" t="str">
        <f>IF(COUNTIF($A$2:A336,A336)=1,"Joiner","Not new")</f>
        <v>Not new</v>
      </c>
    </row>
    <row r="337" spans="1:21" customFormat="1" hidden="1" x14ac:dyDescent="0.35">
      <c r="A337" s="7" t="s">
        <v>558</v>
      </c>
      <c r="B337" s="7" t="s">
        <v>559</v>
      </c>
      <c r="C337" s="7" t="s">
        <v>623</v>
      </c>
      <c r="D337" s="7" t="s">
        <v>624</v>
      </c>
      <c r="E337" s="7" t="s">
        <v>532</v>
      </c>
      <c r="F337" s="7" t="s">
        <v>46</v>
      </c>
      <c r="G337" s="8">
        <v>40483</v>
      </c>
      <c r="H337" s="8">
        <v>41577</v>
      </c>
      <c r="I337" s="9">
        <v>0.61</v>
      </c>
      <c r="J337" s="9">
        <v>0.45077200000000001</v>
      </c>
      <c r="K337" s="9">
        <v>-0.15922799999999998</v>
      </c>
      <c r="L337" s="9">
        <v>-0.26102950819672127</v>
      </c>
      <c r="M337" s="11">
        <v>38.3744361225068</v>
      </c>
      <c r="N337" s="9"/>
      <c r="O337" s="9"/>
      <c r="P337" s="9" t="s">
        <v>637</v>
      </c>
      <c r="Q337" s="11">
        <v>2.9952087611225187</v>
      </c>
      <c r="R337" s="7" t="s">
        <v>839</v>
      </c>
      <c r="S337" s="7" t="s">
        <v>532</v>
      </c>
      <c r="T337" s="7" t="s">
        <v>46</v>
      </c>
      <c r="U337" t="str">
        <f>IF(COUNTIF($A$2:A337,A337)=1,"Joiner","Not new")</f>
        <v>Not new</v>
      </c>
    </row>
    <row r="338" spans="1:21" customFormat="1" hidden="1" x14ac:dyDescent="0.35">
      <c r="A338" s="7" t="s">
        <v>561</v>
      </c>
      <c r="B338" s="7" t="s">
        <v>562</v>
      </c>
      <c r="C338" s="7" t="s">
        <v>623</v>
      </c>
      <c r="D338" s="7" t="s">
        <v>624</v>
      </c>
      <c r="E338" s="7" t="s">
        <v>532</v>
      </c>
      <c r="F338" s="7" t="s">
        <v>32</v>
      </c>
      <c r="G338" s="8">
        <v>39455</v>
      </c>
      <c r="H338" s="8">
        <v>41578</v>
      </c>
      <c r="I338" s="9">
        <v>20.93</v>
      </c>
      <c r="J338" s="9">
        <v>17.899999999999999</v>
      </c>
      <c r="K338" s="9">
        <v>-3.0300000000000011</v>
      </c>
      <c r="L338" s="9">
        <v>-0.14476827520305788</v>
      </c>
      <c r="M338" s="11">
        <v>477.28</v>
      </c>
      <c r="N338" s="9"/>
      <c r="O338" s="9"/>
      <c r="P338" s="9" t="s">
        <v>637</v>
      </c>
      <c r="Q338" s="11">
        <v>5.8124572210814511</v>
      </c>
      <c r="R338" s="7" t="s">
        <v>840</v>
      </c>
      <c r="S338" s="7" t="s">
        <v>532</v>
      </c>
      <c r="T338" s="7" t="s">
        <v>32</v>
      </c>
      <c r="U338" t="str">
        <f>IF(COUNTIF($A$2:A338,A338)=1,"Joiner","Not new")</f>
        <v>Not new</v>
      </c>
    </row>
    <row r="339" spans="1:21" customFormat="1" hidden="1" x14ac:dyDescent="0.35">
      <c r="A339" s="7" t="s">
        <v>585</v>
      </c>
      <c r="B339" s="7" t="s">
        <v>586</v>
      </c>
      <c r="C339" s="7" t="s">
        <v>623</v>
      </c>
      <c r="D339" s="7" t="s">
        <v>624</v>
      </c>
      <c r="E339" s="7" t="s">
        <v>587</v>
      </c>
      <c r="F339" s="7" t="s">
        <v>46</v>
      </c>
      <c r="G339" s="8">
        <v>39908</v>
      </c>
      <c r="H339" s="8">
        <v>41790</v>
      </c>
      <c r="I339" s="9">
        <v>0.375</v>
      </c>
      <c r="J339" s="9">
        <v>0.375</v>
      </c>
      <c r="K339" s="9">
        <v>0</v>
      </c>
      <c r="L339" s="9">
        <v>0</v>
      </c>
      <c r="M339" s="11">
        <v>677.71028799999999</v>
      </c>
      <c r="N339" s="9"/>
      <c r="O339" s="9"/>
      <c r="P339" s="9" t="s">
        <v>625</v>
      </c>
      <c r="Q339" s="11">
        <v>5.1526351813826148</v>
      </c>
      <c r="R339" s="7" t="s">
        <v>841</v>
      </c>
      <c r="S339" s="7" t="s">
        <v>587</v>
      </c>
      <c r="T339" s="7" t="s">
        <v>46</v>
      </c>
      <c r="U339" t="str">
        <f>IF(COUNTIF($A$2:A339,A339)=1,"Joiner","Not new")</f>
        <v>Not new</v>
      </c>
    </row>
    <row r="340" spans="1:21" customFormat="1" hidden="1" x14ac:dyDescent="0.35">
      <c r="A340" s="7" t="s">
        <v>589</v>
      </c>
      <c r="B340" s="7" t="s">
        <v>590</v>
      </c>
      <c r="C340" s="7" t="s">
        <v>623</v>
      </c>
      <c r="D340" s="7" t="s">
        <v>624</v>
      </c>
      <c r="E340" s="7" t="s">
        <v>591</v>
      </c>
      <c r="F340" s="7" t="s">
        <v>32</v>
      </c>
      <c r="G340" s="8">
        <v>37500</v>
      </c>
      <c r="H340" s="8">
        <v>41729</v>
      </c>
      <c r="I340" s="9">
        <v>10.1</v>
      </c>
      <c r="J340" s="9">
        <v>10.1</v>
      </c>
      <c r="K340" s="9">
        <v>0</v>
      </c>
      <c r="L340" s="9">
        <v>0</v>
      </c>
      <c r="M340" s="11">
        <v>481.63200000000006</v>
      </c>
      <c r="N340" s="9"/>
      <c r="O340" s="9"/>
      <c r="P340" s="9" t="s">
        <v>625</v>
      </c>
      <c r="Q340" s="11">
        <v>11.578370978781656</v>
      </c>
      <c r="R340" s="7" t="s">
        <v>842</v>
      </c>
      <c r="S340" s="7" t="s">
        <v>591</v>
      </c>
      <c r="T340" s="7" t="s">
        <v>32</v>
      </c>
      <c r="U340" t="str">
        <f>IF(COUNTIF($A$2:A340,A340)=1,"Joiner","Not new")</f>
        <v>Not new</v>
      </c>
    </row>
    <row r="341" spans="1:21" customFormat="1" hidden="1" x14ac:dyDescent="0.35">
      <c r="A341" s="7" t="s">
        <v>593</v>
      </c>
      <c r="B341" s="7" t="s">
        <v>594</v>
      </c>
      <c r="C341" s="7" t="s">
        <v>623</v>
      </c>
      <c r="D341" s="7" t="s">
        <v>624</v>
      </c>
      <c r="E341" s="7" t="s">
        <v>591</v>
      </c>
      <c r="F341" s="7" t="s">
        <v>32</v>
      </c>
      <c r="G341" s="8">
        <v>40634</v>
      </c>
      <c r="H341" s="8">
        <v>42094</v>
      </c>
      <c r="I341" s="9">
        <v>8</v>
      </c>
      <c r="J341" s="9">
        <v>7.52</v>
      </c>
      <c r="K341" s="9">
        <v>-0.48000000000000043</v>
      </c>
      <c r="L341" s="9">
        <v>-6.0000000000000053E-2</v>
      </c>
      <c r="M341" s="11">
        <v>25.1</v>
      </c>
      <c r="N341" s="9"/>
      <c r="O341" s="9"/>
      <c r="P341" s="9" t="s">
        <v>625</v>
      </c>
      <c r="Q341" s="11">
        <v>3.9972621492128679</v>
      </c>
      <c r="R341" s="7" t="s">
        <v>843</v>
      </c>
      <c r="S341" s="7" t="s">
        <v>591</v>
      </c>
      <c r="T341" s="7" t="s">
        <v>32</v>
      </c>
      <c r="U341" t="str">
        <f>IF(COUNTIF($A$2:A341,A341)=1,"Joiner","Not new")</f>
        <v>Not new</v>
      </c>
    </row>
    <row r="342" spans="1:21" customFormat="1" hidden="1" x14ac:dyDescent="0.35">
      <c r="A342" s="7" t="s">
        <v>596</v>
      </c>
      <c r="B342" s="7" t="s">
        <v>597</v>
      </c>
      <c r="C342" s="7" t="s">
        <v>623</v>
      </c>
      <c r="D342" s="7" t="s">
        <v>624</v>
      </c>
      <c r="E342" s="7" t="s">
        <v>591</v>
      </c>
      <c r="F342" s="7" t="s">
        <v>32</v>
      </c>
      <c r="G342" s="8">
        <v>40634</v>
      </c>
      <c r="H342" s="8">
        <v>41639</v>
      </c>
      <c r="I342" s="9">
        <v>3.36</v>
      </c>
      <c r="J342" s="9">
        <v>3.36</v>
      </c>
      <c r="K342" s="9">
        <v>0</v>
      </c>
      <c r="L342" s="9">
        <v>0</v>
      </c>
      <c r="M342" s="11">
        <v>16.108000000000001</v>
      </c>
      <c r="N342" s="9"/>
      <c r="O342" s="9"/>
      <c r="P342" s="9" t="s">
        <v>643</v>
      </c>
      <c r="Q342" s="11">
        <v>2.751540041067762</v>
      </c>
      <c r="R342" s="7" t="s">
        <v>844</v>
      </c>
      <c r="S342" s="7" t="s">
        <v>591</v>
      </c>
      <c r="T342" s="7" t="s">
        <v>32</v>
      </c>
      <c r="U342" t="str">
        <f>IF(COUNTIF($A$2:A342,A342)=1,"Joiner","Not new")</f>
        <v>Not new</v>
      </c>
    </row>
    <row r="343" spans="1:21" customFormat="1" hidden="1" x14ac:dyDescent="0.35">
      <c r="A343" s="7" t="s">
        <v>599</v>
      </c>
      <c r="B343" s="7" t="s">
        <v>600</v>
      </c>
      <c r="C343" s="7" t="s">
        <v>623</v>
      </c>
      <c r="D343" s="7" t="s">
        <v>624</v>
      </c>
      <c r="E343" s="7" t="s">
        <v>591</v>
      </c>
      <c r="F343" s="7" t="s">
        <v>36</v>
      </c>
      <c r="G343" s="8">
        <v>41001</v>
      </c>
      <c r="H343" s="8">
        <v>45382</v>
      </c>
      <c r="I343" s="9">
        <v>4.2282707999999998</v>
      </c>
      <c r="J343" s="9">
        <v>4.2282708000000007</v>
      </c>
      <c r="K343" s="9">
        <v>0</v>
      </c>
      <c r="L343" s="9">
        <v>0</v>
      </c>
      <c r="M343" s="11">
        <v>66.350069388033333</v>
      </c>
      <c r="N343" s="9"/>
      <c r="O343" s="9"/>
      <c r="P343" s="9" t="s">
        <v>643</v>
      </c>
      <c r="Q343" s="11">
        <v>11.994524298425736</v>
      </c>
      <c r="R343" s="7" t="s">
        <v>845</v>
      </c>
      <c r="S343" s="7" t="s">
        <v>591</v>
      </c>
      <c r="T343" s="7" t="s">
        <v>36</v>
      </c>
      <c r="U343" t="str">
        <f>IF(COUNTIF($A$2:A343,A343)=1,"Joiner","Not new")</f>
        <v>Not new</v>
      </c>
    </row>
    <row r="344" spans="1:21" customFormat="1" hidden="1" x14ac:dyDescent="0.35">
      <c r="A344" s="7" t="s">
        <v>602</v>
      </c>
      <c r="B344" s="7" t="s">
        <v>846</v>
      </c>
      <c r="C344" s="7" t="s">
        <v>623</v>
      </c>
      <c r="D344" s="7" t="s">
        <v>624</v>
      </c>
      <c r="E344" s="7" t="s">
        <v>591</v>
      </c>
      <c r="F344" s="7" t="s">
        <v>28</v>
      </c>
      <c r="G344" s="8">
        <v>40579</v>
      </c>
      <c r="H344" s="8">
        <v>43920</v>
      </c>
      <c r="I344" s="9">
        <v>7.1099999999999994</v>
      </c>
      <c r="J344" s="9">
        <v>6.6619999999999999</v>
      </c>
      <c r="K344" s="9">
        <v>-0.44799999999999951</v>
      </c>
      <c r="L344" s="9">
        <v>-6.3009845288326233E-2</v>
      </c>
      <c r="M344" s="11">
        <v>57.846999999999994</v>
      </c>
      <c r="N344" s="9"/>
      <c r="O344" s="9"/>
      <c r="P344" s="9" t="s">
        <v>625</v>
      </c>
      <c r="Q344" s="11">
        <v>9.1471594798083498</v>
      </c>
      <c r="R344" s="7" t="s">
        <v>847</v>
      </c>
      <c r="S344" s="7" t="s">
        <v>591</v>
      </c>
      <c r="T344" s="7" t="s">
        <v>28</v>
      </c>
      <c r="U344" t="str">
        <f>IF(COUNTIF($A$2:A344,A344)=1,"Joiner","Not new")</f>
        <v>Not new</v>
      </c>
    </row>
    <row r="345" spans="1:21" customFormat="1" hidden="1" x14ac:dyDescent="0.35">
      <c r="A345" s="7" t="s">
        <v>848</v>
      </c>
      <c r="B345" s="7" t="s">
        <v>849</v>
      </c>
      <c r="C345" s="7" t="s">
        <v>623</v>
      </c>
      <c r="D345" s="7" t="s">
        <v>624</v>
      </c>
      <c r="E345" s="7" t="s">
        <v>27</v>
      </c>
      <c r="F345" s="7" t="s">
        <v>32</v>
      </c>
      <c r="G345" s="8">
        <v>41176</v>
      </c>
      <c r="H345" s="8">
        <v>41958</v>
      </c>
      <c r="I345" s="9">
        <v>237.92000000000002</v>
      </c>
      <c r="J345" s="9">
        <v>185.56900000000002</v>
      </c>
      <c r="K345" s="9">
        <v>-52.350999999999999</v>
      </c>
      <c r="L345" s="9">
        <v>-0.22003614660390045</v>
      </c>
      <c r="M345" s="11">
        <v>1567.4499999999998</v>
      </c>
      <c r="N345" s="9"/>
      <c r="O345" s="9"/>
      <c r="P345" s="9" t="s">
        <v>625</v>
      </c>
      <c r="Q345" s="11">
        <v>2.1409993155373033</v>
      </c>
      <c r="R345" s="7" t="s">
        <v>850</v>
      </c>
      <c r="S345" s="7" t="s">
        <v>27</v>
      </c>
      <c r="T345" s="7" t="s">
        <v>32</v>
      </c>
      <c r="U345" t="str">
        <f>IF(COUNTIF($A$2:A345,A345)=1,"Joiner","Not new")</f>
        <v>Joiner</v>
      </c>
    </row>
    <row r="346" spans="1:21" customFormat="1" hidden="1" x14ac:dyDescent="0.35">
      <c r="A346" s="7" t="s">
        <v>851</v>
      </c>
      <c r="B346" s="7" t="s">
        <v>852</v>
      </c>
      <c r="C346" s="7" t="s">
        <v>623</v>
      </c>
      <c r="D346" s="7" t="s">
        <v>624</v>
      </c>
      <c r="E346" s="7" t="s">
        <v>62</v>
      </c>
      <c r="F346" s="7" t="s">
        <v>36</v>
      </c>
      <c r="G346" s="8">
        <v>41271</v>
      </c>
      <c r="H346" s="8">
        <v>42124</v>
      </c>
      <c r="I346" s="9">
        <v>8</v>
      </c>
      <c r="J346" s="9">
        <v>8</v>
      </c>
      <c r="K346" s="9">
        <v>0</v>
      </c>
      <c r="L346" s="9">
        <v>0</v>
      </c>
      <c r="M346" s="11">
        <v>11.6</v>
      </c>
      <c r="N346" s="9"/>
      <c r="O346" s="9"/>
      <c r="P346" s="9" t="s">
        <v>625</v>
      </c>
      <c r="Q346" s="11">
        <v>2.3353867214236823</v>
      </c>
      <c r="R346" s="7" t="s">
        <v>853</v>
      </c>
      <c r="S346" s="7" t="s">
        <v>62</v>
      </c>
      <c r="T346" s="7" t="s">
        <v>36</v>
      </c>
      <c r="U346" t="str">
        <f>IF(COUNTIF($A$2:A346,A346)=1,"Joiner","Not new")</f>
        <v>Joiner</v>
      </c>
    </row>
    <row r="347" spans="1:21" customFormat="1" hidden="1" x14ac:dyDescent="0.35">
      <c r="A347" s="7" t="s">
        <v>854</v>
      </c>
      <c r="B347" s="7" t="s">
        <v>855</v>
      </c>
      <c r="C347" s="7" t="s">
        <v>623</v>
      </c>
      <c r="D347" s="7" t="s">
        <v>624</v>
      </c>
      <c r="E347" s="7" t="s">
        <v>62</v>
      </c>
      <c r="F347" s="7" t="s">
        <v>28</v>
      </c>
      <c r="G347" s="8">
        <v>41379</v>
      </c>
      <c r="H347" s="8">
        <v>42551</v>
      </c>
      <c r="I347" s="9">
        <v>0</v>
      </c>
      <c r="J347" s="9">
        <v>0</v>
      </c>
      <c r="K347" s="9">
        <v>0</v>
      </c>
      <c r="L347" s="9">
        <v>0</v>
      </c>
      <c r="M347" s="11">
        <v>0</v>
      </c>
      <c r="N347" s="9"/>
      <c r="O347" s="9"/>
      <c r="P347" s="9" t="s">
        <v>625</v>
      </c>
      <c r="Q347" s="11">
        <v>3.2087611225188226</v>
      </c>
      <c r="R347" s="7" t="s">
        <v>856</v>
      </c>
      <c r="S347" s="7" t="s">
        <v>62</v>
      </c>
      <c r="T347" s="7" t="s">
        <v>28</v>
      </c>
      <c r="U347" t="str">
        <f>IF(COUNTIF($A$2:A347,A347)=1,"Joiner","Not new")</f>
        <v>Joiner</v>
      </c>
    </row>
    <row r="348" spans="1:21" customFormat="1" hidden="1" x14ac:dyDescent="0.35">
      <c r="A348" s="7" t="s">
        <v>605</v>
      </c>
      <c r="B348" s="7" t="s">
        <v>857</v>
      </c>
      <c r="C348" s="7" t="s">
        <v>623</v>
      </c>
      <c r="D348" s="7" t="s">
        <v>624</v>
      </c>
      <c r="E348" s="7" t="s">
        <v>222</v>
      </c>
      <c r="F348" s="7" t="s">
        <v>36</v>
      </c>
      <c r="G348" s="8">
        <v>41453</v>
      </c>
      <c r="H348" s="8">
        <v>44285</v>
      </c>
      <c r="I348" s="9">
        <v>13</v>
      </c>
      <c r="J348" s="9">
        <v>13.6</v>
      </c>
      <c r="K348" s="9">
        <v>0.6</v>
      </c>
      <c r="L348" s="9">
        <v>4.6199999999999998E-2</v>
      </c>
      <c r="M348" s="11">
        <v>6237.56</v>
      </c>
      <c r="N348" s="9"/>
      <c r="O348" s="9"/>
      <c r="P348" s="9" t="s">
        <v>631</v>
      </c>
      <c r="Q348" s="11">
        <v>7.7535934291581112</v>
      </c>
      <c r="R348" s="7" t="s">
        <v>858</v>
      </c>
      <c r="S348" s="7" t="s">
        <v>222</v>
      </c>
      <c r="T348" s="7" t="s">
        <v>36</v>
      </c>
      <c r="U348" t="str">
        <f>IF(COUNTIF($A$2:A348,A348)=1,"Joiner","Not new")</f>
        <v>Not new</v>
      </c>
    </row>
    <row r="349" spans="1:21" customFormat="1" hidden="1" x14ac:dyDescent="0.35">
      <c r="A349" s="7" t="s">
        <v>608</v>
      </c>
      <c r="B349" s="7" t="s">
        <v>859</v>
      </c>
      <c r="C349" s="7" t="s">
        <v>623</v>
      </c>
      <c r="D349" s="7" t="s">
        <v>624</v>
      </c>
      <c r="E349" s="7" t="s">
        <v>222</v>
      </c>
      <c r="F349" s="7" t="s">
        <v>714</v>
      </c>
      <c r="G349" s="8">
        <v>40330</v>
      </c>
      <c r="H349" s="8">
        <v>42675</v>
      </c>
      <c r="I349" s="9">
        <v>7.5</v>
      </c>
      <c r="J349" s="9">
        <v>7.5</v>
      </c>
      <c r="K349" s="9">
        <v>0</v>
      </c>
      <c r="L349" s="9">
        <v>0</v>
      </c>
      <c r="M349" s="11">
        <v>837</v>
      </c>
      <c r="N349" s="9"/>
      <c r="O349" s="9"/>
      <c r="P349" s="9" t="s">
        <v>631</v>
      </c>
      <c r="Q349" s="11">
        <v>6.4202600958247773</v>
      </c>
      <c r="R349" s="7" t="s">
        <v>860</v>
      </c>
      <c r="S349" s="7" t="s">
        <v>222</v>
      </c>
      <c r="T349" s="7" t="s">
        <v>714</v>
      </c>
      <c r="U349" t="str">
        <f>IF(COUNTIF($A$2:A349,A349)=1,"Joiner","Not new")</f>
        <v>Not new</v>
      </c>
    </row>
    <row r="350" spans="1:21" customFormat="1" hidden="1" x14ac:dyDescent="0.35">
      <c r="A350" s="7" t="s">
        <v>611</v>
      </c>
      <c r="B350" s="7" t="s">
        <v>861</v>
      </c>
      <c r="C350" s="7" t="s">
        <v>623</v>
      </c>
      <c r="D350" s="7" t="s">
        <v>624</v>
      </c>
      <c r="E350" s="7" t="s">
        <v>222</v>
      </c>
      <c r="F350" s="7" t="s">
        <v>714</v>
      </c>
      <c r="G350" s="8">
        <v>40558</v>
      </c>
      <c r="H350" s="8">
        <v>42702</v>
      </c>
      <c r="I350" s="9">
        <v>0</v>
      </c>
      <c r="J350" s="9">
        <v>0</v>
      </c>
      <c r="K350" s="9">
        <v>0</v>
      </c>
      <c r="L350" s="9" t="s">
        <v>727</v>
      </c>
      <c r="M350" s="11">
        <v>208.79</v>
      </c>
      <c r="N350" s="9"/>
      <c r="O350" s="9"/>
      <c r="P350" s="9" t="s">
        <v>631</v>
      </c>
      <c r="Q350" s="11">
        <v>5.8699520876112254</v>
      </c>
      <c r="R350" s="7" t="s">
        <v>862</v>
      </c>
      <c r="S350" s="7" t="s">
        <v>222</v>
      </c>
      <c r="T350" s="7" t="s">
        <v>714</v>
      </c>
      <c r="U350" t="str">
        <f>IF(COUNTIF($A$2:A350,A350)=1,"Joiner","Not new")</f>
        <v>Not new</v>
      </c>
    </row>
    <row r="351" spans="1:21" customFormat="1" hidden="1" x14ac:dyDescent="0.35">
      <c r="A351" s="7" t="s">
        <v>614</v>
      </c>
      <c r="B351" s="7" t="s">
        <v>615</v>
      </c>
      <c r="C351" s="7" t="s">
        <v>623</v>
      </c>
      <c r="D351" s="7" t="s">
        <v>624</v>
      </c>
      <c r="E351" s="7" t="s">
        <v>222</v>
      </c>
      <c r="F351" s="7" t="s">
        <v>714</v>
      </c>
      <c r="G351" s="8">
        <v>39722</v>
      </c>
      <c r="H351" s="8">
        <v>43556</v>
      </c>
      <c r="I351" s="9">
        <v>0</v>
      </c>
      <c r="J351" s="9">
        <v>0</v>
      </c>
      <c r="K351" s="9">
        <v>0</v>
      </c>
      <c r="L351" s="9" t="s">
        <v>727</v>
      </c>
      <c r="M351" s="11">
        <v>1116</v>
      </c>
      <c r="N351" s="9"/>
      <c r="O351" s="9"/>
      <c r="P351" s="9" t="s">
        <v>631</v>
      </c>
      <c r="Q351" s="11">
        <v>10.496919917864476</v>
      </c>
      <c r="R351" s="7" t="s">
        <v>863</v>
      </c>
      <c r="S351" s="7" t="s">
        <v>222</v>
      </c>
      <c r="T351" s="7" t="s">
        <v>714</v>
      </c>
      <c r="U351" t="str">
        <f>IF(COUNTIF($A$2:A351,A351)=1,"Joiner","Not new")</f>
        <v>Not new</v>
      </c>
    </row>
    <row r="352" spans="1:21" customFormat="1" hidden="1" x14ac:dyDescent="0.35">
      <c r="A352" s="7" t="s">
        <v>864</v>
      </c>
      <c r="B352" s="7" t="s">
        <v>865</v>
      </c>
      <c r="C352" s="7" t="s">
        <v>623</v>
      </c>
      <c r="D352" s="7" t="s">
        <v>624</v>
      </c>
      <c r="E352" s="7" t="s">
        <v>222</v>
      </c>
      <c r="F352" s="7" t="s">
        <v>28</v>
      </c>
      <c r="G352" s="8">
        <v>40910</v>
      </c>
      <c r="H352" s="8">
        <v>42913</v>
      </c>
      <c r="I352" s="9">
        <v>40.4</v>
      </c>
      <c r="J352" s="9">
        <v>42.69</v>
      </c>
      <c r="K352" s="9">
        <v>2.29</v>
      </c>
      <c r="L352" s="9">
        <v>5.67E-2</v>
      </c>
      <c r="M352" s="11">
        <v>189.06</v>
      </c>
      <c r="N352" s="9"/>
      <c r="O352" s="9"/>
      <c r="P352" s="9" t="s">
        <v>643</v>
      </c>
      <c r="Q352" s="11">
        <v>5.4839151266255985</v>
      </c>
      <c r="R352" s="7" t="s">
        <v>866</v>
      </c>
      <c r="S352" s="7" t="s">
        <v>222</v>
      </c>
      <c r="T352" s="7" t="s">
        <v>28</v>
      </c>
      <c r="U352" t="str">
        <f>IF(COUNTIF($A$2:A352,A352)=1,"Joiner","Not new")</f>
        <v>Joiner</v>
      </c>
    </row>
    <row r="353" spans="1:21" customFormat="1" hidden="1" x14ac:dyDescent="0.35">
      <c r="A353" s="7" t="s">
        <v>867</v>
      </c>
      <c r="B353" s="7" t="s">
        <v>868</v>
      </c>
      <c r="C353" s="7" t="s">
        <v>623</v>
      </c>
      <c r="D353" s="7" t="s">
        <v>624</v>
      </c>
      <c r="E353" s="7" t="s">
        <v>222</v>
      </c>
      <c r="F353" s="7" t="s">
        <v>28</v>
      </c>
      <c r="G353" s="8">
        <v>40934</v>
      </c>
      <c r="H353" s="8">
        <v>42094</v>
      </c>
      <c r="I353" s="9">
        <v>100.74</v>
      </c>
      <c r="J353" s="9">
        <v>96.45</v>
      </c>
      <c r="K353" s="9">
        <v>-4.29</v>
      </c>
      <c r="L353" s="9">
        <v>-4.2599999999999999E-2</v>
      </c>
      <c r="M353" s="11">
        <v>319.02999999999997</v>
      </c>
      <c r="N353" s="9"/>
      <c r="O353" s="9"/>
      <c r="P353" s="9" t="s">
        <v>643</v>
      </c>
      <c r="Q353" s="11">
        <v>3.1759069130732374</v>
      </c>
      <c r="R353" s="7" t="s">
        <v>869</v>
      </c>
      <c r="S353" s="7" t="s">
        <v>222</v>
      </c>
      <c r="T353" s="7" t="s">
        <v>28</v>
      </c>
      <c r="U353" t="str">
        <f>IF(COUNTIF($A$2:A353,A353)=1,"Joiner","Not new")</f>
        <v>Joiner</v>
      </c>
    </row>
    <row r="354" spans="1:21" customFormat="1" hidden="1" x14ac:dyDescent="0.35">
      <c r="A354" s="7" t="s">
        <v>870</v>
      </c>
      <c r="B354" s="7" t="s">
        <v>871</v>
      </c>
      <c r="C354" s="7" t="s">
        <v>623</v>
      </c>
      <c r="D354" s="7" t="s">
        <v>624</v>
      </c>
      <c r="E354" s="7" t="s">
        <v>222</v>
      </c>
      <c r="F354" s="7" t="s">
        <v>36</v>
      </c>
      <c r="G354" s="8">
        <v>40634</v>
      </c>
      <c r="H354" s="8">
        <v>41730</v>
      </c>
      <c r="I354" s="9">
        <v>35</v>
      </c>
      <c r="J354" s="9">
        <v>19.373999999999999</v>
      </c>
      <c r="K354" s="9">
        <v>-15.625999999999999</v>
      </c>
      <c r="L354" s="9">
        <v>-0.44650000000000001</v>
      </c>
      <c r="M354" s="11">
        <v>59.473999999999997</v>
      </c>
      <c r="N354" s="9"/>
      <c r="O354" s="9"/>
      <c r="P354" s="9" t="s">
        <v>643</v>
      </c>
      <c r="Q354" s="11">
        <v>3.0006844626967832</v>
      </c>
      <c r="R354" s="7" t="s">
        <v>872</v>
      </c>
      <c r="S354" s="7" t="s">
        <v>222</v>
      </c>
      <c r="T354" s="7" t="s">
        <v>36</v>
      </c>
      <c r="U354" t="str">
        <f>IF(COUNTIF($A$2:A354,A354)=1,"Joiner","Not new")</f>
        <v>Joiner</v>
      </c>
    </row>
    <row r="355" spans="1:21" customFormat="1" hidden="1" x14ac:dyDescent="0.35">
      <c r="A355" s="7" t="s">
        <v>873</v>
      </c>
      <c r="B355" s="7" t="s">
        <v>874</v>
      </c>
      <c r="C355" s="7" t="s">
        <v>623</v>
      </c>
      <c r="D355" s="7" t="s">
        <v>624</v>
      </c>
      <c r="E355" s="7" t="s">
        <v>222</v>
      </c>
      <c r="F355" s="7" t="s">
        <v>28</v>
      </c>
      <c r="G355" s="8">
        <v>40987</v>
      </c>
      <c r="H355" s="8">
        <v>42339</v>
      </c>
      <c r="I355" s="9" t="s">
        <v>711</v>
      </c>
      <c r="J355" s="9" t="s">
        <v>711</v>
      </c>
      <c r="K355" s="9" t="s">
        <v>875</v>
      </c>
      <c r="L355" s="9" t="s">
        <v>875</v>
      </c>
      <c r="M355" s="11" t="s">
        <v>711</v>
      </c>
      <c r="N355" s="9"/>
      <c r="O355" s="9"/>
      <c r="P355" s="9" t="s">
        <v>625</v>
      </c>
      <c r="Q355" s="11">
        <v>3.7015742642026011</v>
      </c>
      <c r="R355" s="7" t="s">
        <v>876</v>
      </c>
      <c r="S355" s="7" t="s">
        <v>222</v>
      </c>
      <c r="T355" s="7" t="s">
        <v>28</v>
      </c>
      <c r="U355" t="str">
        <f>IF(COUNTIF($A$2:A355,A355)=1,"Joiner","Not new")</f>
        <v>Joiner</v>
      </c>
    </row>
    <row r="356" spans="1:21" customFormat="1" hidden="1" x14ac:dyDescent="0.35">
      <c r="A356" s="7" t="s">
        <v>877</v>
      </c>
      <c r="B356" s="7" t="s">
        <v>878</v>
      </c>
      <c r="C356" s="7" t="s">
        <v>623</v>
      </c>
      <c r="D356" s="7" t="s">
        <v>624</v>
      </c>
      <c r="E356" s="7" t="s">
        <v>222</v>
      </c>
      <c r="F356" s="7" t="s">
        <v>36</v>
      </c>
      <c r="G356" s="8">
        <v>40909</v>
      </c>
      <c r="H356" s="8">
        <v>43435</v>
      </c>
      <c r="I356" s="9">
        <v>4.8099999999999996</v>
      </c>
      <c r="J356" s="9">
        <v>4.8688235290000001</v>
      </c>
      <c r="K356" s="9">
        <v>5.8823528999999999E-2</v>
      </c>
      <c r="L356" s="9">
        <v>1.2200000000000001E-2</v>
      </c>
      <c r="M356" s="11">
        <v>1312.944125</v>
      </c>
      <c r="N356" s="9"/>
      <c r="O356" s="9"/>
      <c r="P356" s="9" t="s">
        <v>631</v>
      </c>
      <c r="Q356" s="11">
        <v>6.9158110882956878</v>
      </c>
      <c r="R356" s="7" t="s">
        <v>879</v>
      </c>
      <c r="S356" s="7" t="s">
        <v>222</v>
      </c>
      <c r="T356" s="7" t="s">
        <v>36</v>
      </c>
      <c r="U356" t="str">
        <f>IF(COUNTIF($A$2:A356,A356)=1,"Joiner","Not new")</f>
        <v>Joiner</v>
      </c>
    </row>
    <row r="357" spans="1:21" customFormat="1" hidden="1" x14ac:dyDescent="0.35">
      <c r="A357" s="7" t="s">
        <v>880</v>
      </c>
      <c r="B357" s="7" t="s">
        <v>881</v>
      </c>
      <c r="C357" s="7" t="s">
        <v>623</v>
      </c>
      <c r="D357" s="7" t="s">
        <v>624</v>
      </c>
      <c r="E357" s="7" t="s">
        <v>222</v>
      </c>
      <c r="F357" s="7" t="s">
        <v>46</v>
      </c>
      <c r="G357" s="8">
        <v>39877</v>
      </c>
      <c r="H357" s="8">
        <v>41730</v>
      </c>
      <c r="I357" s="9">
        <v>19.2</v>
      </c>
      <c r="J357" s="9">
        <v>19.2</v>
      </c>
      <c r="K357" s="9">
        <v>0</v>
      </c>
      <c r="L357" s="9">
        <v>0</v>
      </c>
      <c r="M357" s="11">
        <v>70.2</v>
      </c>
      <c r="N357" s="9"/>
      <c r="O357" s="9"/>
      <c r="P357" s="9" t="s">
        <v>625</v>
      </c>
      <c r="Q357" s="11">
        <v>5.0732375085557839</v>
      </c>
      <c r="R357" s="7" t="s">
        <v>882</v>
      </c>
      <c r="S357" s="7" t="s">
        <v>222</v>
      </c>
      <c r="T357" s="7" t="s">
        <v>46</v>
      </c>
      <c r="U357" t="str">
        <f>IF(COUNTIF($A$2:A357,A357)=1,"Joiner","Not new")</f>
        <v>Joiner</v>
      </c>
    </row>
    <row r="358" spans="1:21" customFormat="1" hidden="1" x14ac:dyDescent="0.35">
      <c r="A358" s="7" t="s">
        <v>883</v>
      </c>
      <c r="B358" s="7" t="s">
        <v>884</v>
      </c>
      <c r="C358" s="7" t="s">
        <v>623</v>
      </c>
      <c r="D358" s="7" t="s">
        <v>624</v>
      </c>
      <c r="E358" s="7" t="s">
        <v>222</v>
      </c>
      <c r="F358" s="7" t="s">
        <v>36</v>
      </c>
      <c r="G358" s="8">
        <v>41520</v>
      </c>
      <c r="H358" s="8">
        <v>42979</v>
      </c>
      <c r="I358" s="9">
        <v>34.200000000000003</v>
      </c>
      <c r="J358" s="9">
        <v>34.200000000000003</v>
      </c>
      <c r="K358" s="9">
        <v>0</v>
      </c>
      <c r="L358" s="9">
        <v>0</v>
      </c>
      <c r="M358" s="11">
        <v>719.5</v>
      </c>
      <c r="N358" s="9"/>
      <c r="O358" s="9"/>
      <c r="P358" s="9" t="s">
        <v>637</v>
      </c>
      <c r="Q358" s="11">
        <v>3.9945242984257359</v>
      </c>
      <c r="R358" s="7" t="s">
        <v>885</v>
      </c>
      <c r="S358" s="7" t="s">
        <v>222</v>
      </c>
      <c r="T358" s="7" t="s">
        <v>36</v>
      </c>
      <c r="U358" t="str">
        <f>IF(COUNTIF($A$2:A358,A358)=1,"Joiner","Not new")</f>
        <v>Joiner</v>
      </c>
    </row>
    <row r="359" spans="1:21" customFormat="1" hidden="1" x14ac:dyDescent="0.35">
      <c r="A359" s="7" t="s">
        <v>886</v>
      </c>
      <c r="B359" s="7" t="s">
        <v>887</v>
      </c>
      <c r="C359" s="7" t="s">
        <v>623</v>
      </c>
      <c r="D359" s="7" t="s">
        <v>624</v>
      </c>
      <c r="E359" s="7" t="s">
        <v>222</v>
      </c>
      <c r="F359" s="7" t="s">
        <v>32</v>
      </c>
      <c r="G359" s="8">
        <v>41254</v>
      </c>
      <c r="H359" s="8">
        <v>41579</v>
      </c>
      <c r="I359" s="9">
        <v>51.3</v>
      </c>
      <c r="J359" s="9">
        <v>51.3</v>
      </c>
      <c r="K359" s="9">
        <v>0</v>
      </c>
      <c r="L359" s="9">
        <v>0</v>
      </c>
      <c r="M359" s="11">
        <v>171.53</v>
      </c>
      <c r="N359" s="9"/>
      <c r="O359" s="9"/>
      <c r="P359" s="9" t="s">
        <v>625</v>
      </c>
      <c r="Q359" s="11">
        <v>0.88980150581793294</v>
      </c>
      <c r="R359" s="7" t="s">
        <v>888</v>
      </c>
      <c r="S359" s="7" t="s">
        <v>222</v>
      </c>
      <c r="T359" s="7" t="s">
        <v>32</v>
      </c>
      <c r="U359" t="str">
        <f>IF(COUNTIF($A$2:A359,A359)=1,"Joiner","Not new")</f>
        <v>Joiner</v>
      </c>
    </row>
    <row r="360" spans="1:21" customFormat="1" hidden="1" x14ac:dyDescent="0.35">
      <c r="A360" s="7" t="s">
        <v>889</v>
      </c>
      <c r="B360" s="7" t="s">
        <v>890</v>
      </c>
      <c r="C360" s="7" t="s">
        <v>623</v>
      </c>
      <c r="D360" s="7" t="s">
        <v>624</v>
      </c>
      <c r="E360" s="7" t="s">
        <v>222</v>
      </c>
      <c r="F360" s="7" t="s">
        <v>28</v>
      </c>
      <c r="G360" s="8">
        <v>40308</v>
      </c>
      <c r="H360" s="8">
        <v>43189</v>
      </c>
      <c r="I360" s="9">
        <v>204</v>
      </c>
      <c r="J360" s="9">
        <v>28.95</v>
      </c>
      <c r="K360" s="9">
        <v>-175.05</v>
      </c>
      <c r="L360" s="9">
        <v>-0.85809999999999997</v>
      </c>
      <c r="M360" s="11">
        <v>857</v>
      </c>
      <c r="N360" s="9"/>
      <c r="O360" s="9"/>
      <c r="P360" s="9" t="s">
        <v>643</v>
      </c>
      <c r="Q360" s="11">
        <v>7.8877481177275834</v>
      </c>
      <c r="R360" s="7" t="s">
        <v>891</v>
      </c>
      <c r="S360" s="7" t="s">
        <v>222</v>
      </c>
      <c r="T360" s="7" t="s">
        <v>28</v>
      </c>
      <c r="U360" t="str">
        <f>IF(COUNTIF($A$2:A360,A360)=1,"Joiner","Not new")</f>
        <v>Joiner</v>
      </c>
    </row>
    <row r="361" spans="1:21" customFormat="1" hidden="1" x14ac:dyDescent="0.35">
      <c r="A361" s="7" t="s">
        <v>892</v>
      </c>
      <c r="B361" s="7" t="s">
        <v>893</v>
      </c>
      <c r="C361" s="7" t="s">
        <v>623</v>
      </c>
      <c r="D361" s="7" t="s">
        <v>624</v>
      </c>
      <c r="E361" s="7" t="s">
        <v>222</v>
      </c>
      <c r="F361" s="7" t="s">
        <v>36</v>
      </c>
      <c r="G361" s="8">
        <v>40482</v>
      </c>
      <c r="H361" s="8">
        <v>42185</v>
      </c>
      <c r="I361" s="9">
        <v>123.8</v>
      </c>
      <c r="J361" s="9">
        <v>123.8</v>
      </c>
      <c r="K361" s="9">
        <v>0</v>
      </c>
      <c r="L361" s="9">
        <v>0</v>
      </c>
      <c r="M361" s="11">
        <v>335.8</v>
      </c>
      <c r="N361" s="9"/>
      <c r="O361" s="9"/>
      <c r="P361" s="9" t="s">
        <v>625</v>
      </c>
      <c r="Q361" s="11">
        <v>4.6625598904859684</v>
      </c>
      <c r="R361" s="7" t="s">
        <v>894</v>
      </c>
      <c r="S361" s="7" t="s">
        <v>222</v>
      </c>
      <c r="T361" s="7" t="s">
        <v>36</v>
      </c>
      <c r="U361" t="str">
        <f>IF(COUNTIF($A$2:A361,A361)=1,"Joiner","Not new")</f>
        <v>Joiner</v>
      </c>
    </row>
    <row r="362" spans="1:21" customFormat="1" hidden="1" x14ac:dyDescent="0.35">
      <c r="A362" s="7" t="s">
        <v>895</v>
      </c>
      <c r="B362" s="7" t="s">
        <v>896</v>
      </c>
      <c r="C362" s="7" t="s">
        <v>623</v>
      </c>
      <c r="D362" s="7" t="s">
        <v>624</v>
      </c>
      <c r="E362" s="7" t="s">
        <v>222</v>
      </c>
      <c r="F362" s="7" t="s">
        <v>36</v>
      </c>
      <c r="G362" s="8">
        <v>40997</v>
      </c>
      <c r="H362" s="8">
        <v>43190</v>
      </c>
      <c r="I362" s="9">
        <v>12.43</v>
      </c>
      <c r="J362" s="9">
        <v>12.43</v>
      </c>
      <c r="K362" s="9">
        <v>0</v>
      </c>
      <c r="L362" s="9">
        <v>0</v>
      </c>
      <c r="M362" s="11">
        <v>212.03</v>
      </c>
      <c r="N362" s="9"/>
      <c r="O362" s="9"/>
      <c r="P362" s="9" t="s">
        <v>625</v>
      </c>
      <c r="Q362" s="11">
        <v>6.0041067761806985</v>
      </c>
      <c r="R362" s="7" t="s">
        <v>897</v>
      </c>
      <c r="S362" s="7" t="s">
        <v>222</v>
      </c>
      <c r="T362" s="7" t="s">
        <v>36</v>
      </c>
      <c r="U362" t="str">
        <f>IF(COUNTIF($A$2:A362,A362)=1,"Joiner","Not new")</f>
        <v>Joiner</v>
      </c>
    </row>
    <row r="363" spans="1:21" customFormat="1" hidden="1" x14ac:dyDescent="0.35">
      <c r="A363" s="7" t="s">
        <v>898</v>
      </c>
      <c r="B363" s="7" t="s">
        <v>899</v>
      </c>
      <c r="C363" s="7" t="s">
        <v>623</v>
      </c>
      <c r="D363" s="7" t="s">
        <v>624</v>
      </c>
      <c r="E363" s="7" t="s">
        <v>222</v>
      </c>
      <c r="F363" s="7" t="s">
        <v>197</v>
      </c>
      <c r="G363" s="8">
        <v>40997</v>
      </c>
      <c r="H363" s="8">
        <v>41922</v>
      </c>
      <c r="I363" s="9">
        <v>11.6</v>
      </c>
      <c r="J363" s="9">
        <v>0.56999999999999995</v>
      </c>
      <c r="K363" s="9">
        <v>-11.03</v>
      </c>
      <c r="L363" s="9">
        <v>-0.95089999999999997</v>
      </c>
      <c r="M363" s="11">
        <v>748.16</v>
      </c>
      <c r="N363" s="9"/>
      <c r="O363" s="9"/>
      <c r="P363" s="9" t="s">
        <v>643</v>
      </c>
      <c r="Q363" s="11">
        <v>2.5325119780971939</v>
      </c>
      <c r="R363" s="7" t="s">
        <v>900</v>
      </c>
      <c r="S363" s="7" t="s">
        <v>222</v>
      </c>
      <c r="T363" s="7" t="s">
        <v>197</v>
      </c>
      <c r="U363" t="str">
        <f>IF(COUNTIF($A$2:A363,A363)=1,"Joiner","Not new")</f>
        <v>Joiner</v>
      </c>
    </row>
    <row r="364" spans="1:21" customFormat="1" hidden="1" x14ac:dyDescent="0.35">
      <c r="A364" s="7" t="s">
        <v>617</v>
      </c>
      <c r="B364" s="7" t="s">
        <v>618</v>
      </c>
      <c r="C364" s="7" t="s">
        <v>623</v>
      </c>
      <c r="D364" s="7" t="s">
        <v>624</v>
      </c>
      <c r="E364" s="7" t="s">
        <v>311</v>
      </c>
      <c r="F364" s="7" t="s">
        <v>28</v>
      </c>
      <c r="G364" s="8">
        <v>40544</v>
      </c>
      <c r="H364" s="8">
        <v>43070</v>
      </c>
      <c r="I364" s="9">
        <v>0.66</v>
      </c>
      <c r="J364" s="9">
        <v>0.66</v>
      </c>
      <c r="K364" s="9">
        <v>0</v>
      </c>
      <c r="L364" s="9">
        <v>0</v>
      </c>
      <c r="M364" s="11">
        <v>39</v>
      </c>
      <c r="N364" s="9"/>
      <c r="O364" s="9"/>
      <c r="P364" s="9" t="s">
        <v>631</v>
      </c>
      <c r="Q364" s="11">
        <v>6.9158110882956878</v>
      </c>
      <c r="R364" s="7" t="s">
        <v>901</v>
      </c>
      <c r="S364" s="7" t="s">
        <v>311</v>
      </c>
      <c r="T364" s="7" t="s">
        <v>28</v>
      </c>
      <c r="U364" t="str">
        <f>IF(COUNTIF($A$2:A364,A364)=1,"Joiner","Not new")</f>
        <v>Not new</v>
      </c>
    </row>
    <row r="365" spans="1:21" customFormat="1" hidden="1" x14ac:dyDescent="0.35">
      <c r="A365" s="7" t="s">
        <v>620</v>
      </c>
      <c r="B365" s="7" t="s">
        <v>621</v>
      </c>
      <c r="C365" s="7" t="s">
        <v>623</v>
      </c>
      <c r="D365" s="7" t="s">
        <v>624</v>
      </c>
      <c r="E365" s="7" t="s">
        <v>311</v>
      </c>
      <c r="F365" s="7" t="s">
        <v>28</v>
      </c>
      <c r="G365" s="8">
        <v>40695</v>
      </c>
      <c r="H365" s="8">
        <v>42583</v>
      </c>
      <c r="I365" s="9">
        <v>4.43</v>
      </c>
      <c r="J365" s="9">
        <v>4.43</v>
      </c>
      <c r="K365" s="9">
        <v>0</v>
      </c>
      <c r="L365" s="9">
        <v>0</v>
      </c>
      <c r="M365" s="11">
        <v>82.424999999999983</v>
      </c>
      <c r="N365" s="9"/>
      <c r="O365" s="9"/>
      <c r="P365" s="9" t="s">
        <v>631</v>
      </c>
      <c r="Q365" s="11">
        <v>5.1690622861054072</v>
      </c>
      <c r="R365" s="7" t="s">
        <v>902</v>
      </c>
      <c r="S365" s="7" t="s">
        <v>311</v>
      </c>
      <c r="T365" s="7" t="s">
        <v>28</v>
      </c>
      <c r="U365" t="str">
        <f>IF(COUNTIF($A$2:A365,A365)=1,"Joiner","Not new")</f>
        <v>Not new</v>
      </c>
    </row>
    <row r="366" spans="1:21" customFormat="1" hidden="1" x14ac:dyDescent="0.35">
      <c r="A366" s="7" t="s">
        <v>903</v>
      </c>
      <c r="B366" s="7" t="s">
        <v>904</v>
      </c>
      <c r="C366" s="7" t="s">
        <v>623</v>
      </c>
      <c r="D366" s="7" t="s">
        <v>624</v>
      </c>
      <c r="E366" s="7" t="s">
        <v>327</v>
      </c>
      <c r="F366" s="7" t="s">
        <v>28</v>
      </c>
      <c r="G366" s="8">
        <v>41227</v>
      </c>
      <c r="H366" s="8">
        <v>42099</v>
      </c>
      <c r="I366" s="9">
        <v>37.760000000000005</v>
      </c>
      <c r="J366" s="9">
        <v>32.03</v>
      </c>
      <c r="K366" s="9">
        <v>-5.730000000000004</v>
      </c>
      <c r="L366" s="9">
        <v>-0.15174788135593228</v>
      </c>
      <c r="M366" s="11">
        <v>134.29000000000002</v>
      </c>
      <c r="N366" s="9"/>
      <c r="O366" s="9"/>
      <c r="P366" s="9" t="s">
        <v>625</v>
      </c>
      <c r="Q366" s="11">
        <v>2.3874058863791925</v>
      </c>
      <c r="R366" s="7" t="s">
        <v>905</v>
      </c>
      <c r="S366" s="7" t="s">
        <v>327</v>
      </c>
      <c r="T366" s="7" t="s">
        <v>28</v>
      </c>
      <c r="U366" t="str">
        <f>IF(COUNTIF($A$2:A366,A366)=1,"Joiner","Not new")</f>
        <v>Joiner</v>
      </c>
    </row>
    <row r="367" spans="1:21" customFormat="1" hidden="1" x14ac:dyDescent="0.35">
      <c r="A367" s="7" t="s">
        <v>906</v>
      </c>
      <c r="B367" s="7" t="s">
        <v>907</v>
      </c>
      <c r="C367" s="7" t="s">
        <v>623</v>
      </c>
      <c r="D367" s="7" t="s">
        <v>624</v>
      </c>
      <c r="E367" s="7" t="s">
        <v>423</v>
      </c>
      <c r="F367" s="7" t="s">
        <v>36</v>
      </c>
      <c r="G367" s="8">
        <v>40574</v>
      </c>
      <c r="H367" s="8">
        <v>47848</v>
      </c>
      <c r="I367" s="9">
        <v>2.5</v>
      </c>
      <c r="J367" s="9">
        <v>1.5</v>
      </c>
      <c r="K367" s="9">
        <v>-1</v>
      </c>
      <c r="L367" s="9">
        <v>-0.4</v>
      </c>
      <c r="M367" s="11">
        <v>23.75</v>
      </c>
      <c r="N367" s="9"/>
      <c r="O367" s="9"/>
      <c r="P367" s="9" t="s">
        <v>637</v>
      </c>
      <c r="Q367" s="11">
        <v>19.915126625598905</v>
      </c>
      <c r="R367" s="7" t="s">
        <v>908</v>
      </c>
      <c r="S367" s="7" t="s">
        <v>423</v>
      </c>
      <c r="T367" s="7" t="s">
        <v>36</v>
      </c>
      <c r="U367" t="str">
        <f>IF(COUNTIF($A$2:A367,A367)=1,"Joiner","Not new")</f>
        <v>Joiner</v>
      </c>
    </row>
    <row r="368" spans="1:21" customFormat="1" hidden="1" x14ac:dyDescent="0.35">
      <c r="A368" s="7" t="s">
        <v>909</v>
      </c>
      <c r="B368" s="7" t="s">
        <v>910</v>
      </c>
      <c r="C368" s="7" t="s">
        <v>623</v>
      </c>
      <c r="D368" s="7" t="s">
        <v>624</v>
      </c>
      <c r="E368" s="7" t="s">
        <v>423</v>
      </c>
      <c r="F368" s="7" t="s">
        <v>28</v>
      </c>
      <c r="G368" s="8">
        <v>40210</v>
      </c>
      <c r="H368" s="8">
        <v>43889</v>
      </c>
      <c r="I368" s="9">
        <v>9.32</v>
      </c>
      <c r="J368" s="9">
        <v>9.7799999999999994</v>
      </c>
      <c r="K368" s="9">
        <v>0.46000000000000085</v>
      </c>
      <c r="L368" s="9">
        <v>4.9356223175965754E-2</v>
      </c>
      <c r="M368" s="11">
        <v>66.55</v>
      </c>
      <c r="N368" s="9"/>
      <c r="O368" s="9"/>
      <c r="P368" s="9" t="s">
        <v>625</v>
      </c>
      <c r="Q368" s="11">
        <v>10.072553045859001</v>
      </c>
      <c r="R368" s="7" t="s">
        <v>911</v>
      </c>
      <c r="S368" s="7" t="s">
        <v>423</v>
      </c>
      <c r="T368" s="7" t="s">
        <v>28</v>
      </c>
      <c r="U368" t="str">
        <f>IF(COUNTIF($A$2:A368,A368)=1,"Joiner","Not new")</f>
        <v>Joiner</v>
      </c>
    </row>
    <row r="369" spans="1:21" customFormat="1" hidden="1" x14ac:dyDescent="0.35">
      <c r="A369" s="7" t="s">
        <v>912</v>
      </c>
      <c r="B369" s="7" t="s">
        <v>913</v>
      </c>
      <c r="C369" s="7" t="s">
        <v>623</v>
      </c>
      <c r="D369" s="7" t="s">
        <v>624</v>
      </c>
      <c r="E369" s="7" t="s">
        <v>423</v>
      </c>
      <c r="F369" s="7" t="s">
        <v>28</v>
      </c>
      <c r="G369" s="8">
        <v>39874</v>
      </c>
      <c r="H369" s="8">
        <v>41730</v>
      </c>
      <c r="I369" s="9">
        <v>20.84</v>
      </c>
      <c r="J369" s="9">
        <v>20.84</v>
      </c>
      <c r="K369" s="9">
        <v>0</v>
      </c>
      <c r="L369" s="9">
        <v>0</v>
      </c>
      <c r="M369" s="11">
        <v>3328.79</v>
      </c>
      <c r="N369" s="9"/>
      <c r="O369" s="9"/>
      <c r="P369" s="9" t="s">
        <v>625</v>
      </c>
      <c r="Q369" s="11">
        <v>5.0814510609171801</v>
      </c>
      <c r="R369" s="7" t="s">
        <v>914</v>
      </c>
      <c r="S369" s="7" t="s">
        <v>423</v>
      </c>
      <c r="T369" s="7" t="s">
        <v>28</v>
      </c>
      <c r="U369" t="str">
        <f>IF(COUNTIF($A$2:A369,A369)=1,"Joiner","Not new")</f>
        <v>Joiner</v>
      </c>
    </row>
    <row r="370" spans="1:21" customFormat="1" hidden="1" x14ac:dyDescent="0.35">
      <c r="A370" s="7" t="s">
        <v>915</v>
      </c>
      <c r="B370" s="7" t="s">
        <v>916</v>
      </c>
      <c r="C370" s="7" t="s">
        <v>623</v>
      </c>
      <c r="D370" s="7" t="s">
        <v>624</v>
      </c>
      <c r="E370" s="7" t="s">
        <v>423</v>
      </c>
      <c r="F370" s="7" t="s">
        <v>28</v>
      </c>
      <c r="G370" s="8">
        <v>36922</v>
      </c>
      <c r="H370" s="8">
        <v>45838</v>
      </c>
      <c r="I370" s="9">
        <v>57.29</v>
      </c>
      <c r="J370" s="9">
        <v>32.229999999999997</v>
      </c>
      <c r="K370" s="9">
        <v>-25.06</v>
      </c>
      <c r="L370" s="9">
        <v>-0.43742363414208407</v>
      </c>
      <c r="M370" s="11">
        <v>1448.56</v>
      </c>
      <c r="N370" s="9"/>
      <c r="O370" s="9"/>
      <c r="P370" s="9" t="s">
        <v>785</v>
      </c>
      <c r="Q370" s="11">
        <v>24.410677618069816</v>
      </c>
      <c r="R370" s="7" t="s">
        <v>917</v>
      </c>
      <c r="S370" s="7" t="s">
        <v>423</v>
      </c>
      <c r="T370" s="7" t="s">
        <v>28</v>
      </c>
      <c r="U370" t="str">
        <f>IF(COUNTIF($A$2:A370,A370)=1,"Joiner","Not new")</f>
        <v>Joiner</v>
      </c>
    </row>
    <row r="371" spans="1:21" customFormat="1" hidden="1" x14ac:dyDescent="0.35">
      <c r="A371" s="7" t="s">
        <v>918</v>
      </c>
      <c r="B371" s="7" t="s">
        <v>919</v>
      </c>
      <c r="C371" s="7" t="s">
        <v>623</v>
      </c>
      <c r="D371" s="7" t="s">
        <v>624</v>
      </c>
      <c r="E371" s="7" t="s">
        <v>423</v>
      </c>
      <c r="F371" s="7" t="s">
        <v>28</v>
      </c>
      <c r="G371" s="8">
        <v>40786</v>
      </c>
      <c r="H371" s="8">
        <v>43951</v>
      </c>
      <c r="I371" s="9">
        <v>0</v>
      </c>
      <c r="J371" s="9">
        <v>0</v>
      </c>
      <c r="K371" s="9">
        <v>0</v>
      </c>
      <c r="L371" s="9">
        <v>0</v>
      </c>
      <c r="M371" s="11">
        <v>0</v>
      </c>
      <c r="N371" s="9"/>
      <c r="O371" s="9"/>
      <c r="P371" s="9" t="s">
        <v>625</v>
      </c>
      <c r="Q371" s="11">
        <v>8.6652977412731005</v>
      </c>
      <c r="R371" s="7" t="s">
        <v>920</v>
      </c>
      <c r="S371" s="7" t="s">
        <v>423</v>
      </c>
      <c r="T371" s="7" t="s">
        <v>28</v>
      </c>
      <c r="U371" t="str">
        <f>IF(COUNTIF($A$2:A371,A371)=1,"Joiner","Not new")</f>
        <v>Joiner</v>
      </c>
    </row>
    <row r="372" spans="1:21" customFormat="1" hidden="1" x14ac:dyDescent="0.35">
      <c r="A372" s="7" t="s">
        <v>921</v>
      </c>
      <c r="B372" s="7" t="s">
        <v>922</v>
      </c>
      <c r="C372" s="7" t="s">
        <v>623</v>
      </c>
      <c r="D372" s="7" t="s">
        <v>624</v>
      </c>
      <c r="E372" s="7" t="s">
        <v>423</v>
      </c>
      <c r="F372" s="7" t="s">
        <v>32</v>
      </c>
      <c r="G372" s="8">
        <v>41416</v>
      </c>
      <c r="H372" s="8">
        <v>43921</v>
      </c>
      <c r="I372" s="9">
        <v>0</v>
      </c>
      <c r="J372" s="9">
        <v>0</v>
      </c>
      <c r="K372" s="9">
        <v>0</v>
      </c>
      <c r="L372" s="9">
        <v>0</v>
      </c>
      <c r="M372" s="11">
        <v>0</v>
      </c>
      <c r="N372" s="9"/>
      <c r="O372" s="9"/>
      <c r="P372" s="9" t="s">
        <v>625</v>
      </c>
      <c r="Q372" s="11">
        <v>6.8583162217659135</v>
      </c>
      <c r="R372" s="7" t="s">
        <v>923</v>
      </c>
      <c r="S372" s="7" t="s">
        <v>423</v>
      </c>
      <c r="T372" s="7" t="s">
        <v>32</v>
      </c>
      <c r="U372" t="str">
        <f>IF(COUNTIF($A$2:A372,A372)=1,"Joiner","Not new")</f>
        <v>Joiner</v>
      </c>
    </row>
    <row r="373" spans="1:21" customFormat="1" hidden="1" x14ac:dyDescent="0.35">
      <c r="A373" s="7" t="s">
        <v>924</v>
      </c>
      <c r="B373" s="7" t="s">
        <v>925</v>
      </c>
      <c r="C373" s="7" t="s">
        <v>623</v>
      </c>
      <c r="D373" s="7" t="s">
        <v>624</v>
      </c>
      <c r="E373" s="7" t="s">
        <v>423</v>
      </c>
      <c r="F373" s="7" t="s">
        <v>32</v>
      </c>
      <c r="G373" s="8">
        <v>40253</v>
      </c>
      <c r="H373" s="8">
        <v>48944</v>
      </c>
      <c r="I373" s="9">
        <v>168.82</v>
      </c>
      <c r="J373" s="9">
        <v>104.65</v>
      </c>
      <c r="K373" s="9">
        <v>-64.17</v>
      </c>
      <c r="L373" s="9">
        <v>-0.38010899182561303</v>
      </c>
      <c r="M373" s="11">
        <v>9631.2999999999993</v>
      </c>
      <c r="N373" s="9"/>
      <c r="O373" s="9"/>
      <c r="P373" s="9" t="s">
        <v>785</v>
      </c>
      <c r="Q373" s="11">
        <v>23.794661190965094</v>
      </c>
      <c r="R373" s="7" t="s">
        <v>926</v>
      </c>
      <c r="S373" s="7" t="s">
        <v>423</v>
      </c>
      <c r="T373" s="7" t="s">
        <v>32</v>
      </c>
      <c r="U373" t="str">
        <f>IF(COUNTIF($A$2:A373,A373)=1,"Joiner","Not new")</f>
        <v>Joiner</v>
      </c>
    </row>
    <row r="374" spans="1:21" customFormat="1" hidden="1" x14ac:dyDescent="0.35">
      <c r="A374" s="7" t="s">
        <v>927</v>
      </c>
      <c r="B374" s="7" t="s">
        <v>928</v>
      </c>
      <c r="C374" s="7" t="s">
        <v>623</v>
      </c>
      <c r="D374" s="7" t="s">
        <v>624</v>
      </c>
      <c r="E374" s="7" t="s">
        <v>423</v>
      </c>
      <c r="F374" s="7" t="s">
        <v>28</v>
      </c>
      <c r="G374" s="8">
        <v>40665</v>
      </c>
      <c r="H374" s="8">
        <v>42461</v>
      </c>
      <c r="I374" s="9">
        <v>32.57</v>
      </c>
      <c r="J374" s="9">
        <v>31.35</v>
      </c>
      <c r="K374" s="9">
        <v>-1.22</v>
      </c>
      <c r="L374" s="9">
        <v>-3.7457783236106809E-2</v>
      </c>
      <c r="M374" s="11">
        <v>66.150000000000006</v>
      </c>
      <c r="N374" s="9"/>
      <c r="O374" s="9"/>
      <c r="P374" s="9" t="s">
        <v>637</v>
      </c>
      <c r="Q374" s="11">
        <v>4.9171800136892543</v>
      </c>
      <c r="R374" s="7" t="s">
        <v>929</v>
      </c>
      <c r="S374" s="7" t="s">
        <v>423</v>
      </c>
      <c r="T374" s="7" t="s">
        <v>28</v>
      </c>
      <c r="U374" t="str">
        <f>IF(COUNTIF($A$2:A374,A374)=1,"Joiner","Not new")</f>
        <v>Joiner</v>
      </c>
    </row>
    <row r="375" spans="1:21" customFormat="1" hidden="1" x14ac:dyDescent="0.35">
      <c r="A375" s="7" t="s">
        <v>930</v>
      </c>
      <c r="B375" s="7" t="s">
        <v>931</v>
      </c>
      <c r="C375" s="7" t="s">
        <v>623</v>
      </c>
      <c r="D375" s="7" t="s">
        <v>624</v>
      </c>
      <c r="E375" s="7" t="s">
        <v>532</v>
      </c>
      <c r="F375" s="7" t="s">
        <v>36</v>
      </c>
      <c r="G375" s="8">
        <v>41214</v>
      </c>
      <c r="H375" s="8">
        <v>42766</v>
      </c>
      <c r="I375" s="9">
        <v>0</v>
      </c>
      <c r="J375" s="9">
        <v>0</v>
      </c>
      <c r="K375" s="9">
        <v>0</v>
      </c>
      <c r="L375" s="9" t="s">
        <v>727</v>
      </c>
      <c r="M375" s="11">
        <v>0</v>
      </c>
      <c r="N375" s="9"/>
      <c r="O375" s="9"/>
      <c r="P375" s="9" t="s">
        <v>643</v>
      </c>
      <c r="Q375" s="11">
        <v>4.2491444216290208</v>
      </c>
      <c r="R375" s="7" t="s">
        <v>932</v>
      </c>
      <c r="S375" s="7" t="s">
        <v>532</v>
      </c>
      <c r="T375" s="7" t="s">
        <v>36</v>
      </c>
      <c r="U375" t="str">
        <f>IF(COUNTIF($A$2:A375,A375)=1,"Joiner","Not new")</f>
        <v>Joiner</v>
      </c>
    </row>
    <row r="376" spans="1:21" customFormat="1" hidden="1" x14ac:dyDescent="0.35">
      <c r="A376" s="7" t="s">
        <v>933</v>
      </c>
      <c r="B376" s="7" t="s">
        <v>934</v>
      </c>
      <c r="C376" s="7" t="s">
        <v>623</v>
      </c>
      <c r="D376" s="7" t="s">
        <v>624</v>
      </c>
      <c r="E376" s="7" t="s">
        <v>532</v>
      </c>
      <c r="F376" s="7" t="s">
        <v>28</v>
      </c>
      <c r="G376" s="8">
        <v>41247</v>
      </c>
      <c r="H376" s="8">
        <v>42004</v>
      </c>
      <c r="I376" s="9">
        <v>0</v>
      </c>
      <c r="J376" s="9">
        <v>0</v>
      </c>
      <c r="K376" s="9">
        <v>0</v>
      </c>
      <c r="L376" s="9" t="s">
        <v>727</v>
      </c>
      <c r="M376" s="11">
        <v>0</v>
      </c>
      <c r="N376" s="9"/>
      <c r="O376" s="9"/>
      <c r="P376" s="9" t="s">
        <v>625</v>
      </c>
      <c r="Q376" s="11">
        <v>2.0725530458590007</v>
      </c>
      <c r="R376" s="7" t="s">
        <v>935</v>
      </c>
      <c r="S376" s="7" t="s">
        <v>532</v>
      </c>
      <c r="T376" s="7" t="s">
        <v>28</v>
      </c>
      <c r="U376" t="str">
        <f>IF(COUNTIF($A$2:A376,A376)=1,"Joiner","Not new")</f>
        <v>Joiner</v>
      </c>
    </row>
    <row r="377" spans="1:21" customFormat="1" hidden="1" x14ac:dyDescent="0.35">
      <c r="A377" s="7" t="s">
        <v>936</v>
      </c>
      <c r="B377" s="7" t="s">
        <v>937</v>
      </c>
      <c r="C377" s="7" t="s">
        <v>623</v>
      </c>
      <c r="D377" s="7" t="s">
        <v>624</v>
      </c>
      <c r="E377" s="7" t="s">
        <v>532</v>
      </c>
      <c r="F377" s="7" t="s">
        <v>46</v>
      </c>
      <c r="G377" s="8">
        <v>41284</v>
      </c>
      <c r="H377" s="8">
        <v>43251</v>
      </c>
      <c r="I377" s="9">
        <v>0</v>
      </c>
      <c r="J377" s="9">
        <v>0</v>
      </c>
      <c r="K377" s="9">
        <v>0</v>
      </c>
      <c r="L377" s="9" t="s">
        <v>727</v>
      </c>
      <c r="M377" s="11">
        <v>252.3</v>
      </c>
      <c r="N377" s="9"/>
      <c r="O377" s="9"/>
      <c r="P377" s="9" t="s">
        <v>631</v>
      </c>
      <c r="Q377" s="11">
        <v>5.3853524982888432</v>
      </c>
      <c r="R377" s="7" t="s">
        <v>938</v>
      </c>
      <c r="S377" s="7" t="s">
        <v>532</v>
      </c>
      <c r="T377" s="7" t="s">
        <v>46</v>
      </c>
      <c r="U377" t="str">
        <f>IF(COUNTIF($A$2:A377,A377)=1,"Joiner","Not new")</f>
        <v>Joiner</v>
      </c>
    </row>
    <row r="378" spans="1:21" customFormat="1" hidden="1" x14ac:dyDescent="0.35">
      <c r="A378" s="7" t="s">
        <v>939</v>
      </c>
      <c r="B378" s="7" t="s">
        <v>940</v>
      </c>
      <c r="C378" s="7" t="s">
        <v>623</v>
      </c>
      <c r="D378" s="7" t="s">
        <v>624</v>
      </c>
      <c r="E378" s="7" t="s">
        <v>532</v>
      </c>
      <c r="F378" s="7" t="s">
        <v>32</v>
      </c>
      <c r="G378" s="8">
        <v>41233</v>
      </c>
      <c r="H378" s="8">
        <v>42705</v>
      </c>
      <c r="I378" s="9">
        <v>117.5</v>
      </c>
      <c r="J378" s="9">
        <v>117.5</v>
      </c>
      <c r="K378" s="9">
        <v>0</v>
      </c>
      <c r="L378" s="9">
        <v>0</v>
      </c>
      <c r="M378" s="11">
        <v>212</v>
      </c>
      <c r="N378" s="9"/>
      <c r="O378" s="9"/>
      <c r="P378" s="9" t="s">
        <v>625</v>
      </c>
      <c r="Q378" s="11">
        <v>4.0301163586584527</v>
      </c>
      <c r="R378" s="7" t="s">
        <v>941</v>
      </c>
      <c r="S378" s="7" t="s">
        <v>532</v>
      </c>
      <c r="T378" s="7" t="s">
        <v>32</v>
      </c>
      <c r="U378" t="str">
        <f>IF(COUNTIF($A$2:A378,A378)=1,"Joiner","Not new")</f>
        <v>Joiner</v>
      </c>
    </row>
    <row r="379" spans="1:21" customFormat="1" hidden="1" x14ac:dyDescent="0.35">
      <c r="A379" s="7" t="s">
        <v>942</v>
      </c>
      <c r="B379" s="7" t="s">
        <v>943</v>
      </c>
      <c r="C379" s="7" t="s">
        <v>623</v>
      </c>
      <c r="D379" s="7" t="s">
        <v>624</v>
      </c>
      <c r="E379" s="7" t="s">
        <v>532</v>
      </c>
      <c r="F379" s="7" t="s">
        <v>95</v>
      </c>
      <c r="G379" s="8">
        <v>41218</v>
      </c>
      <c r="H379" s="8" t="s">
        <v>944</v>
      </c>
      <c r="I379" s="9" t="s">
        <v>944</v>
      </c>
      <c r="J379" s="9" t="s">
        <v>944</v>
      </c>
      <c r="K379" s="9" t="s">
        <v>944</v>
      </c>
      <c r="L379" s="9" t="s">
        <v>944</v>
      </c>
      <c r="M379" s="11" t="s">
        <v>944</v>
      </c>
      <c r="N379" s="9"/>
      <c r="O379" s="9"/>
      <c r="P379" s="9" t="s">
        <v>625</v>
      </c>
      <c r="Q379" s="11">
        <v>0</v>
      </c>
      <c r="R379" s="7" t="s">
        <v>945</v>
      </c>
      <c r="S379" s="7" t="s">
        <v>532</v>
      </c>
      <c r="T379" s="7" t="s">
        <v>95</v>
      </c>
      <c r="U379" t="str">
        <f>IF(COUNTIF($A$2:A379,A379)=1,"Joiner","Not new")</f>
        <v>Joiner</v>
      </c>
    </row>
    <row r="380" spans="1:21" customFormat="1" hidden="1" x14ac:dyDescent="0.35">
      <c r="A380" s="7" t="s">
        <v>946</v>
      </c>
      <c r="B380" s="7" t="s">
        <v>947</v>
      </c>
      <c r="C380" s="7" t="s">
        <v>623</v>
      </c>
      <c r="D380" s="7" t="s">
        <v>624</v>
      </c>
      <c r="E380" s="7" t="s">
        <v>532</v>
      </c>
      <c r="F380" s="7" t="s">
        <v>28</v>
      </c>
      <c r="G380" s="8">
        <v>41218</v>
      </c>
      <c r="H380" s="8">
        <v>43296</v>
      </c>
      <c r="I380" s="9">
        <v>0</v>
      </c>
      <c r="J380" s="9">
        <v>0</v>
      </c>
      <c r="K380" s="9">
        <v>0</v>
      </c>
      <c r="L380" s="9" t="s">
        <v>727</v>
      </c>
      <c r="M380" s="11">
        <v>0</v>
      </c>
      <c r="N380" s="9"/>
      <c r="O380" s="9"/>
      <c r="P380" s="9" t="s">
        <v>625</v>
      </c>
      <c r="Q380" s="11">
        <v>5.6892539356605063</v>
      </c>
      <c r="R380" s="7" t="s">
        <v>948</v>
      </c>
      <c r="S380" s="7" t="s">
        <v>532</v>
      </c>
      <c r="T380" s="7" t="s">
        <v>28</v>
      </c>
      <c r="U380" t="str">
        <f>IF(COUNTIF($A$2:A380,A380)=1,"Joiner","Not new")</f>
        <v>Joiner</v>
      </c>
    </row>
    <row r="381" spans="1:21" customFormat="1" hidden="1" x14ac:dyDescent="0.35">
      <c r="A381" s="7" t="s">
        <v>949</v>
      </c>
      <c r="B381" s="7" t="s">
        <v>950</v>
      </c>
      <c r="C381" s="7" t="s">
        <v>623</v>
      </c>
      <c r="D381" s="7" t="s">
        <v>624</v>
      </c>
      <c r="E381" s="7" t="s">
        <v>532</v>
      </c>
      <c r="F381" s="7" t="s">
        <v>28</v>
      </c>
      <c r="G381" s="8">
        <v>41394</v>
      </c>
      <c r="H381" s="8">
        <v>42735</v>
      </c>
      <c r="I381" s="9">
        <v>11.649999999999999</v>
      </c>
      <c r="J381" s="9">
        <v>11.33</v>
      </c>
      <c r="K381" s="9">
        <v>-0.31999999999999851</v>
      </c>
      <c r="L381" s="9">
        <v>-2.7467811158798157E-2</v>
      </c>
      <c r="M381" s="11">
        <v>102.85</v>
      </c>
      <c r="N381" s="9"/>
      <c r="O381" s="9"/>
      <c r="P381" s="9" t="s">
        <v>643</v>
      </c>
      <c r="Q381" s="11">
        <v>3.6714579055441479</v>
      </c>
      <c r="R381" s="7" t="s">
        <v>951</v>
      </c>
      <c r="S381" s="7" t="s">
        <v>532</v>
      </c>
      <c r="T381" s="7" t="s">
        <v>28</v>
      </c>
      <c r="U381" t="str">
        <f>IF(COUNTIF($A$2:A381,A381)=1,"Joiner","Not new")</f>
        <v>Joiner</v>
      </c>
    </row>
    <row r="382" spans="1:21" customFormat="1" hidden="1" x14ac:dyDescent="0.35">
      <c r="A382" s="7" t="s">
        <v>952</v>
      </c>
      <c r="B382" s="7" t="s">
        <v>953</v>
      </c>
      <c r="C382" s="7" t="s">
        <v>623</v>
      </c>
      <c r="D382" s="7" t="s">
        <v>624</v>
      </c>
      <c r="E382" s="7" t="s">
        <v>532</v>
      </c>
      <c r="F382" s="7" t="s">
        <v>36</v>
      </c>
      <c r="G382" s="8">
        <v>41354</v>
      </c>
      <c r="H382" s="8">
        <v>42370</v>
      </c>
      <c r="I382" s="9">
        <v>0</v>
      </c>
      <c r="J382" s="9">
        <v>0</v>
      </c>
      <c r="K382" s="9">
        <v>0</v>
      </c>
      <c r="L382" s="9" t="s">
        <v>727</v>
      </c>
      <c r="M382" s="11">
        <v>0</v>
      </c>
      <c r="N382" s="9"/>
      <c r="O382" s="9"/>
      <c r="P382" s="9" t="s">
        <v>625</v>
      </c>
      <c r="Q382" s="11">
        <v>2.7816563997262147</v>
      </c>
      <c r="R382" s="7" t="s">
        <v>954</v>
      </c>
      <c r="S382" s="7" t="s">
        <v>532</v>
      </c>
      <c r="T382" s="7" t="s">
        <v>36</v>
      </c>
      <c r="U382" t="str">
        <f>IF(COUNTIF($A$2:A382,A382)=1,"Joiner","Not new")</f>
        <v>Joiner</v>
      </c>
    </row>
    <row r="383" spans="1:21" customFormat="1" hidden="1" x14ac:dyDescent="0.35">
      <c r="A383" s="7" t="s">
        <v>955</v>
      </c>
      <c r="B383" s="7" t="s">
        <v>956</v>
      </c>
      <c r="C383" s="7" t="s">
        <v>623</v>
      </c>
      <c r="D383" s="7" t="s">
        <v>624</v>
      </c>
      <c r="E383" s="7" t="s">
        <v>27</v>
      </c>
      <c r="F383" s="7" t="s">
        <v>28</v>
      </c>
      <c r="G383" s="8">
        <v>41000</v>
      </c>
      <c r="H383" s="8">
        <v>41564</v>
      </c>
      <c r="I383" s="9">
        <v>380</v>
      </c>
      <c r="J383" s="9">
        <v>350</v>
      </c>
      <c r="K383" s="9">
        <v>-30</v>
      </c>
      <c r="L383" s="9">
        <v>-7.8947368421052627E-2</v>
      </c>
      <c r="M383" s="11">
        <v>31.2</v>
      </c>
      <c r="N383" s="9"/>
      <c r="O383" s="9"/>
      <c r="P383" s="9" t="s">
        <v>637</v>
      </c>
      <c r="Q383" s="11">
        <v>1.5441478439425051</v>
      </c>
      <c r="R383" s="7" t="s">
        <v>957</v>
      </c>
      <c r="S383" s="7" t="s">
        <v>27</v>
      </c>
      <c r="T383" s="7" t="s">
        <v>28</v>
      </c>
      <c r="U383" t="str">
        <f>IF(COUNTIF($A$2:A383,A383)=1,"Joiner","Not new")</f>
        <v>Joiner</v>
      </c>
    </row>
    <row r="384" spans="1:21" customFormat="1" hidden="1" x14ac:dyDescent="0.35">
      <c r="A384" s="7" t="s">
        <v>958</v>
      </c>
      <c r="B384" s="7" t="s">
        <v>959</v>
      </c>
      <c r="C384" s="7" t="s">
        <v>623</v>
      </c>
      <c r="D384" s="7" t="s">
        <v>624</v>
      </c>
      <c r="E384" s="7" t="s">
        <v>222</v>
      </c>
      <c r="F384" s="7" t="s">
        <v>32</v>
      </c>
      <c r="G384" s="8">
        <v>40722</v>
      </c>
      <c r="H384" s="8">
        <v>42004</v>
      </c>
      <c r="I384" s="9">
        <v>57.988999999999997</v>
      </c>
      <c r="J384" s="9">
        <v>55.51</v>
      </c>
      <c r="K384" s="9">
        <v>-2.4790000000000001</v>
      </c>
      <c r="L384" s="9">
        <v>-4.2700000000000002E-2</v>
      </c>
      <c r="M384" s="11">
        <v>104.512361</v>
      </c>
      <c r="N384" s="9"/>
      <c r="O384" s="9"/>
      <c r="P384" s="9" t="s">
        <v>643</v>
      </c>
      <c r="Q384" s="11">
        <v>3.5099247091033541</v>
      </c>
      <c r="R384" s="7" t="s">
        <v>960</v>
      </c>
      <c r="S384" s="7" t="s">
        <v>222</v>
      </c>
      <c r="T384" s="7" t="s">
        <v>32</v>
      </c>
      <c r="U384" t="str">
        <f>IF(COUNTIF($A$2:A384,A384)=1,"Joiner","Not new")</f>
        <v>Joiner</v>
      </c>
    </row>
    <row r="385" spans="1:21" customFormat="1" hidden="1" x14ac:dyDescent="0.35">
      <c r="A385" s="7" t="s">
        <v>961</v>
      </c>
      <c r="B385" s="7" t="s">
        <v>962</v>
      </c>
      <c r="C385" s="7" t="s">
        <v>623</v>
      </c>
      <c r="D385" s="7" t="s">
        <v>624</v>
      </c>
      <c r="E385" s="7" t="s">
        <v>222</v>
      </c>
      <c r="F385" s="7" t="s">
        <v>28</v>
      </c>
      <c r="G385" s="8">
        <v>40997</v>
      </c>
      <c r="H385" s="8">
        <v>41961</v>
      </c>
      <c r="I385" s="9">
        <v>0.83</v>
      </c>
      <c r="J385" s="9">
        <v>1.44</v>
      </c>
      <c r="K385" s="9">
        <v>0.61</v>
      </c>
      <c r="L385" s="9">
        <v>0.7349</v>
      </c>
      <c r="M385" s="11">
        <v>157.38</v>
      </c>
      <c r="N385" s="9"/>
      <c r="O385" s="9"/>
      <c r="P385" s="9" t="s">
        <v>643</v>
      </c>
      <c r="Q385" s="11">
        <v>2.6392881587953458</v>
      </c>
      <c r="R385" s="7" t="s">
        <v>963</v>
      </c>
      <c r="S385" s="7" t="s">
        <v>222</v>
      </c>
      <c r="T385" s="7" t="s">
        <v>28</v>
      </c>
      <c r="U385" t="str">
        <f>IF(COUNTIF($A$2:A385,A385)=1,"Joiner","Not new")</f>
        <v>Joiner</v>
      </c>
    </row>
    <row r="386" spans="1:21" customFormat="1" hidden="1" x14ac:dyDescent="0.35">
      <c r="A386" s="7" t="s">
        <v>964</v>
      </c>
      <c r="B386" s="7" t="s">
        <v>965</v>
      </c>
      <c r="C386" s="7" t="s">
        <v>623</v>
      </c>
      <c r="D386" s="7" t="s">
        <v>624</v>
      </c>
      <c r="E386" s="7" t="s">
        <v>172</v>
      </c>
      <c r="F386" s="7" t="s">
        <v>36</v>
      </c>
      <c r="G386" s="8">
        <v>41359</v>
      </c>
      <c r="H386" s="8">
        <v>41973</v>
      </c>
      <c r="I386" s="9" t="s">
        <v>694</v>
      </c>
      <c r="J386" s="9" t="s">
        <v>694</v>
      </c>
      <c r="K386" s="9" t="s">
        <v>694</v>
      </c>
      <c r="L386" s="9" t="s">
        <v>694</v>
      </c>
      <c r="M386" s="11" t="s">
        <v>694</v>
      </c>
      <c r="N386" s="9"/>
      <c r="O386" s="9"/>
      <c r="P386" s="9" t="s">
        <v>637</v>
      </c>
      <c r="Q386" s="11">
        <v>1.6810403832991101</v>
      </c>
      <c r="R386" s="7" t="s">
        <v>966</v>
      </c>
      <c r="S386" s="7" t="s">
        <v>172</v>
      </c>
      <c r="T386" s="7" t="s">
        <v>36</v>
      </c>
      <c r="U386" t="str">
        <f>IF(COUNTIF($A$2:A386,A386)=1,"Joiner","Not new")</f>
        <v>Joiner</v>
      </c>
    </row>
    <row r="387" spans="1:21" customFormat="1" hidden="1" x14ac:dyDescent="0.35">
      <c r="A387" s="7" t="s">
        <v>967</v>
      </c>
      <c r="B387" s="7" t="s">
        <v>968</v>
      </c>
      <c r="C387" s="7" t="s">
        <v>623</v>
      </c>
      <c r="D387" s="7" t="s">
        <v>624</v>
      </c>
      <c r="E387" s="7" t="s">
        <v>222</v>
      </c>
      <c r="F387" s="7" t="s">
        <v>28</v>
      </c>
      <c r="G387" s="8">
        <v>40878</v>
      </c>
      <c r="H387" s="8">
        <v>42094</v>
      </c>
      <c r="I387" s="9">
        <v>3.97</v>
      </c>
      <c r="J387" s="9">
        <v>3.97</v>
      </c>
      <c r="K387" s="9">
        <v>0</v>
      </c>
      <c r="L387" s="9">
        <v>0</v>
      </c>
      <c r="M387" s="11">
        <v>72.19</v>
      </c>
      <c r="N387" s="9"/>
      <c r="O387" s="9"/>
      <c r="P387" s="9" t="s">
        <v>625</v>
      </c>
      <c r="Q387" s="11">
        <v>3.3292265571526354</v>
      </c>
      <c r="R387" s="7" t="s">
        <v>969</v>
      </c>
      <c r="S387" s="7" t="s">
        <v>222</v>
      </c>
      <c r="T387" s="7" t="s">
        <v>28</v>
      </c>
      <c r="U387" t="str">
        <f>IF(COUNTIF($A$2:A387,A387)=1,"Joiner","Not new")</f>
        <v>Joiner</v>
      </c>
    </row>
    <row r="388" spans="1:21" customFormat="1" hidden="1" x14ac:dyDescent="0.35">
      <c r="A388" s="7" t="s">
        <v>970</v>
      </c>
      <c r="B388" s="7" t="s">
        <v>971</v>
      </c>
      <c r="C388" s="7" t="s">
        <v>623</v>
      </c>
      <c r="D388" s="7" t="s">
        <v>624</v>
      </c>
      <c r="E388" s="7" t="s">
        <v>362</v>
      </c>
      <c r="F388" s="7" t="s">
        <v>32</v>
      </c>
      <c r="G388" s="8">
        <v>41275</v>
      </c>
      <c r="H388" s="8">
        <v>42156</v>
      </c>
      <c r="I388" s="9">
        <v>0.08</v>
      </c>
      <c r="J388" s="9">
        <v>0.08</v>
      </c>
      <c r="K388" s="9">
        <v>0</v>
      </c>
      <c r="L388" s="9">
        <v>0</v>
      </c>
      <c r="M388" s="11">
        <v>217.38</v>
      </c>
      <c r="N388" s="9"/>
      <c r="O388" s="9"/>
      <c r="P388" s="9" t="s">
        <v>631</v>
      </c>
      <c r="Q388" s="11">
        <v>2.4120465434633811</v>
      </c>
      <c r="R388" s="7" t="s">
        <v>972</v>
      </c>
      <c r="S388" s="7" t="s">
        <v>362</v>
      </c>
      <c r="T388" s="7" t="s">
        <v>32</v>
      </c>
      <c r="U388" t="str">
        <f>IF(COUNTIF($A$2:A388,A388)=1,"Joiner","Not new")</f>
        <v>Joiner</v>
      </c>
    </row>
    <row r="389" spans="1:21" customFormat="1" hidden="1" x14ac:dyDescent="0.35">
      <c r="A389" s="7" t="s">
        <v>973</v>
      </c>
      <c r="B389" s="7" t="s">
        <v>974</v>
      </c>
      <c r="C389" s="7" t="s">
        <v>623</v>
      </c>
      <c r="D389" s="7" t="s">
        <v>624</v>
      </c>
      <c r="E389" s="7" t="s">
        <v>62</v>
      </c>
      <c r="F389" s="7" t="s">
        <v>28</v>
      </c>
      <c r="G389" s="8">
        <v>41079</v>
      </c>
      <c r="H389" s="8">
        <v>42369</v>
      </c>
      <c r="I389" s="9">
        <v>2.99</v>
      </c>
      <c r="J389" s="9">
        <v>2.99</v>
      </c>
      <c r="K389" s="9">
        <v>0</v>
      </c>
      <c r="L389" s="9">
        <v>0</v>
      </c>
      <c r="M389" s="11">
        <v>10.67</v>
      </c>
      <c r="N389" s="9"/>
      <c r="O389" s="9"/>
      <c r="P389" s="9" t="s">
        <v>625</v>
      </c>
      <c r="Q389" s="11">
        <v>3.5318275154004106</v>
      </c>
      <c r="R389" s="7" t="s">
        <v>975</v>
      </c>
      <c r="S389" s="7" t="s">
        <v>62</v>
      </c>
      <c r="T389" s="7" t="s">
        <v>28</v>
      </c>
      <c r="U389" t="str">
        <f>IF(COUNTIF($A$2:A389,A389)=1,"Joiner","Not new")</f>
        <v>Joiner</v>
      </c>
    </row>
    <row r="390" spans="1:21" customFormat="1" hidden="1" x14ac:dyDescent="0.35">
      <c r="A390" s="7" t="s">
        <v>976</v>
      </c>
      <c r="B390" s="7" t="s">
        <v>977</v>
      </c>
      <c r="C390" s="7" t="s">
        <v>623</v>
      </c>
      <c r="D390" s="7" t="s">
        <v>624</v>
      </c>
      <c r="E390" s="7" t="s">
        <v>423</v>
      </c>
      <c r="F390" s="7" t="s">
        <v>32</v>
      </c>
      <c r="G390" s="8">
        <v>40725</v>
      </c>
      <c r="H390" s="8">
        <v>41730</v>
      </c>
      <c r="I390" s="9">
        <v>1.78</v>
      </c>
      <c r="J390" s="9">
        <v>1.78</v>
      </c>
      <c r="K390" s="9">
        <v>0</v>
      </c>
      <c r="L390" s="9">
        <v>0</v>
      </c>
      <c r="M390" s="11">
        <v>4.63</v>
      </c>
      <c r="N390" s="9"/>
      <c r="O390" s="9"/>
      <c r="P390" s="9" t="s">
        <v>625</v>
      </c>
      <c r="Q390" s="11">
        <v>2.751540041067762</v>
      </c>
      <c r="R390" s="7" t="s">
        <v>978</v>
      </c>
      <c r="S390" s="7" t="s">
        <v>423</v>
      </c>
      <c r="T390" s="7" t="s">
        <v>32</v>
      </c>
      <c r="U390" t="str">
        <f>IF(COUNTIF($A$2:A390,A390)=1,"Joiner","Not new")</f>
        <v>Joiner</v>
      </c>
    </row>
    <row r="391" spans="1:21" customFormat="1" hidden="1" x14ac:dyDescent="0.35">
      <c r="A391" s="7" t="s">
        <v>979</v>
      </c>
      <c r="B391" s="7" t="s">
        <v>980</v>
      </c>
      <c r="C391" s="7" t="s">
        <v>623</v>
      </c>
      <c r="D391" s="7" t="s">
        <v>624</v>
      </c>
      <c r="E391" s="7" t="s">
        <v>362</v>
      </c>
      <c r="F391" s="7" t="s">
        <v>36</v>
      </c>
      <c r="G391" s="8">
        <v>41393</v>
      </c>
      <c r="H391" s="8">
        <v>45381</v>
      </c>
      <c r="I391" s="9">
        <v>0</v>
      </c>
      <c r="J391" s="9">
        <v>0</v>
      </c>
      <c r="K391" s="9">
        <v>0</v>
      </c>
      <c r="L391" s="9">
        <v>0</v>
      </c>
      <c r="M391" s="11">
        <v>0</v>
      </c>
      <c r="N391" s="9"/>
      <c r="O391" s="9"/>
      <c r="P391" s="9" t="s">
        <v>643</v>
      </c>
      <c r="Q391" s="11">
        <v>10.91854893908282</v>
      </c>
      <c r="R391" s="7" t="s">
        <v>981</v>
      </c>
      <c r="S391" s="7" t="s">
        <v>362</v>
      </c>
      <c r="T391" s="7" t="s">
        <v>36</v>
      </c>
      <c r="U391" t="str">
        <f>IF(COUNTIF($A$2:A391,A391)=1,"Joiner","Not new")</f>
        <v>Joiner</v>
      </c>
    </row>
    <row r="392" spans="1:21" customFormat="1" hidden="1" x14ac:dyDescent="0.35">
      <c r="A392" s="7" t="s">
        <v>23</v>
      </c>
      <c r="B392" s="7" t="s">
        <v>24</v>
      </c>
      <c r="C392" s="7" t="s">
        <v>982</v>
      </c>
      <c r="D392" s="7" t="s">
        <v>983</v>
      </c>
      <c r="E392" s="7" t="s">
        <v>27</v>
      </c>
      <c r="F392" s="7" t="s">
        <v>28</v>
      </c>
      <c r="G392" s="8">
        <v>40667</v>
      </c>
      <c r="H392" s="8">
        <v>42095</v>
      </c>
      <c r="I392" s="9">
        <v>1.9</v>
      </c>
      <c r="J392" s="9">
        <v>1.9</v>
      </c>
      <c r="K392" s="9">
        <v>0</v>
      </c>
      <c r="L392" s="9">
        <v>0</v>
      </c>
      <c r="M392" s="11">
        <v>26.19</v>
      </c>
      <c r="N392" s="9" t="s">
        <v>637</v>
      </c>
      <c r="O392" s="9" t="s">
        <v>637</v>
      </c>
      <c r="P392" s="9" t="s">
        <v>625</v>
      </c>
      <c r="Q392" s="11">
        <v>3.9096509240246409</v>
      </c>
      <c r="R392" s="7" t="s">
        <v>984</v>
      </c>
      <c r="S392" s="7" t="s">
        <v>27</v>
      </c>
      <c r="T392" s="7" t="s">
        <v>28</v>
      </c>
      <c r="U392" t="str">
        <f>IF(COUNTIF($A$2:A392,A392)=1,"Joiner","Not new")</f>
        <v>Not new</v>
      </c>
    </row>
    <row r="393" spans="1:21" customFormat="1" hidden="1" x14ac:dyDescent="0.35">
      <c r="A393" s="7" t="s">
        <v>30</v>
      </c>
      <c r="B393" s="7" t="s">
        <v>627</v>
      </c>
      <c r="C393" s="7" t="s">
        <v>982</v>
      </c>
      <c r="D393" s="7" t="s">
        <v>983</v>
      </c>
      <c r="E393" s="7" t="s">
        <v>27</v>
      </c>
      <c r="F393" s="7" t="s">
        <v>32</v>
      </c>
      <c r="G393" s="8">
        <v>40512</v>
      </c>
      <c r="H393" s="8">
        <v>41578</v>
      </c>
      <c r="I393" s="9">
        <v>242.66</v>
      </c>
      <c r="J393" s="9">
        <v>122.55</v>
      </c>
      <c r="K393" s="9">
        <v>-120.11</v>
      </c>
      <c r="L393" s="9">
        <v>-0.49497238935135579</v>
      </c>
      <c r="M393" s="11">
        <v>303</v>
      </c>
      <c r="N393" s="9" t="s">
        <v>637</v>
      </c>
      <c r="O393" s="9" t="s">
        <v>637</v>
      </c>
      <c r="P393" s="9" t="s">
        <v>625</v>
      </c>
      <c r="Q393" s="11">
        <v>2.9185489390828199</v>
      </c>
      <c r="R393" s="7" t="s">
        <v>985</v>
      </c>
      <c r="S393" s="7" t="s">
        <v>27</v>
      </c>
      <c r="T393" s="7" t="s">
        <v>32</v>
      </c>
      <c r="U393" t="str">
        <f>IF(COUNTIF($A$2:A393,A393)=1,"Joiner","Not new")</f>
        <v>Not new</v>
      </c>
    </row>
    <row r="394" spans="1:21" customFormat="1" hidden="1" x14ac:dyDescent="0.35">
      <c r="A394" s="7" t="s">
        <v>34</v>
      </c>
      <c r="B394" s="7" t="s">
        <v>629</v>
      </c>
      <c r="C394" s="7" t="s">
        <v>982</v>
      </c>
      <c r="D394" s="7" t="s">
        <v>983</v>
      </c>
      <c r="E394" s="7" t="s">
        <v>161</v>
      </c>
      <c r="F394" s="7" t="s">
        <v>28</v>
      </c>
      <c r="G394" s="8">
        <v>40238</v>
      </c>
      <c r="H394" s="8">
        <v>43465</v>
      </c>
      <c r="I394" s="9">
        <v>6.96</v>
      </c>
      <c r="J394" s="9">
        <v>3.88</v>
      </c>
      <c r="K394" s="9">
        <v>-3.08</v>
      </c>
      <c r="L394" s="9">
        <v>-0.44252873563218392</v>
      </c>
      <c r="M394" s="11">
        <v>29.480000000000004</v>
      </c>
      <c r="N394" s="9" t="s">
        <v>637</v>
      </c>
      <c r="O394" s="9" t="s">
        <v>637</v>
      </c>
      <c r="P394" s="9" t="s">
        <v>625</v>
      </c>
      <c r="Q394" s="11">
        <v>8.8350444900752905</v>
      </c>
      <c r="R394" s="7" t="s">
        <v>986</v>
      </c>
      <c r="S394" s="7" t="s">
        <v>161</v>
      </c>
      <c r="T394" s="7" t="s">
        <v>28</v>
      </c>
      <c r="U394" t="str">
        <f>IF(COUNTIF($A$2:A394,A394)=1,"Joiner","Not new")</f>
        <v>Not new</v>
      </c>
    </row>
    <row r="395" spans="1:21" customFormat="1" hidden="1" x14ac:dyDescent="0.35">
      <c r="A395" s="7" t="s">
        <v>38</v>
      </c>
      <c r="B395" s="7" t="s">
        <v>39</v>
      </c>
      <c r="C395" s="7" t="s">
        <v>982</v>
      </c>
      <c r="D395" s="7" t="s">
        <v>983</v>
      </c>
      <c r="E395" s="7" t="s">
        <v>27</v>
      </c>
      <c r="F395" s="7" t="s">
        <v>32</v>
      </c>
      <c r="G395" s="8">
        <v>38991</v>
      </c>
      <c r="H395" s="8">
        <v>43090</v>
      </c>
      <c r="I395" s="9">
        <v>18</v>
      </c>
      <c r="J395" s="9">
        <v>18</v>
      </c>
      <c r="K395" s="9">
        <v>0</v>
      </c>
      <c r="L395" s="9">
        <v>0</v>
      </c>
      <c r="M395" s="11">
        <v>753</v>
      </c>
      <c r="N395" s="9" t="s">
        <v>637</v>
      </c>
      <c r="O395" s="9">
        <v>469.42</v>
      </c>
      <c r="P395" s="9" t="s">
        <v>631</v>
      </c>
      <c r="Q395" s="11">
        <v>11.222450376454484</v>
      </c>
      <c r="R395" s="7" t="s">
        <v>987</v>
      </c>
      <c r="S395" s="7" t="s">
        <v>27</v>
      </c>
      <c r="T395" s="7" t="s">
        <v>32</v>
      </c>
      <c r="U395" t="str">
        <f>IF(COUNTIF($A$2:A395,A395)=1,"Joiner","Not new")</f>
        <v>Not new</v>
      </c>
    </row>
    <row r="396" spans="1:21" customFormat="1" hidden="1" x14ac:dyDescent="0.35">
      <c r="A396" s="7" t="s">
        <v>41</v>
      </c>
      <c r="B396" s="7" t="s">
        <v>633</v>
      </c>
      <c r="C396" s="7" t="s">
        <v>982</v>
      </c>
      <c r="D396" s="7" t="s">
        <v>983</v>
      </c>
      <c r="E396" s="7" t="s">
        <v>27</v>
      </c>
      <c r="F396" s="7" t="s">
        <v>36</v>
      </c>
      <c r="G396" s="8">
        <v>40987</v>
      </c>
      <c r="H396" s="8">
        <v>42825</v>
      </c>
      <c r="I396" s="9">
        <v>46.29</v>
      </c>
      <c r="J396" s="9">
        <v>46.46</v>
      </c>
      <c r="K396" s="9">
        <v>0.17000000000000171</v>
      </c>
      <c r="L396" s="9">
        <v>3.6724994599265869E-3</v>
      </c>
      <c r="M396" s="11">
        <v>139.13</v>
      </c>
      <c r="N396" s="9" t="s">
        <v>637</v>
      </c>
      <c r="O396" s="9" t="s">
        <v>637</v>
      </c>
      <c r="P396" s="9" t="s">
        <v>625</v>
      </c>
      <c r="Q396" s="11">
        <v>5.032169746748802</v>
      </c>
      <c r="R396" s="7" t="s">
        <v>988</v>
      </c>
      <c r="S396" s="7" t="s">
        <v>27</v>
      </c>
      <c r="T396" s="7" t="s">
        <v>36</v>
      </c>
      <c r="U396" t="str">
        <f>IF(COUNTIF($A$2:A396,A396)=1,"Joiner","Not new")</f>
        <v>Not new</v>
      </c>
    </row>
    <row r="397" spans="1:21" customFormat="1" hidden="1" x14ac:dyDescent="0.35">
      <c r="A397" s="7" t="s">
        <v>60</v>
      </c>
      <c r="B397" s="7" t="s">
        <v>61</v>
      </c>
      <c r="C397" s="7" t="s">
        <v>982</v>
      </c>
      <c r="D397" s="7" t="s">
        <v>983</v>
      </c>
      <c r="E397" s="7" t="s">
        <v>62</v>
      </c>
      <c r="F397" s="7" t="s">
        <v>32</v>
      </c>
      <c r="G397" s="8">
        <v>40210</v>
      </c>
      <c r="H397" s="8">
        <v>42460</v>
      </c>
      <c r="I397" s="9">
        <v>65.5</v>
      </c>
      <c r="J397" s="9">
        <v>65.5</v>
      </c>
      <c r="K397" s="9">
        <v>0</v>
      </c>
      <c r="L397" s="9">
        <v>0</v>
      </c>
      <c r="M397" s="11">
        <v>173.65</v>
      </c>
      <c r="N397" s="9">
        <v>173.65</v>
      </c>
      <c r="O397" s="9" t="s">
        <v>637</v>
      </c>
      <c r="P397" s="9" t="s">
        <v>625</v>
      </c>
      <c r="Q397" s="11">
        <v>6.1601642710472282</v>
      </c>
      <c r="R397" s="7" t="s">
        <v>989</v>
      </c>
      <c r="S397" s="7" t="s">
        <v>62</v>
      </c>
      <c r="T397" s="7" t="s">
        <v>32</v>
      </c>
      <c r="U397" t="str">
        <f>IF(COUNTIF($A$2:A397,A397)=1,"Joiner","Not new")</f>
        <v>Not new</v>
      </c>
    </row>
    <row r="398" spans="1:21" customFormat="1" hidden="1" x14ac:dyDescent="0.35">
      <c r="A398" s="7" t="s">
        <v>64</v>
      </c>
      <c r="B398" s="7" t="s">
        <v>65</v>
      </c>
      <c r="C398" s="7" t="s">
        <v>982</v>
      </c>
      <c r="D398" s="7" t="s">
        <v>983</v>
      </c>
      <c r="E398" s="7" t="s">
        <v>62</v>
      </c>
      <c r="F398" s="7" t="s">
        <v>32</v>
      </c>
      <c r="G398" s="8">
        <v>40817</v>
      </c>
      <c r="H398" s="8">
        <v>42064</v>
      </c>
      <c r="I398" s="9">
        <v>140</v>
      </c>
      <c r="J398" s="9">
        <v>140</v>
      </c>
      <c r="K398" s="9">
        <v>0</v>
      </c>
      <c r="L398" s="9">
        <v>0</v>
      </c>
      <c r="M398" s="11">
        <v>437</v>
      </c>
      <c r="N398" s="9">
        <v>225</v>
      </c>
      <c r="O398" s="9" t="s">
        <v>637</v>
      </c>
      <c r="P398" s="9" t="s">
        <v>625</v>
      </c>
      <c r="Q398" s="11">
        <v>3.4140999315537304</v>
      </c>
      <c r="R398" s="7" t="s">
        <v>990</v>
      </c>
      <c r="S398" s="7" t="s">
        <v>62</v>
      </c>
      <c r="T398" s="7" t="s">
        <v>32</v>
      </c>
      <c r="U398" t="str">
        <f>IF(COUNTIF($A$2:A398,A398)=1,"Joiner","Not new")</f>
        <v>Not new</v>
      </c>
    </row>
    <row r="399" spans="1:21" customFormat="1" hidden="1" x14ac:dyDescent="0.35">
      <c r="A399" s="7" t="s">
        <v>67</v>
      </c>
      <c r="B399" s="7" t="s">
        <v>68</v>
      </c>
      <c r="C399" s="7" t="s">
        <v>982</v>
      </c>
      <c r="D399" s="7" t="s">
        <v>983</v>
      </c>
      <c r="E399" s="7" t="s">
        <v>62</v>
      </c>
      <c r="F399" s="7" t="s">
        <v>46</v>
      </c>
      <c r="G399" s="8">
        <v>40634</v>
      </c>
      <c r="H399" s="8">
        <v>42461</v>
      </c>
      <c r="I399" s="9">
        <v>210</v>
      </c>
      <c r="J399" s="9">
        <v>220</v>
      </c>
      <c r="K399" s="9">
        <v>10</v>
      </c>
      <c r="L399" s="9">
        <v>4.7619047619047616E-2</v>
      </c>
      <c r="M399" s="11">
        <v>859.99999999999989</v>
      </c>
      <c r="N399" s="9">
        <v>859.99999999999989</v>
      </c>
      <c r="O399" s="9" t="s">
        <v>637</v>
      </c>
      <c r="P399" s="9" t="s">
        <v>643</v>
      </c>
      <c r="Q399" s="11">
        <v>5.0020533880903493</v>
      </c>
      <c r="R399" s="7" t="s">
        <v>991</v>
      </c>
      <c r="S399" s="7" t="s">
        <v>62</v>
      </c>
      <c r="T399" s="7" t="s">
        <v>46</v>
      </c>
      <c r="U399" t="str">
        <f>IF(COUNTIF($A$2:A399,A399)=1,"Joiner","Not new")</f>
        <v>Not new</v>
      </c>
    </row>
    <row r="400" spans="1:21" customFormat="1" hidden="1" x14ac:dyDescent="0.35">
      <c r="A400" s="7" t="s">
        <v>80</v>
      </c>
      <c r="B400" s="7" t="s">
        <v>81</v>
      </c>
      <c r="C400" s="7" t="s">
        <v>982</v>
      </c>
      <c r="D400" s="7" t="s">
        <v>983</v>
      </c>
      <c r="E400" s="7" t="s">
        <v>78</v>
      </c>
      <c r="F400" s="7" t="s">
        <v>28</v>
      </c>
      <c r="G400" s="8">
        <v>40625</v>
      </c>
      <c r="H400" s="8">
        <v>50495</v>
      </c>
      <c r="I400" s="9">
        <v>220.3</v>
      </c>
      <c r="J400" s="9">
        <v>220.3</v>
      </c>
      <c r="K400" s="9">
        <v>0</v>
      </c>
      <c r="L400" s="9">
        <v>0</v>
      </c>
      <c r="M400" s="11">
        <v>228.3</v>
      </c>
      <c r="N400" s="9" t="s">
        <v>637</v>
      </c>
      <c r="O400" s="9" t="s">
        <v>637</v>
      </c>
      <c r="P400" s="9" t="s">
        <v>625</v>
      </c>
      <c r="Q400" s="11">
        <v>27.022587268993838</v>
      </c>
      <c r="R400" s="7" t="s">
        <v>992</v>
      </c>
      <c r="S400" s="7" t="s">
        <v>78</v>
      </c>
      <c r="T400" s="7" t="s">
        <v>28</v>
      </c>
      <c r="U400" t="str">
        <f>IF(COUNTIF($A$2:A400,A400)=1,"Joiner","Not new")</f>
        <v>Not new</v>
      </c>
    </row>
    <row r="401" spans="1:21" customFormat="1" hidden="1" x14ac:dyDescent="0.35">
      <c r="A401" s="7" t="s">
        <v>83</v>
      </c>
      <c r="B401" s="7" t="s">
        <v>650</v>
      </c>
      <c r="C401" s="7" t="s">
        <v>982</v>
      </c>
      <c r="D401" s="7" t="s">
        <v>983</v>
      </c>
      <c r="E401" s="7" t="s">
        <v>78</v>
      </c>
      <c r="F401" s="7" t="s">
        <v>28</v>
      </c>
      <c r="G401" s="8">
        <v>40724</v>
      </c>
      <c r="H401" s="8">
        <v>41214</v>
      </c>
      <c r="I401" s="9">
        <v>45.08</v>
      </c>
      <c r="J401" s="9">
        <v>12.08</v>
      </c>
      <c r="K401" s="9">
        <v>-33</v>
      </c>
      <c r="L401" s="9">
        <v>-0.73203194321206744</v>
      </c>
      <c r="M401" s="11">
        <v>45.08</v>
      </c>
      <c r="N401" s="9" t="s">
        <v>637</v>
      </c>
      <c r="O401" s="9" t="s">
        <v>637</v>
      </c>
      <c r="P401" s="9" t="s">
        <v>625</v>
      </c>
      <c r="Q401" s="11">
        <v>1.3415468856947297</v>
      </c>
      <c r="R401" s="7" t="s">
        <v>993</v>
      </c>
      <c r="S401" s="7" t="s">
        <v>78</v>
      </c>
      <c r="T401" s="7" t="s">
        <v>28</v>
      </c>
      <c r="U401" t="str">
        <f>IF(COUNTIF($A$2:A401,A401)=1,"Joiner","Not new")</f>
        <v>Not new</v>
      </c>
    </row>
    <row r="402" spans="1:21" customFormat="1" hidden="1" x14ac:dyDescent="0.35">
      <c r="A402" s="7" t="s">
        <v>89</v>
      </c>
      <c r="B402" s="7" t="s">
        <v>90</v>
      </c>
      <c r="C402" s="7" t="s">
        <v>982</v>
      </c>
      <c r="D402" s="7" t="s">
        <v>983</v>
      </c>
      <c r="E402" s="7" t="s">
        <v>91</v>
      </c>
      <c r="F402" s="7" t="s">
        <v>32</v>
      </c>
      <c r="G402" s="8">
        <v>40518</v>
      </c>
      <c r="H402" s="8">
        <v>43100</v>
      </c>
      <c r="I402" s="9">
        <v>321.35000000000002</v>
      </c>
      <c r="J402" s="9">
        <v>300.67</v>
      </c>
      <c r="K402" s="9">
        <v>-20.680000000000007</v>
      </c>
      <c r="L402" s="9">
        <v>-6.4353508635444243E-2</v>
      </c>
      <c r="M402" s="11">
        <v>792.3599999999999</v>
      </c>
      <c r="N402" s="9" t="s">
        <v>637</v>
      </c>
      <c r="O402" s="9">
        <v>0</v>
      </c>
      <c r="P402" s="9" t="s">
        <v>631</v>
      </c>
      <c r="Q402" s="11">
        <v>7.0691307323750854</v>
      </c>
      <c r="R402" s="7" t="s">
        <v>994</v>
      </c>
      <c r="S402" s="7" t="s">
        <v>91</v>
      </c>
      <c r="T402" s="7" t="s">
        <v>32</v>
      </c>
      <c r="U402" t="str">
        <f>IF(COUNTIF($A$2:A402,A402)=1,"Joiner","Not new")</f>
        <v>Not new</v>
      </c>
    </row>
    <row r="403" spans="1:21" customFormat="1" hidden="1" x14ac:dyDescent="0.35">
      <c r="A403" s="7" t="s">
        <v>93</v>
      </c>
      <c r="B403" s="7" t="s">
        <v>94</v>
      </c>
      <c r="C403" s="7" t="s">
        <v>982</v>
      </c>
      <c r="D403" s="7" t="s">
        <v>983</v>
      </c>
      <c r="E403" s="7" t="s">
        <v>91</v>
      </c>
      <c r="F403" s="7" t="s">
        <v>36</v>
      </c>
      <c r="G403" s="8">
        <v>40179</v>
      </c>
      <c r="H403" s="8">
        <v>42735</v>
      </c>
      <c r="I403" s="9">
        <v>0</v>
      </c>
      <c r="J403" s="9">
        <v>0</v>
      </c>
      <c r="K403" s="9">
        <v>0</v>
      </c>
      <c r="L403" s="9" t="s">
        <v>995</v>
      </c>
      <c r="M403" s="11">
        <v>215</v>
      </c>
      <c r="N403" s="9" t="s">
        <v>637</v>
      </c>
      <c r="O403" s="9">
        <v>164.69</v>
      </c>
      <c r="P403" s="9" t="s">
        <v>631</v>
      </c>
      <c r="Q403" s="11">
        <v>6.9979466119096507</v>
      </c>
      <c r="R403" s="7" t="s">
        <v>996</v>
      </c>
      <c r="S403" s="7" t="s">
        <v>91</v>
      </c>
      <c r="T403" s="7" t="s">
        <v>36</v>
      </c>
      <c r="U403" t="str">
        <f>IF(COUNTIF($A$2:A403,A403)=1,"Joiner","Not new")</f>
        <v>Not new</v>
      </c>
    </row>
    <row r="404" spans="1:21" customFormat="1" hidden="1" x14ac:dyDescent="0.35">
      <c r="A404" s="7" t="s">
        <v>97</v>
      </c>
      <c r="B404" s="7" t="s">
        <v>98</v>
      </c>
      <c r="C404" s="7" t="s">
        <v>982</v>
      </c>
      <c r="D404" s="7" t="s">
        <v>983</v>
      </c>
      <c r="E404" s="7" t="s">
        <v>91</v>
      </c>
      <c r="F404" s="7" t="s">
        <v>46</v>
      </c>
      <c r="G404" s="8">
        <v>39538</v>
      </c>
      <c r="H404" s="8">
        <v>41730</v>
      </c>
      <c r="I404" s="9">
        <v>0</v>
      </c>
      <c r="J404" s="9">
        <v>0</v>
      </c>
      <c r="K404" s="9">
        <v>0</v>
      </c>
      <c r="L404" s="9" t="s">
        <v>995</v>
      </c>
      <c r="M404" s="11">
        <v>135</v>
      </c>
      <c r="N404" s="9" t="s">
        <v>637</v>
      </c>
      <c r="O404" s="9">
        <v>112.45</v>
      </c>
      <c r="P404" s="9" t="s">
        <v>631</v>
      </c>
      <c r="Q404" s="11">
        <v>6.0013689253935665</v>
      </c>
      <c r="R404" s="7" t="s">
        <v>997</v>
      </c>
      <c r="S404" s="7" t="s">
        <v>91</v>
      </c>
      <c r="T404" s="7" t="s">
        <v>46</v>
      </c>
      <c r="U404" t="str">
        <f>IF(COUNTIF($A$2:A404,A404)=1,"Joiner","Not new")</f>
        <v>Not new</v>
      </c>
    </row>
    <row r="405" spans="1:21" customFormat="1" hidden="1" x14ac:dyDescent="0.35">
      <c r="A405" s="7" t="s">
        <v>100</v>
      </c>
      <c r="B405" s="7" t="s">
        <v>101</v>
      </c>
      <c r="C405" s="7" t="s">
        <v>982</v>
      </c>
      <c r="D405" s="7" t="s">
        <v>983</v>
      </c>
      <c r="E405" s="7" t="s">
        <v>91</v>
      </c>
      <c r="F405" s="7" t="s">
        <v>36</v>
      </c>
      <c r="G405" s="8">
        <v>40817</v>
      </c>
      <c r="H405" s="8">
        <v>42460</v>
      </c>
      <c r="I405" s="9">
        <v>71.540000000000006</v>
      </c>
      <c r="J405" s="9">
        <v>25.59</v>
      </c>
      <c r="K405" s="9">
        <v>-45.95</v>
      </c>
      <c r="L405" s="9">
        <v>-0.64229801509644957</v>
      </c>
      <c r="M405" s="11">
        <v>157.11000000000001</v>
      </c>
      <c r="N405" s="9" t="s">
        <v>637</v>
      </c>
      <c r="O405" s="9">
        <v>0</v>
      </c>
      <c r="P405" s="9" t="s">
        <v>643</v>
      </c>
      <c r="Q405" s="11">
        <v>4.4982888432580426</v>
      </c>
      <c r="R405" s="7" t="s">
        <v>998</v>
      </c>
      <c r="S405" s="7" t="s">
        <v>91</v>
      </c>
      <c r="T405" s="7" t="s">
        <v>36</v>
      </c>
      <c r="U405" t="str">
        <f>IF(COUNTIF($A$2:A405,A405)=1,"Joiner","Not new")</f>
        <v>Not new</v>
      </c>
    </row>
    <row r="406" spans="1:21" customFormat="1" hidden="1" x14ac:dyDescent="0.35">
      <c r="A406" s="7" t="s">
        <v>103</v>
      </c>
      <c r="B406" s="7" t="s">
        <v>999</v>
      </c>
      <c r="C406" s="7" t="s">
        <v>982</v>
      </c>
      <c r="D406" s="7" t="s">
        <v>983</v>
      </c>
      <c r="E406" s="7" t="s">
        <v>91</v>
      </c>
      <c r="F406" s="7" t="s">
        <v>28</v>
      </c>
      <c r="G406" s="8">
        <v>41248</v>
      </c>
      <c r="H406" s="8">
        <v>42094</v>
      </c>
      <c r="I406" s="9">
        <v>117.58</v>
      </c>
      <c r="J406" s="9">
        <v>107.24</v>
      </c>
      <c r="K406" s="9">
        <v>-10.340000000000003</v>
      </c>
      <c r="L406" s="9">
        <v>-8.7940125871746933E-2</v>
      </c>
      <c r="M406" s="11">
        <v>152.08000000000001</v>
      </c>
      <c r="N406" s="9" t="s">
        <v>637</v>
      </c>
      <c r="O406" s="9">
        <v>0</v>
      </c>
      <c r="P406" s="9" t="s">
        <v>631</v>
      </c>
      <c r="Q406" s="11">
        <v>2.3162217659137578</v>
      </c>
      <c r="R406" s="7" t="s">
        <v>1000</v>
      </c>
      <c r="S406" s="7" t="s">
        <v>91</v>
      </c>
      <c r="T406" s="7" t="s">
        <v>28</v>
      </c>
      <c r="U406" t="str">
        <f>IF(COUNTIF($A$2:A406,A406)=1,"Joiner","Not new")</f>
        <v>Not new</v>
      </c>
    </row>
    <row r="407" spans="1:21" customFormat="1" hidden="1" x14ac:dyDescent="0.35">
      <c r="A407" s="7" t="s">
        <v>109</v>
      </c>
      <c r="B407" s="7" t="s">
        <v>1001</v>
      </c>
      <c r="C407" s="7" t="s">
        <v>982</v>
      </c>
      <c r="D407" s="7" t="s">
        <v>983</v>
      </c>
      <c r="E407" s="7" t="s">
        <v>27</v>
      </c>
      <c r="F407" s="7" t="s">
        <v>36</v>
      </c>
      <c r="G407" s="8">
        <v>40210</v>
      </c>
      <c r="H407" s="8">
        <v>42278</v>
      </c>
      <c r="I407" s="9">
        <v>5.2949999999999999</v>
      </c>
      <c r="J407" s="9">
        <v>3.65</v>
      </c>
      <c r="K407" s="9">
        <v>-1.645</v>
      </c>
      <c r="L407" s="9">
        <v>-0.31067044381491976</v>
      </c>
      <c r="M407" s="11">
        <v>23.725000000000001</v>
      </c>
      <c r="N407" s="9" t="s">
        <v>637</v>
      </c>
      <c r="O407" s="9" t="s">
        <v>637</v>
      </c>
      <c r="P407" s="9" t="s">
        <v>1002</v>
      </c>
      <c r="Q407" s="11">
        <v>5.6618754277891856</v>
      </c>
      <c r="R407" s="7" t="s">
        <v>1003</v>
      </c>
      <c r="S407" s="7" t="s">
        <v>27</v>
      </c>
      <c r="T407" s="7" t="s">
        <v>36</v>
      </c>
      <c r="U407" t="str">
        <f>IF(COUNTIF($A$2:A407,A407)=1,"Joiner","Not new")</f>
        <v>Not new</v>
      </c>
    </row>
    <row r="408" spans="1:21" customFormat="1" hidden="1" x14ac:dyDescent="0.35">
      <c r="A408" s="7" t="s">
        <v>112</v>
      </c>
      <c r="B408" s="7" t="s">
        <v>660</v>
      </c>
      <c r="C408" s="7" t="s">
        <v>982</v>
      </c>
      <c r="D408" s="7" t="s">
        <v>983</v>
      </c>
      <c r="E408" s="7" t="s">
        <v>27</v>
      </c>
      <c r="F408" s="7" t="s">
        <v>46</v>
      </c>
      <c r="G408" s="8">
        <v>40077</v>
      </c>
      <c r="H408" s="8">
        <v>46022</v>
      </c>
      <c r="I408" s="9">
        <v>162.85902084889599</v>
      </c>
      <c r="J408" s="9">
        <v>162.85902084889599</v>
      </c>
      <c r="K408" s="9">
        <v>0</v>
      </c>
      <c r="L408" s="9">
        <v>0</v>
      </c>
      <c r="M408" s="11">
        <v>1678.2191815876342</v>
      </c>
      <c r="N408" s="9" t="s">
        <v>637</v>
      </c>
      <c r="O408" s="9" t="s">
        <v>637</v>
      </c>
      <c r="P408" s="9" t="s">
        <v>631</v>
      </c>
      <c r="Q408" s="11">
        <v>16.276522929500342</v>
      </c>
      <c r="R408" s="7" t="s">
        <v>1004</v>
      </c>
      <c r="S408" s="7" t="s">
        <v>27</v>
      </c>
      <c r="T408" s="7" t="s">
        <v>46</v>
      </c>
      <c r="U408" t="str">
        <f>IF(COUNTIF($A$2:A408,A408)=1,"Joiner","Not new")</f>
        <v>Not new</v>
      </c>
    </row>
    <row r="409" spans="1:21" customFormat="1" hidden="1" x14ac:dyDescent="0.35">
      <c r="A409" s="7" t="s">
        <v>115</v>
      </c>
      <c r="B409" s="7" t="s">
        <v>1005</v>
      </c>
      <c r="C409" s="7" t="s">
        <v>982</v>
      </c>
      <c r="D409" s="7" t="s">
        <v>983</v>
      </c>
      <c r="E409" s="7" t="s">
        <v>27</v>
      </c>
      <c r="F409" s="7" t="s">
        <v>28</v>
      </c>
      <c r="G409" s="8">
        <v>40528</v>
      </c>
      <c r="H409" s="8">
        <v>47848</v>
      </c>
      <c r="I409" s="9">
        <v>36.1</v>
      </c>
      <c r="J409" s="9">
        <v>35.1</v>
      </c>
      <c r="K409" s="9">
        <v>-1</v>
      </c>
      <c r="L409" s="9">
        <v>-2.7700831024930747E-2</v>
      </c>
      <c r="M409" s="11">
        <v>47513.95</v>
      </c>
      <c r="N409" s="9" t="s">
        <v>637</v>
      </c>
      <c r="O409" s="9">
        <v>47226.29</v>
      </c>
      <c r="P409" s="9" t="s">
        <v>625</v>
      </c>
      <c r="Q409" s="11">
        <v>20.041067761806982</v>
      </c>
      <c r="R409" s="7" t="s">
        <v>1006</v>
      </c>
      <c r="S409" s="7" t="s">
        <v>27</v>
      </c>
      <c r="T409" s="7" t="s">
        <v>28</v>
      </c>
      <c r="U409" t="str">
        <f>IF(COUNTIF($A$2:A409,A409)=1,"Joiner","Not new")</f>
        <v>Not new</v>
      </c>
    </row>
    <row r="410" spans="1:21" customFormat="1" hidden="1" x14ac:dyDescent="0.35">
      <c r="A410" s="7" t="s">
        <v>118</v>
      </c>
      <c r="B410" s="7" t="s">
        <v>119</v>
      </c>
      <c r="C410" s="7" t="s">
        <v>982</v>
      </c>
      <c r="D410" s="7" t="s">
        <v>983</v>
      </c>
      <c r="E410" s="7" t="s">
        <v>27</v>
      </c>
      <c r="F410" s="7" t="s">
        <v>28</v>
      </c>
      <c r="G410" s="8">
        <v>39611</v>
      </c>
      <c r="H410" s="8">
        <v>51501</v>
      </c>
      <c r="I410" s="9">
        <v>26.38</v>
      </c>
      <c r="J410" s="9">
        <v>26.38</v>
      </c>
      <c r="K410" s="9">
        <v>0</v>
      </c>
      <c r="L410" s="9">
        <v>0</v>
      </c>
      <c r="M410" s="11">
        <v>11252.48</v>
      </c>
      <c r="N410" s="9" t="s">
        <v>637</v>
      </c>
      <c r="O410" s="9" t="s">
        <v>637</v>
      </c>
      <c r="P410" s="9" t="s">
        <v>631</v>
      </c>
      <c r="Q410" s="11">
        <v>32.553045859000683</v>
      </c>
      <c r="R410" s="7" t="s">
        <v>1007</v>
      </c>
      <c r="S410" s="7" t="s">
        <v>27</v>
      </c>
      <c r="T410" s="7" t="s">
        <v>28</v>
      </c>
      <c r="U410" t="str">
        <f>IF(COUNTIF($A$2:A410,A410)=1,"Joiner","Not new")</f>
        <v>Not new</v>
      </c>
    </row>
    <row r="411" spans="1:21" customFormat="1" hidden="1" x14ac:dyDescent="0.35">
      <c r="A411" s="7" t="s">
        <v>121</v>
      </c>
      <c r="B411" s="7" t="s">
        <v>122</v>
      </c>
      <c r="C411" s="7" t="s">
        <v>982</v>
      </c>
      <c r="D411" s="7" t="s">
        <v>983</v>
      </c>
      <c r="E411" s="7" t="s">
        <v>27</v>
      </c>
      <c r="F411" s="7" t="s">
        <v>28</v>
      </c>
      <c r="G411" s="8">
        <v>39782</v>
      </c>
      <c r="H411" s="8">
        <v>41974</v>
      </c>
      <c r="I411" s="9">
        <v>231.79</v>
      </c>
      <c r="J411" s="9">
        <v>233</v>
      </c>
      <c r="K411" s="9">
        <v>1.210000000000008</v>
      </c>
      <c r="L411" s="9">
        <v>5.2202424608482163E-3</v>
      </c>
      <c r="M411" s="11">
        <v>43658.13</v>
      </c>
      <c r="N411" s="9" t="s">
        <v>637</v>
      </c>
      <c r="O411" s="9">
        <v>0</v>
      </c>
      <c r="P411" s="9" t="s">
        <v>625</v>
      </c>
      <c r="Q411" s="11">
        <v>6.0013689253935665</v>
      </c>
      <c r="R411" s="7" t="s">
        <v>1008</v>
      </c>
      <c r="S411" s="7" t="s">
        <v>27</v>
      </c>
      <c r="T411" s="7" t="s">
        <v>28</v>
      </c>
      <c r="U411" t="str">
        <f>IF(COUNTIF($A$2:A411,A411)=1,"Joiner","Not new")</f>
        <v>Not new</v>
      </c>
    </row>
    <row r="412" spans="1:21" customFormat="1" hidden="1" x14ac:dyDescent="0.35">
      <c r="A412" s="7" t="s">
        <v>124</v>
      </c>
      <c r="B412" s="7" t="s">
        <v>665</v>
      </c>
      <c r="C412" s="7" t="s">
        <v>982</v>
      </c>
      <c r="D412" s="7" t="s">
        <v>983</v>
      </c>
      <c r="E412" s="7" t="s">
        <v>27</v>
      </c>
      <c r="F412" s="7" t="s">
        <v>28</v>
      </c>
      <c r="G412" s="8">
        <v>40149</v>
      </c>
      <c r="H412" s="8">
        <v>44196</v>
      </c>
      <c r="I412" s="9">
        <v>11.38</v>
      </c>
      <c r="J412" s="9">
        <v>13.135</v>
      </c>
      <c r="K412" s="9">
        <v>1.754999999999999</v>
      </c>
      <c r="L412" s="9">
        <v>0.15421792618629165</v>
      </c>
      <c r="M412" s="11">
        <v>19258</v>
      </c>
      <c r="N412" s="9" t="s">
        <v>637</v>
      </c>
      <c r="O412" s="9">
        <v>19026.573637633599</v>
      </c>
      <c r="P412" s="9" t="s">
        <v>625</v>
      </c>
      <c r="Q412" s="11">
        <v>11.080082135523615</v>
      </c>
      <c r="R412" s="7" t="s">
        <v>1009</v>
      </c>
      <c r="S412" s="7" t="s">
        <v>27</v>
      </c>
      <c r="T412" s="7" t="s">
        <v>28</v>
      </c>
      <c r="U412" t="str">
        <f>IF(COUNTIF($A$2:A412,A412)=1,"Joiner","Not new")</f>
        <v>Not new</v>
      </c>
    </row>
    <row r="413" spans="1:21" customFormat="1" hidden="1" x14ac:dyDescent="0.35">
      <c r="A413" s="7" t="s">
        <v>127</v>
      </c>
      <c r="B413" s="7" t="s">
        <v>667</v>
      </c>
      <c r="C413" s="7" t="s">
        <v>982</v>
      </c>
      <c r="D413" s="7" t="s">
        <v>983</v>
      </c>
      <c r="E413" s="7" t="s">
        <v>27</v>
      </c>
      <c r="F413" s="7" t="s">
        <v>28</v>
      </c>
      <c r="G413" s="8">
        <v>40841</v>
      </c>
      <c r="H413" s="8">
        <v>54878</v>
      </c>
      <c r="I413" s="9" t="s">
        <v>1010</v>
      </c>
      <c r="J413" s="9" t="s">
        <v>1010</v>
      </c>
      <c r="K413" s="9" t="s">
        <v>1010</v>
      </c>
      <c r="L413" s="9" t="s">
        <v>1010</v>
      </c>
      <c r="M413" s="11" t="s">
        <v>1010</v>
      </c>
      <c r="N413" s="9" t="s">
        <v>637</v>
      </c>
      <c r="O413" s="9" t="s">
        <v>129</v>
      </c>
      <c r="P413" s="9" t="s">
        <v>631</v>
      </c>
      <c r="Q413" s="11">
        <v>38.431211498973305</v>
      </c>
      <c r="R413" s="7" t="s">
        <v>1011</v>
      </c>
      <c r="S413" s="7" t="s">
        <v>27</v>
      </c>
      <c r="T413" s="7" t="s">
        <v>28</v>
      </c>
      <c r="U413" t="str">
        <f>IF(COUNTIF($A$2:A413,A413)=1,"Joiner","Not new")</f>
        <v>Not new</v>
      </c>
    </row>
    <row r="414" spans="1:21" customFormat="1" hidden="1" x14ac:dyDescent="0.35">
      <c r="A414" s="7" t="s">
        <v>131</v>
      </c>
      <c r="B414" s="7" t="s">
        <v>670</v>
      </c>
      <c r="C414" s="7" t="s">
        <v>982</v>
      </c>
      <c r="D414" s="7" t="s">
        <v>983</v>
      </c>
      <c r="E414" s="7" t="s">
        <v>27</v>
      </c>
      <c r="F414" s="7" t="s">
        <v>95</v>
      </c>
      <c r="G414" s="8">
        <v>40787</v>
      </c>
      <c r="H414" s="8">
        <v>42124</v>
      </c>
      <c r="I414" s="9">
        <v>3.681</v>
      </c>
      <c r="J414" s="9">
        <v>6.6070000000000002</v>
      </c>
      <c r="K414" s="9">
        <v>2.9260000000000002</v>
      </c>
      <c r="L414" s="9">
        <v>0.79489269220320569</v>
      </c>
      <c r="M414" s="11">
        <v>14470.3336977171</v>
      </c>
      <c r="N414" s="9" t="s">
        <v>637</v>
      </c>
      <c r="O414" s="9">
        <v>14451.9326977171</v>
      </c>
      <c r="P414" s="9" t="s">
        <v>631</v>
      </c>
      <c r="Q414" s="11">
        <v>3.6605065023956196</v>
      </c>
      <c r="R414" s="7" t="s">
        <v>1012</v>
      </c>
      <c r="S414" s="7" t="s">
        <v>27</v>
      </c>
      <c r="T414" s="7" t="s">
        <v>95</v>
      </c>
      <c r="U414" t="str">
        <f>IF(COUNTIF($A$2:A414,A414)=1,"Joiner","Not new")</f>
        <v>Not new</v>
      </c>
    </row>
    <row r="415" spans="1:21" customFormat="1" hidden="1" x14ac:dyDescent="0.35">
      <c r="A415" s="7" t="s">
        <v>134</v>
      </c>
      <c r="B415" s="7" t="s">
        <v>135</v>
      </c>
      <c r="C415" s="7" t="s">
        <v>982</v>
      </c>
      <c r="D415" s="7" t="s">
        <v>983</v>
      </c>
      <c r="E415" s="7" t="s">
        <v>27</v>
      </c>
      <c r="F415" s="7" t="s">
        <v>32</v>
      </c>
      <c r="G415" s="8">
        <v>41002</v>
      </c>
      <c r="H415" s="8">
        <v>46997</v>
      </c>
      <c r="I415" s="9">
        <v>428</v>
      </c>
      <c r="J415" s="9">
        <v>390</v>
      </c>
      <c r="K415" s="9">
        <v>-38</v>
      </c>
      <c r="L415" s="9">
        <v>-8.8785046728971959E-2</v>
      </c>
      <c r="M415" s="11">
        <v>3860</v>
      </c>
      <c r="N415" s="9" t="s">
        <v>637</v>
      </c>
      <c r="O415" s="9" t="s">
        <v>637</v>
      </c>
      <c r="P415" s="9" t="s">
        <v>631</v>
      </c>
      <c r="Q415" s="11">
        <v>16.413415468856947</v>
      </c>
      <c r="R415" s="7" t="s">
        <v>1013</v>
      </c>
      <c r="S415" s="7" t="s">
        <v>27</v>
      </c>
      <c r="T415" s="7" t="s">
        <v>32</v>
      </c>
      <c r="U415" t="str">
        <f>IF(COUNTIF($A$2:A415,A415)=1,"Joiner","Not new")</f>
        <v>Not new</v>
      </c>
    </row>
    <row r="416" spans="1:21" customFormat="1" hidden="1" x14ac:dyDescent="0.35">
      <c r="A416" s="7" t="s">
        <v>146</v>
      </c>
      <c r="B416" s="7" t="s">
        <v>1014</v>
      </c>
      <c r="C416" s="7" t="s">
        <v>982</v>
      </c>
      <c r="D416" s="7" t="s">
        <v>983</v>
      </c>
      <c r="E416" s="7" t="s">
        <v>148</v>
      </c>
      <c r="F416" s="7" t="s">
        <v>36</v>
      </c>
      <c r="G416" s="8">
        <v>40544</v>
      </c>
      <c r="H416" s="8">
        <v>42705</v>
      </c>
      <c r="I416" s="9">
        <v>54.593000000000004</v>
      </c>
      <c r="J416" s="9">
        <v>52.834999999999994</v>
      </c>
      <c r="K416" s="9">
        <v>-1.7580000000000098</v>
      </c>
      <c r="L416" s="9">
        <v>-3.2201930650449871E-2</v>
      </c>
      <c r="M416" s="11">
        <v>154.78899999999999</v>
      </c>
      <c r="N416" s="9" t="s">
        <v>637</v>
      </c>
      <c r="O416" s="9" t="s">
        <v>637</v>
      </c>
      <c r="P416" s="9" t="s">
        <v>1002</v>
      </c>
      <c r="Q416" s="11">
        <v>5.9164955509924706</v>
      </c>
      <c r="R416" s="7" t="s">
        <v>1015</v>
      </c>
      <c r="S416" s="7" t="s">
        <v>148</v>
      </c>
      <c r="T416" s="7" t="s">
        <v>36</v>
      </c>
      <c r="U416" t="str">
        <f>IF(COUNTIF($A$2:A416,A416)=1,"Joiner","Not new")</f>
        <v>Not new</v>
      </c>
    </row>
    <row r="417" spans="1:21" customFormat="1" hidden="1" x14ac:dyDescent="0.35">
      <c r="A417" s="7" t="s">
        <v>678</v>
      </c>
      <c r="B417" s="7" t="s">
        <v>679</v>
      </c>
      <c r="C417" s="7" t="s">
        <v>982</v>
      </c>
      <c r="D417" s="7" t="s">
        <v>983</v>
      </c>
      <c r="E417" s="7" t="s">
        <v>27</v>
      </c>
      <c r="F417" s="7" t="s">
        <v>28</v>
      </c>
      <c r="G417" s="8">
        <v>41260</v>
      </c>
      <c r="H417" s="8">
        <v>41973</v>
      </c>
      <c r="I417" s="9">
        <v>1.024</v>
      </c>
      <c r="J417" s="9">
        <v>1.177</v>
      </c>
      <c r="K417" s="9">
        <v>0.15300000000000002</v>
      </c>
      <c r="L417" s="9">
        <v>0.14941406250000003</v>
      </c>
      <c r="M417" s="11">
        <v>22486.198483616699</v>
      </c>
      <c r="N417" s="9" t="s">
        <v>637</v>
      </c>
      <c r="O417" s="9">
        <v>22481.724483616701</v>
      </c>
      <c r="P417" s="9" t="s">
        <v>631</v>
      </c>
      <c r="Q417" s="11">
        <v>1.9520876112251881</v>
      </c>
      <c r="R417" s="7" t="s">
        <v>1016</v>
      </c>
      <c r="S417" s="7" t="s">
        <v>27</v>
      </c>
      <c r="T417" s="7" t="s">
        <v>28</v>
      </c>
      <c r="U417" t="str">
        <f>IF(COUNTIF($A$2:A417,A417)=1,"Joiner","Not new")</f>
        <v>Not new</v>
      </c>
    </row>
    <row r="418" spans="1:21" customFormat="1" hidden="1" x14ac:dyDescent="0.35">
      <c r="A418" s="7" t="s">
        <v>156</v>
      </c>
      <c r="B418" s="7" t="s">
        <v>681</v>
      </c>
      <c r="C418" s="7" t="s">
        <v>982</v>
      </c>
      <c r="D418" s="7" t="s">
        <v>983</v>
      </c>
      <c r="E418" s="7" t="s">
        <v>148</v>
      </c>
      <c r="F418" s="7" t="s">
        <v>46</v>
      </c>
      <c r="G418" s="8">
        <v>40269</v>
      </c>
      <c r="H418" s="8">
        <v>46022</v>
      </c>
      <c r="I418" s="9">
        <v>1.37</v>
      </c>
      <c r="J418" s="9">
        <v>2.15</v>
      </c>
      <c r="K418" s="9">
        <v>0.7799999999999998</v>
      </c>
      <c r="L418" s="9">
        <v>0.56934306569343052</v>
      </c>
      <c r="M418" s="11">
        <v>318.42399999999998</v>
      </c>
      <c r="N418" s="9" t="s">
        <v>637</v>
      </c>
      <c r="O418" s="9" t="s">
        <v>637</v>
      </c>
      <c r="P418" s="9" t="s">
        <v>631</v>
      </c>
      <c r="Q418" s="11">
        <v>15.750855578370979</v>
      </c>
      <c r="R418" s="7" t="s">
        <v>1017</v>
      </c>
      <c r="S418" s="7" t="s">
        <v>148</v>
      </c>
      <c r="T418" s="7" t="s">
        <v>46</v>
      </c>
      <c r="U418" t="str">
        <f>IF(COUNTIF($A$2:A418,A418)=1,"Joiner","Not new")</f>
        <v>Not new</v>
      </c>
    </row>
    <row r="419" spans="1:21" customFormat="1" hidden="1" x14ac:dyDescent="0.35">
      <c r="A419" s="7" t="s">
        <v>684</v>
      </c>
      <c r="B419" s="7" t="s">
        <v>685</v>
      </c>
      <c r="C419" s="7" t="s">
        <v>982</v>
      </c>
      <c r="D419" s="7" t="s">
        <v>983</v>
      </c>
      <c r="E419" s="7" t="s">
        <v>148</v>
      </c>
      <c r="F419" s="7" t="s">
        <v>36</v>
      </c>
      <c r="G419" s="8">
        <v>40428</v>
      </c>
      <c r="H419" s="8">
        <v>45291</v>
      </c>
      <c r="I419" s="9">
        <v>2.48</v>
      </c>
      <c r="J419" s="9">
        <v>2.48</v>
      </c>
      <c r="K419" s="9">
        <v>0</v>
      </c>
      <c r="L419" s="9">
        <v>0</v>
      </c>
      <c r="M419" s="11" t="s">
        <v>1010</v>
      </c>
      <c r="N419" s="9" t="s">
        <v>637</v>
      </c>
      <c r="O419" s="9" t="s">
        <v>129</v>
      </c>
      <c r="P419" s="9" t="s">
        <v>631</v>
      </c>
      <c r="Q419" s="11">
        <v>13.314168377823409</v>
      </c>
      <c r="R419" s="7" t="s">
        <v>1018</v>
      </c>
      <c r="S419" s="7" t="s">
        <v>148</v>
      </c>
      <c r="T419" s="7" t="s">
        <v>36</v>
      </c>
      <c r="U419" t="str">
        <f>IF(COUNTIF($A$2:A419,A419)=1,"Joiner","Not new")</f>
        <v>Not new</v>
      </c>
    </row>
    <row r="420" spans="1:21" customFormat="1" hidden="1" x14ac:dyDescent="0.35">
      <c r="A420" s="7" t="s">
        <v>163</v>
      </c>
      <c r="B420" s="7" t="s">
        <v>164</v>
      </c>
      <c r="C420" s="7" t="s">
        <v>982</v>
      </c>
      <c r="D420" s="7" t="s">
        <v>983</v>
      </c>
      <c r="E420" s="7" t="s">
        <v>161</v>
      </c>
      <c r="F420" s="7" t="s">
        <v>46</v>
      </c>
      <c r="G420" s="8">
        <v>38078</v>
      </c>
      <c r="H420" s="8">
        <v>42918</v>
      </c>
      <c r="I420" s="9">
        <v>95</v>
      </c>
      <c r="J420" s="9">
        <v>95</v>
      </c>
      <c r="K420" s="9">
        <v>0</v>
      </c>
      <c r="L420" s="9">
        <v>0</v>
      </c>
      <c r="M420" s="11">
        <v>6283</v>
      </c>
      <c r="N420" s="9" t="s">
        <v>637</v>
      </c>
      <c r="O420" s="9">
        <v>0</v>
      </c>
      <c r="P420" s="9" t="s">
        <v>631</v>
      </c>
      <c r="Q420" s="11">
        <v>13.25119780971937</v>
      </c>
      <c r="R420" s="7" t="s">
        <v>1019</v>
      </c>
      <c r="S420" s="7" t="s">
        <v>161</v>
      </c>
      <c r="T420" s="7" t="s">
        <v>46</v>
      </c>
      <c r="U420" t="str">
        <f>IF(COUNTIF($A$2:A420,A420)=1,"Joiner","Not new")</f>
        <v>Not new</v>
      </c>
    </row>
    <row r="421" spans="1:21" customFormat="1" hidden="1" x14ac:dyDescent="0.35">
      <c r="A421" s="7" t="s">
        <v>1020</v>
      </c>
      <c r="B421" s="7" t="s">
        <v>1021</v>
      </c>
      <c r="C421" s="7" t="s">
        <v>982</v>
      </c>
      <c r="D421" s="7" t="s">
        <v>983</v>
      </c>
      <c r="E421" s="7" t="s">
        <v>161</v>
      </c>
      <c r="F421" s="7" t="s">
        <v>36</v>
      </c>
      <c r="G421" s="8">
        <v>40743</v>
      </c>
      <c r="H421" s="8">
        <v>43466</v>
      </c>
      <c r="I421" s="9">
        <v>607.29999999999995</v>
      </c>
      <c r="J421" s="9">
        <v>358.4</v>
      </c>
      <c r="K421" s="9">
        <v>-248.89999999999998</v>
      </c>
      <c r="L421" s="9">
        <v>-0.40984686316482793</v>
      </c>
      <c r="M421" s="11">
        <v>2023.34</v>
      </c>
      <c r="N421" s="9" t="s">
        <v>637</v>
      </c>
      <c r="O421" s="9" t="s">
        <v>637</v>
      </c>
      <c r="P421" s="9" t="s">
        <v>631</v>
      </c>
      <c r="Q421" s="11">
        <v>7.4551676933607123</v>
      </c>
      <c r="R421" s="7" t="s">
        <v>1022</v>
      </c>
      <c r="S421" s="7" t="s">
        <v>161</v>
      </c>
      <c r="T421" s="7" t="s">
        <v>36</v>
      </c>
      <c r="U421" t="str">
        <f>IF(COUNTIF($A$2:A421,A421)=1,"Joiner","Not new")</f>
        <v>Joiner</v>
      </c>
    </row>
    <row r="422" spans="1:21" customFormat="1" hidden="1" x14ac:dyDescent="0.35">
      <c r="A422" s="7" t="s">
        <v>1023</v>
      </c>
      <c r="B422" s="7" t="s">
        <v>1024</v>
      </c>
      <c r="C422" s="7" t="s">
        <v>982</v>
      </c>
      <c r="D422" s="7" t="s">
        <v>983</v>
      </c>
      <c r="E422" s="7" t="s">
        <v>161</v>
      </c>
      <c r="F422" s="7" t="s">
        <v>36</v>
      </c>
      <c r="G422" s="8">
        <v>40743</v>
      </c>
      <c r="H422" s="8">
        <v>42947</v>
      </c>
      <c r="I422" s="9" t="s">
        <v>1025</v>
      </c>
      <c r="J422" s="9" t="s">
        <v>1025</v>
      </c>
      <c r="K422" s="9" t="s">
        <v>1025</v>
      </c>
      <c r="L422" s="9" t="s">
        <v>1025</v>
      </c>
      <c r="M422" s="11" t="s">
        <v>1025</v>
      </c>
      <c r="N422" s="9" t="s">
        <v>637</v>
      </c>
      <c r="O422" s="9" t="s">
        <v>637</v>
      </c>
      <c r="P422" s="9" t="s">
        <v>631</v>
      </c>
      <c r="Q422" s="11">
        <v>6.0342231348391513</v>
      </c>
      <c r="R422" s="7" t="s">
        <v>1026</v>
      </c>
      <c r="S422" s="7" t="s">
        <v>161</v>
      </c>
      <c r="T422" s="7" t="s">
        <v>36</v>
      </c>
      <c r="U422" t="str">
        <f>IF(COUNTIF($A$2:A422,A422)=1,"Joiner","Not new")</f>
        <v>Joiner</v>
      </c>
    </row>
    <row r="423" spans="1:21" customFormat="1" hidden="1" x14ac:dyDescent="0.35">
      <c r="A423" s="7" t="s">
        <v>166</v>
      </c>
      <c r="B423" s="7" t="s">
        <v>167</v>
      </c>
      <c r="C423" s="7" t="s">
        <v>982</v>
      </c>
      <c r="D423" s="7" t="s">
        <v>983</v>
      </c>
      <c r="E423" s="7" t="s">
        <v>168</v>
      </c>
      <c r="F423" s="7" t="s">
        <v>32</v>
      </c>
      <c r="G423" s="8">
        <v>38426</v>
      </c>
      <c r="H423" s="8">
        <v>46265</v>
      </c>
      <c r="I423" s="9">
        <v>33.54</v>
      </c>
      <c r="J423" s="9">
        <v>34.57</v>
      </c>
      <c r="K423" s="9">
        <v>1.0300000000000011</v>
      </c>
      <c r="L423" s="9">
        <v>3.0709600477042371E-2</v>
      </c>
      <c r="M423" s="11">
        <v>445.17</v>
      </c>
      <c r="N423" s="9" t="s">
        <v>637</v>
      </c>
      <c r="O423" s="9">
        <v>159.62</v>
      </c>
      <c r="P423" s="9" t="s">
        <v>631</v>
      </c>
      <c r="Q423" s="11">
        <v>21.462012320328544</v>
      </c>
      <c r="R423" s="7" t="s">
        <v>1027</v>
      </c>
      <c r="S423" s="7" t="s">
        <v>168</v>
      </c>
      <c r="T423" s="7" t="s">
        <v>32</v>
      </c>
      <c r="U423" t="str">
        <f>IF(COUNTIF($A$2:A423,A423)=1,"Joiner","Not new")</f>
        <v>Not new</v>
      </c>
    </row>
    <row r="424" spans="1:21" customFormat="1" hidden="1" x14ac:dyDescent="0.35">
      <c r="A424" s="7" t="s">
        <v>170</v>
      </c>
      <c r="B424" s="7" t="s">
        <v>171</v>
      </c>
      <c r="C424" s="7" t="s">
        <v>982</v>
      </c>
      <c r="D424" s="7" t="s">
        <v>983</v>
      </c>
      <c r="E424" s="7" t="s">
        <v>172</v>
      </c>
      <c r="F424" s="7" t="s">
        <v>32</v>
      </c>
      <c r="G424" s="8">
        <v>39651</v>
      </c>
      <c r="H424" s="8">
        <v>43830</v>
      </c>
      <c r="I424" s="9">
        <v>1083.5</v>
      </c>
      <c r="J424" s="9">
        <v>1083.5</v>
      </c>
      <c r="K424" s="9">
        <v>0</v>
      </c>
      <c r="L424" s="9">
        <v>0</v>
      </c>
      <c r="M424" s="11">
        <v>14714.37</v>
      </c>
      <c r="N424" s="9" t="s">
        <v>637</v>
      </c>
      <c r="O424" s="9">
        <v>9478</v>
      </c>
      <c r="P424" s="9" t="s">
        <v>631</v>
      </c>
      <c r="Q424" s="11">
        <v>11.441478439425051</v>
      </c>
      <c r="R424" s="7" t="s">
        <v>1028</v>
      </c>
      <c r="S424" s="7" t="s">
        <v>172</v>
      </c>
      <c r="T424" s="7" t="s">
        <v>32</v>
      </c>
      <c r="U424" t="str">
        <f>IF(COUNTIF($A$2:A424,A424)=1,"Joiner","Not new")</f>
        <v>Not new</v>
      </c>
    </row>
    <row r="425" spans="1:21" customFormat="1" hidden="1" x14ac:dyDescent="0.35">
      <c r="A425" s="7" t="s">
        <v>174</v>
      </c>
      <c r="B425" s="7" t="s">
        <v>690</v>
      </c>
      <c r="C425" s="7" t="s">
        <v>982</v>
      </c>
      <c r="D425" s="7" t="s">
        <v>983</v>
      </c>
      <c r="E425" s="7" t="s">
        <v>172</v>
      </c>
      <c r="F425" s="7" t="s">
        <v>36</v>
      </c>
      <c r="G425" s="8">
        <v>40522</v>
      </c>
      <c r="H425" s="8">
        <v>42278</v>
      </c>
      <c r="I425" s="9">
        <v>21.7</v>
      </c>
      <c r="J425" s="9">
        <v>23.91</v>
      </c>
      <c r="K425" s="9">
        <v>2.2100000000000009</v>
      </c>
      <c r="L425" s="9">
        <v>0.10184331797235027</v>
      </c>
      <c r="M425" s="11">
        <v>222.27</v>
      </c>
      <c r="N425" s="9" t="s">
        <v>637</v>
      </c>
      <c r="O425" s="9">
        <v>0</v>
      </c>
      <c r="P425" s="9" t="s">
        <v>643</v>
      </c>
      <c r="Q425" s="11">
        <v>4.8076659822039698</v>
      </c>
      <c r="R425" s="7" t="s">
        <v>1029</v>
      </c>
      <c r="S425" s="7" t="s">
        <v>172</v>
      </c>
      <c r="T425" s="7" t="s">
        <v>36</v>
      </c>
      <c r="U425" t="str">
        <f>IF(COUNTIF($A$2:A425,A425)=1,"Joiner","Not new")</f>
        <v>Not new</v>
      </c>
    </row>
    <row r="426" spans="1:21" customFormat="1" hidden="1" x14ac:dyDescent="0.35">
      <c r="A426" s="7" t="s">
        <v>177</v>
      </c>
      <c r="B426" s="7" t="s">
        <v>178</v>
      </c>
      <c r="C426" s="7" t="s">
        <v>982</v>
      </c>
      <c r="D426" s="7" t="s">
        <v>983</v>
      </c>
      <c r="E426" s="7" t="s">
        <v>172</v>
      </c>
      <c r="F426" s="7" t="s">
        <v>36</v>
      </c>
      <c r="G426" s="8">
        <v>40602</v>
      </c>
      <c r="H426" s="8">
        <v>48944</v>
      </c>
      <c r="I426" s="9">
        <v>380.01</v>
      </c>
      <c r="J426" s="9">
        <v>483.01</v>
      </c>
      <c r="K426" s="9">
        <v>103</v>
      </c>
      <c r="L426" s="9">
        <v>0.2710454988026631</v>
      </c>
      <c r="M426" s="11">
        <v>42559.51</v>
      </c>
      <c r="N426" s="9" t="s">
        <v>637</v>
      </c>
      <c r="O426" s="9">
        <v>0</v>
      </c>
      <c r="P426" s="9" t="s">
        <v>631</v>
      </c>
      <c r="Q426" s="11">
        <v>22.839151266255989</v>
      </c>
      <c r="R426" s="7" t="s">
        <v>1030</v>
      </c>
      <c r="S426" s="7" t="s">
        <v>172</v>
      </c>
      <c r="T426" s="7" t="s">
        <v>36</v>
      </c>
      <c r="U426" t="str">
        <f>IF(COUNTIF($A$2:A426,A426)=1,"Joiner","Not new")</f>
        <v>Not new</v>
      </c>
    </row>
    <row r="427" spans="1:21" customFormat="1" hidden="1" x14ac:dyDescent="0.35">
      <c r="A427" s="7" t="s">
        <v>211</v>
      </c>
      <c r="B427" s="7" t="s">
        <v>212</v>
      </c>
      <c r="C427" s="7" t="s">
        <v>982</v>
      </c>
      <c r="D427" s="7" t="s">
        <v>983</v>
      </c>
      <c r="E427" s="7" t="s">
        <v>172</v>
      </c>
      <c r="F427" s="7" t="s">
        <v>32</v>
      </c>
      <c r="G427" s="8">
        <v>38504</v>
      </c>
      <c r="H427" s="8">
        <v>43867</v>
      </c>
      <c r="I427" s="9">
        <v>4</v>
      </c>
      <c r="J427" s="9">
        <v>5.01</v>
      </c>
      <c r="K427" s="9">
        <v>1.0099999999999998</v>
      </c>
      <c r="L427" s="9">
        <v>0.25249999999999995</v>
      </c>
      <c r="M427" s="11">
        <v>1308.3499999999999</v>
      </c>
      <c r="N427" s="9" t="s">
        <v>637</v>
      </c>
      <c r="O427" s="9">
        <v>1222</v>
      </c>
      <c r="P427" s="9" t="s">
        <v>631</v>
      </c>
      <c r="Q427" s="11">
        <v>14.683093771389458</v>
      </c>
      <c r="R427" s="7" t="s">
        <v>1031</v>
      </c>
      <c r="S427" s="7" t="s">
        <v>172</v>
      </c>
      <c r="T427" s="7" t="s">
        <v>32</v>
      </c>
      <c r="U427" t="str">
        <f>IF(COUNTIF($A$2:A427,A427)=1,"Joiner","Not new")</f>
        <v>Not new</v>
      </c>
    </row>
    <row r="428" spans="1:21" customFormat="1" hidden="1" x14ac:dyDescent="0.35">
      <c r="A428" s="7" t="s">
        <v>214</v>
      </c>
      <c r="B428" s="7" t="s">
        <v>701</v>
      </c>
      <c r="C428" s="7" t="s">
        <v>982</v>
      </c>
      <c r="D428" s="7" t="s">
        <v>983</v>
      </c>
      <c r="E428" s="7" t="s">
        <v>172</v>
      </c>
      <c r="F428" s="7" t="s">
        <v>46</v>
      </c>
      <c r="G428" s="8">
        <v>40772</v>
      </c>
      <c r="H428" s="8">
        <v>41121</v>
      </c>
      <c r="I428" s="9">
        <v>3164.93</v>
      </c>
      <c r="J428" s="9">
        <v>2764.1000000000004</v>
      </c>
      <c r="K428" s="9">
        <v>-1083.0299999999997</v>
      </c>
      <c r="L428" s="9">
        <v>-0.28151635115007806</v>
      </c>
      <c r="M428" s="11">
        <v>16840.61</v>
      </c>
      <c r="N428" s="9" t="s">
        <v>637</v>
      </c>
      <c r="O428" s="9">
        <v>0</v>
      </c>
      <c r="P428" s="9" t="s">
        <v>631</v>
      </c>
      <c r="Q428" s="11">
        <v>0.95550992470910334</v>
      </c>
      <c r="R428" s="7" t="s">
        <v>1032</v>
      </c>
      <c r="S428" s="7" t="s">
        <v>172</v>
      </c>
      <c r="T428" s="7" t="s">
        <v>46</v>
      </c>
      <c r="U428" t="str">
        <f>IF(COUNTIF($A$2:A428,A428)=1,"Joiner","Not new")</f>
        <v>Not new</v>
      </c>
    </row>
    <row r="429" spans="1:21" customFormat="1" hidden="1" x14ac:dyDescent="0.35">
      <c r="A429" s="7" t="s">
        <v>217</v>
      </c>
      <c r="B429" s="7" t="s">
        <v>218</v>
      </c>
      <c r="C429" s="7" t="s">
        <v>982</v>
      </c>
      <c r="D429" s="7" t="s">
        <v>983</v>
      </c>
      <c r="E429" s="7" t="s">
        <v>172</v>
      </c>
      <c r="F429" s="7" t="s">
        <v>32</v>
      </c>
      <c r="G429" s="8">
        <v>40582</v>
      </c>
      <c r="H429" s="8">
        <v>42986</v>
      </c>
      <c r="I429" s="9">
        <v>0</v>
      </c>
      <c r="J429" s="9">
        <v>0</v>
      </c>
      <c r="K429" s="9">
        <v>0</v>
      </c>
      <c r="L429" s="9" t="s">
        <v>995</v>
      </c>
      <c r="M429" s="11">
        <v>1923</v>
      </c>
      <c r="N429" s="9" t="s">
        <v>637</v>
      </c>
      <c r="O429" s="9">
        <v>0</v>
      </c>
      <c r="P429" s="9" t="s">
        <v>631</v>
      </c>
      <c r="Q429" s="11">
        <v>6.5817932922655711</v>
      </c>
      <c r="R429" s="7" t="s">
        <v>1033</v>
      </c>
      <c r="S429" s="7" t="s">
        <v>172</v>
      </c>
      <c r="T429" s="7" t="s">
        <v>32</v>
      </c>
      <c r="U429" t="str">
        <f>IF(COUNTIF($A$2:A429,A429)=1,"Joiner","Not new")</f>
        <v>Not new</v>
      </c>
    </row>
    <row r="430" spans="1:21" customFormat="1" hidden="1" x14ac:dyDescent="0.35">
      <c r="A430" s="7" t="s">
        <v>233</v>
      </c>
      <c r="B430" s="7" t="s">
        <v>234</v>
      </c>
      <c r="C430" s="7" t="s">
        <v>982</v>
      </c>
      <c r="D430" s="7" t="s">
        <v>983</v>
      </c>
      <c r="E430" s="7" t="s">
        <v>1034</v>
      </c>
      <c r="F430" s="7" t="s">
        <v>32</v>
      </c>
      <c r="G430" s="8">
        <v>40935</v>
      </c>
      <c r="H430" s="8">
        <v>44554</v>
      </c>
      <c r="I430" s="9">
        <v>28.125696000000001</v>
      </c>
      <c r="J430" s="9">
        <v>33.75</v>
      </c>
      <c r="K430" s="9">
        <v>5.6243039999999986</v>
      </c>
      <c r="L430" s="9">
        <v>0.19997030473485877</v>
      </c>
      <c r="M430" s="11">
        <v>445.76378261767871</v>
      </c>
      <c r="N430" s="9" t="s">
        <v>637</v>
      </c>
      <c r="O430" s="9">
        <v>0</v>
      </c>
      <c r="P430" s="9" t="s">
        <v>631</v>
      </c>
      <c r="Q430" s="11">
        <v>9.9082819986310753</v>
      </c>
      <c r="R430" s="7" t="s">
        <v>1035</v>
      </c>
      <c r="S430" s="7" t="s">
        <v>222</v>
      </c>
      <c r="T430" s="7" t="s">
        <v>32</v>
      </c>
      <c r="U430" t="str">
        <f>IF(COUNTIF($A$2:A430,A430)=1,"Joiner","Not new")</f>
        <v>Not new</v>
      </c>
    </row>
    <row r="431" spans="1:21" customFormat="1" hidden="1" x14ac:dyDescent="0.35">
      <c r="A431" s="7" t="s">
        <v>224</v>
      </c>
      <c r="B431" s="7" t="s">
        <v>225</v>
      </c>
      <c r="C431" s="7" t="s">
        <v>982</v>
      </c>
      <c r="D431" s="7" t="s">
        <v>983</v>
      </c>
      <c r="E431" s="7" t="s">
        <v>172</v>
      </c>
      <c r="F431" s="7" t="s">
        <v>28</v>
      </c>
      <c r="G431" s="8">
        <v>38534</v>
      </c>
      <c r="H431" s="8">
        <v>43465</v>
      </c>
      <c r="I431" s="9">
        <v>40.700000000000003</v>
      </c>
      <c r="J431" s="9">
        <v>36.64</v>
      </c>
      <c r="K431" s="9">
        <v>-4.0600000000000023</v>
      </c>
      <c r="L431" s="9">
        <v>-9.9754299754299808E-2</v>
      </c>
      <c r="M431" s="11">
        <v>4897.8200000000006</v>
      </c>
      <c r="N431" s="9" t="s">
        <v>637</v>
      </c>
      <c r="O431" s="9">
        <v>4547.25</v>
      </c>
      <c r="P431" s="9" t="s">
        <v>631</v>
      </c>
      <c r="Q431" s="11">
        <v>13.500342231348391</v>
      </c>
      <c r="R431" s="7" t="s">
        <v>1036</v>
      </c>
      <c r="S431" s="7" t="s">
        <v>172</v>
      </c>
      <c r="T431" s="7" t="s">
        <v>28</v>
      </c>
      <c r="U431" t="str">
        <f>IF(COUNTIF($A$2:A431,A431)=1,"Joiner","Not new")</f>
        <v>Not new</v>
      </c>
    </row>
    <row r="432" spans="1:21" customFormat="1" hidden="1" x14ac:dyDescent="0.35">
      <c r="A432" s="7" t="s">
        <v>236</v>
      </c>
      <c r="B432" s="7" t="s">
        <v>237</v>
      </c>
      <c r="C432" s="7" t="s">
        <v>982</v>
      </c>
      <c r="D432" s="7" t="s">
        <v>983</v>
      </c>
      <c r="E432" s="7" t="s">
        <v>1034</v>
      </c>
      <c r="F432" s="7" t="s">
        <v>46</v>
      </c>
      <c r="G432" s="8">
        <v>41100</v>
      </c>
      <c r="H432" s="8">
        <v>43872</v>
      </c>
      <c r="I432" s="9">
        <v>42.11</v>
      </c>
      <c r="J432" s="9">
        <v>25.92</v>
      </c>
      <c r="K432" s="9">
        <v>-16.189999999999998</v>
      </c>
      <c r="L432" s="9">
        <v>-0.38446924720968884</v>
      </c>
      <c r="M432" s="11">
        <v>287.42</v>
      </c>
      <c r="N432" s="9" t="s">
        <v>637</v>
      </c>
      <c r="O432" s="9">
        <v>0</v>
      </c>
      <c r="P432" s="9" t="s">
        <v>631</v>
      </c>
      <c r="Q432" s="11">
        <v>7.5893223819301845</v>
      </c>
      <c r="R432" s="7" t="s">
        <v>1037</v>
      </c>
      <c r="S432" s="7" t="s">
        <v>222</v>
      </c>
      <c r="T432" s="7" t="s">
        <v>46</v>
      </c>
      <c r="U432" t="str">
        <f>IF(COUNTIF($A$2:A432,A432)=1,"Joiner","Not new")</f>
        <v>Not new</v>
      </c>
    </row>
    <row r="433" spans="1:21" customFormat="1" hidden="1" x14ac:dyDescent="0.35">
      <c r="A433" s="7" t="s">
        <v>708</v>
      </c>
      <c r="B433" s="7" t="s">
        <v>709</v>
      </c>
      <c r="C433" s="7" t="s">
        <v>982</v>
      </c>
      <c r="D433" s="7" t="s">
        <v>983</v>
      </c>
      <c r="E433" s="7" t="s">
        <v>172</v>
      </c>
      <c r="F433" s="7" t="s">
        <v>32</v>
      </c>
      <c r="G433" s="8">
        <v>41153</v>
      </c>
      <c r="H433" s="8">
        <v>44469</v>
      </c>
      <c r="I433" s="9">
        <v>23.5</v>
      </c>
      <c r="J433" s="9">
        <v>17.489999999999998</v>
      </c>
      <c r="K433" s="9">
        <v>-6.0100000000000016</v>
      </c>
      <c r="L433" s="9">
        <v>-0.25574468085106389</v>
      </c>
      <c r="M433" s="11">
        <v>1519.3199999999997</v>
      </c>
      <c r="N433" s="9" t="s">
        <v>637</v>
      </c>
      <c r="O433" s="9">
        <v>0</v>
      </c>
      <c r="P433" s="9" t="s">
        <v>631</v>
      </c>
      <c r="Q433" s="11">
        <v>9.0787132101300472</v>
      </c>
      <c r="R433" s="7" t="s">
        <v>1038</v>
      </c>
      <c r="S433" s="7" t="s">
        <v>172</v>
      </c>
      <c r="T433" s="7" t="s">
        <v>32</v>
      </c>
      <c r="U433" t="str">
        <f>IF(COUNTIF($A$2:A433,A433)=1,"Joiner","Not new")</f>
        <v>Not new</v>
      </c>
    </row>
    <row r="434" spans="1:21" customFormat="1" hidden="1" x14ac:dyDescent="0.35">
      <c r="A434" s="7" t="s">
        <v>306</v>
      </c>
      <c r="B434" s="7" t="s">
        <v>744</v>
      </c>
      <c r="C434" s="7" t="s">
        <v>982</v>
      </c>
      <c r="D434" s="7" t="s">
        <v>983</v>
      </c>
      <c r="E434" s="7" t="s">
        <v>1034</v>
      </c>
      <c r="F434" s="7" t="s">
        <v>32</v>
      </c>
      <c r="G434" s="8">
        <v>40759</v>
      </c>
      <c r="H434" s="8">
        <v>41715</v>
      </c>
      <c r="I434" s="9">
        <v>0</v>
      </c>
      <c r="J434" s="9">
        <v>21.561</v>
      </c>
      <c r="K434" s="9">
        <v>21.561</v>
      </c>
      <c r="L434" s="9" t="s">
        <v>637</v>
      </c>
      <c r="M434" s="11">
        <v>212.02999999999997</v>
      </c>
      <c r="N434" s="9" t="s">
        <v>637</v>
      </c>
      <c r="O434" s="9" t="s">
        <v>637</v>
      </c>
      <c r="P434" s="9" t="s">
        <v>631</v>
      </c>
      <c r="Q434" s="11">
        <v>2.6173853524982889</v>
      </c>
      <c r="R434" s="7" t="s">
        <v>1039</v>
      </c>
      <c r="S434" s="7" t="s">
        <v>222</v>
      </c>
      <c r="T434" s="7" t="s">
        <v>32</v>
      </c>
      <c r="U434" t="str">
        <f>IF(COUNTIF($A$2:A434,A434)=1,"Joiner","Not new")</f>
        <v>Not new</v>
      </c>
    </row>
    <row r="435" spans="1:21" customFormat="1" hidden="1" x14ac:dyDescent="0.35">
      <c r="A435" s="7" t="s">
        <v>1040</v>
      </c>
      <c r="B435" s="7" t="s">
        <v>1041</v>
      </c>
      <c r="C435" s="7" t="s">
        <v>982</v>
      </c>
      <c r="D435" s="7" t="s">
        <v>983</v>
      </c>
      <c r="E435" s="7" t="s">
        <v>172</v>
      </c>
      <c r="F435" s="7" t="s">
        <v>28</v>
      </c>
      <c r="G435" s="8">
        <v>41359</v>
      </c>
      <c r="H435" s="8">
        <v>44926</v>
      </c>
      <c r="I435" s="9">
        <v>-2.6</v>
      </c>
      <c r="J435" s="9">
        <v>3.3</v>
      </c>
      <c r="K435" s="9">
        <v>5.9</v>
      </c>
      <c r="L435" s="9">
        <v>-2.2692307692307692</v>
      </c>
      <c r="M435" s="11">
        <v>134.19999999999982</v>
      </c>
      <c r="N435" s="9" t="s">
        <v>637</v>
      </c>
      <c r="O435" s="9">
        <v>0</v>
      </c>
      <c r="P435" s="9" t="s">
        <v>631</v>
      </c>
      <c r="Q435" s="11">
        <v>9.765913757700206</v>
      </c>
      <c r="R435" s="7" t="s">
        <v>1042</v>
      </c>
      <c r="S435" s="7" t="s">
        <v>172</v>
      </c>
      <c r="T435" s="7" t="s">
        <v>28</v>
      </c>
      <c r="U435" t="str">
        <f>IF(COUNTIF($A$2:A435,A435)=1,"Joiner","Not new")</f>
        <v>Joiner</v>
      </c>
    </row>
    <row r="436" spans="1:21" customFormat="1" hidden="1" x14ac:dyDescent="0.35">
      <c r="A436" s="7" t="s">
        <v>220</v>
      </c>
      <c r="B436" s="7" t="s">
        <v>221</v>
      </c>
      <c r="C436" s="7" t="s">
        <v>982</v>
      </c>
      <c r="D436" s="7" t="s">
        <v>983</v>
      </c>
      <c r="E436" s="7" t="s">
        <v>1043</v>
      </c>
      <c r="F436" s="7" t="s">
        <v>28</v>
      </c>
      <c r="G436" s="8">
        <v>37622</v>
      </c>
      <c r="H436" s="8">
        <v>42735</v>
      </c>
      <c r="I436" s="9">
        <v>4.2794999999999996</v>
      </c>
      <c r="J436" s="9">
        <v>4.5449999999999999</v>
      </c>
      <c r="K436" s="9">
        <v>0.26550000000000029</v>
      </c>
      <c r="L436" s="9">
        <v>6.2039957939011639E-2</v>
      </c>
      <c r="M436" s="11">
        <v>77.744616962181567</v>
      </c>
      <c r="N436" s="9" t="s">
        <v>637</v>
      </c>
      <c r="O436" s="9">
        <v>0</v>
      </c>
      <c r="P436" s="9" t="s">
        <v>625</v>
      </c>
      <c r="Q436" s="11">
        <v>13.998631074606434</v>
      </c>
      <c r="R436" s="7" t="s">
        <v>1044</v>
      </c>
      <c r="S436" s="7" t="s">
        <v>222</v>
      </c>
      <c r="T436" s="7" t="s">
        <v>28</v>
      </c>
      <c r="U436" t="str">
        <f>IF(COUNTIF($A$2:A436,A436)=1,"Joiner","Not new")</f>
        <v>Not new</v>
      </c>
    </row>
    <row r="437" spans="1:21" customFormat="1" hidden="1" x14ac:dyDescent="0.35">
      <c r="A437" s="7" t="s">
        <v>313</v>
      </c>
      <c r="B437" s="7" t="s">
        <v>748</v>
      </c>
      <c r="C437" s="7" t="s">
        <v>982</v>
      </c>
      <c r="D437" s="7" t="s">
        <v>983</v>
      </c>
      <c r="E437" s="7" t="s">
        <v>1034</v>
      </c>
      <c r="F437" s="7" t="s">
        <v>32</v>
      </c>
      <c r="G437" s="8">
        <v>40802</v>
      </c>
      <c r="H437" s="8">
        <v>42024</v>
      </c>
      <c r="I437" s="9">
        <v>1.74</v>
      </c>
      <c r="J437" s="9">
        <v>0.69</v>
      </c>
      <c r="K437" s="9">
        <v>-1.05</v>
      </c>
      <c r="L437" s="9">
        <v>-0.60344827586206895</v>
      </c>
      <c r="M437" s="11">
        <v>208.8</v>
      </c>
      <c r="N437" s="9" t="s">
        <v>637</v>
      </c>
      <c r="O437" s="9">
        <v>0</v>
      </c>
      <c r="P437" s="9" t="s">
        <v>631</v>
      </c>
      <c r="Q437" s="11">
        <v>3.3456536618754278</v>
      </c>
      <c r="R437" s="7" t="s">
        <v>1045</v>
      </c>
      <c r="S437" s="7" t="s">
        <v>222</v>
      </c>
      <c r="T437" s="7" t="s">
        <v>32</v>
      </c>
      <c r="U437" t="str">
        <f>IF(COUNTIF($A$2:A437,A437)=1,"Joiner","Not new")</f>
        <v>Not new</v>
      </c>
    </row>
    <row r="438" spans="1:21" customFormat="1" hidden="1" x14ac:dyDescent="0.35">
      <c r="A438" s="7" t="s">
        <v>227</v>
      </c>
      <c r="B438" s="7" t="s">
        <v>1046</v>
      </c>
      <c r="C438" s="7" t="s">
        <v>982</v>
      </c>
      <c r="D438" s="7" t="s">
        <v>983</v>
      </c>
      <c r="E438" s="7" t="s">
        <v>1043</v>
      </c>
      <c r="F438" s="7" t="s">
        <v>36</v>
      </c>
      <c r="G438" s="8">
        <v>37795</v>
      </c>
      <c r="H438" s="8">
        <v>42582</v>
      </c>
      <c r="I438" s="9">
        <v>213.76</v>
      </c>
      <c r="J438" s="9">
        <v>134.10999999999999</v>
      </c>
      <c r="K438" s="9">
        <v>-79.650000000000006</v>
      </c>
      <c r="L438" s="9">
        <v>-0.37261414670658688</v>
      </c>
      <c r="M438" s="11">
        <v>2294.0699999999997</v>
      </c>
      <c r="N438" s="9" t="s">
        <v>637</v>
      </c>
      <c r="O438" s="9" t="s">
        <v>637</v>
      </c>
      <c r="P438" s="9" t="s">
        <v>643</v>
      </c>
      <c r="Q438" s="11">
        <v>13.10609171800137</v>
      </c>
      <c r="R438" s="7" t="s">
        <v>1047</v>
      </c>
      <c r="S438" s="7" t="s">
        <v>222</v>
      </c>
      <c r="T438" s="7" t="s">
        <v>36</v>
      </c>
      <c r="U438" t="str">
        <f>IF(COUNTIF($A$2:A438,A438)=1,"Joiner","Not new")</f>
        <v>Not new</v>
      </c>
    </row>
    <row r="439" spans="1:21" customFormat="1" hidden="1" x14ac:dyDescent="0.35">
      <c r="A439" s="7" t="s">
        <v>269</v>
      </c>
      <c r="B439" s="7" t="s">
        <v>270</v>
      </c>
      <c r="C439" s="7" t="s">
        <v>982</v>
      </c>
      <c r="D439" s="7" t="s">
        <v>983</v>
      </c>
      <c r="E439" s="7" t="s">
        <v>271</v>
      </c>
      <c r="F439" s="7" t="s">
        <v>32</v>
      </c>
      <c r="G439" s="8">
        <v>40026</v>
      </c>
      <c r="H439" s="8">
        <v>42369</v>
      </c>
      <c r="I439" s="9">
        <v>86.66</v>
      </c>
      <c r="J439" s="9">
        <v>69.179000000000002</v>
      </c>
      <c r="K439" s="9">
        <v>-17.480999999999995</v>
      </c>
      <c r="L439" s="9">
        <v>-0.20171936302792517</v>
      </c>
      <c r="M439" s="11">
        <v>1218.33</v>
      </c>
      <c r="N439" s="9" t="s">
        <v>637</v>
      </c>
      <c r="O439" s="9" t="s">
        <v>637</v>
      </c>
      <c r="P439" s="9" t="s">
        <v>625</v>
      </c>
      <c r="Q439" s="11">
        <v>6.4147843942505132</v>
      </c>
      <c r="R439" s="7" t="s">
        <v>1048</v>
      </c>
      <c r="S439" s="7" t="s">
        <v>271</v>
      </c>
      <c r="T439" s="7" t="s">
        <v>32</v>
      </c>
      <c r="U439" t="str">
        <f>IF(COUNTIF($A$2:A439,A439)=1,"Joiner","Not new")</f>
        <v>Not new</v>
      </c>
    </row>
    <row r="440" spans="1:21" customFormat="1" hidden="1" x14ac:dyDescent="0.35">
      <c r="A440" s="7" t="s">
        <v>273</v>
      </c>
      <c r="B440" s="7" t="s">
        <v>1049</v>
      </c>
      <c r="C440" s="7" t="s">
        <v>982</v>
      </c>
      <c r="D440" s="7" t="s">
        <v>983</v>
      </c>
      <c r="E440" s="7" t="s">
        <v>271</v>
      </c>
      <c r="F440" s="7" t="s">
        <v>28</v>
      </c>
      <c r="G440" s="8">
        <v>39203</v>
      </c>
      <c r="H440" s="8">
        <v>43434</v>
      </c>
      <c r="I440" s="9">
        <v>117.5</v>
      </c>
      <c r="J440" s="9">
        <v>120.209</v>
      </c>
      <c r="K440" s="9">
        <v>2.7090000000000032</v>
      </c>
      <c r="L440" s="9">
        <v>2.3055319148936198E-2</v>
      </c>
      <c r="M440" s="11">
        <v>995.4</v>
      </c>
      <c r="N440" s="9" t="s">
        <v>637</v>
      </c>
      <c r="O440" s="9" t="s">
        <v>637</v>
      </c>
      <c r="P440" s="9" t="s">
        <v>625</v>
      </c>
      <c r="Q440" s="11">
        <v>11.58384668035592</v>
      </c>
      <c r="R440" s="7" t="s">
        <v>1050</v>
      </c>
      <c r="S440" s="7" t="s">
        <v>271</v>
      </c>
      <c r="T440" s="7" t="s">
        <v>28</v>
      </c>
      <c r="U440" t="str">
        <f>IF(COUNTIF($A$2:A440,A440)=1,"Joiner","Not new")</f>
        <v>Not new</v>
      </c>
    </row>
    <row r="441" spans="1:21" customFormat="1" hidden="1" x14ac:dyDescent="0.35">
      <c r="A441" s="7" t="s">
        <v>276</v>
      </c>
      <c r="B441" s="7" t="s">
        <v>1051</v>
      </c>
      <c r="C441" s="7" t="s">
        <v>982</v>
      </c>
      <c r="D441" s="7" t="s">
        <v>983</v>
      </c>
      <c r="E441" s="7" t="s">
        <v>271</v>
      </c>
      <c r="F441" s="7" t="s">
        <v>36</v>
      </c>
      <c r="G441" s="8">
        <v>40864</v>
      </c>
      <c r="H441" s="8">
        <v>43951</v>
      </c>
      <c r="I441" s="9">
        <v>323.79958630898045</v>
      </c>
      <c r="J441" s="9">
        <v>323.79958630898045</v>
      </c>
      <c r="K441" s="9">
        <v>0</v>
      </c>
      <c r="L441" s="9">
        <v>0</v>
      </c>
      <c r="M441" s="11">
        <v>15844.016611695495</v>
      </c>
      <c r="N441" s="9" t="s">
        <v>637</v>
      </c>
      <c r="O441" s="9">
        <v>0</v>
      </c>
      <c r="P441" s="9" t="s">
        <v>625</v>
      </c>
      <c r="Q441" s="11">
        <v>8.4517453798767974</v>
      </c>
      <c r="R441" s="7" t="s">
        <v>1052</v>
      </c>
      <c r="S441" s="7" t="s">
        <v>271</v>
      </c>
      <c r="T441" s="7" t="s">
        <v>36</v>
      </c>
      <c r="U441" t="str">
        <f>IF(COUNTIF($A$2:A441,A441)=1,"Joiner","Not new")</f>
        <v>Not new</v>
      </c>
    </row>
    <row r="442" spans="1:21" customFormat="1" hidden="1" x14ac:dyDescent="0.35">
      <c r="A442" s="7" t="s">
        <v>279</v>
      </c>
      <c r="B442" s="7" t="s">
        <v>1053</v>
      </c>
      <c r="C442" s="7" t="s">
        <v>982</v>
      </c>
      <c r="D442" s="7" t="s">
        <v>983</v>
      </c>
      <c r="E442" s="7" t="s">
        <v>271</v>
      </c>
      <c r="F442" s="7" t="s">
        <v>36</v>
      </c>
      <c r="G442" s="8">
        <v>40847</v>
      </c>
      <c r="H442" s="8">
        <v>42460</v>
      </c>
      <c r="I442" s="9">
        <v>231.48</v>
      </c>
      <c r="J442" s="9">
        <v>303.61099999999999</v>
      </c>
      <c r="K442" s="9">
        <v>72.131</v>
      </c>
      <c r="L442" s="9">
        <v>0.31160791429065149</v>
      </c>
      <c r="M442" s="11">
        <v>2525.94</v>
      </c>
      <c r="N442" s="9" t="s">
        <v>637</v>
      </c>
      <c r="O442" s="9" t="s">
        <v>637</v>
      </c>
      <c r="P442" s="9" t="s">
        <v>625</v>
      </c>
      <c r="Q442" s="11">
        <v>4.4161533196440796</v>
      </c>
      <c r="R442" s="7" t="s">
        <v>1054</v>
      </c>
      <c r="S442" s="7" t="s">
        <v>271</v>
      </c>
      <c r="T442" s="7" t="s">
        <v>36</v>
      </c>
      <c r="U442" t="str">
        <f>IF(COUNTIF($A$2:A442,A442)=1,"Joiner","Not new")</f>
        <v>Not new</v>
      </c>
    </row>
    <row r="443" spans="1:21" customFormat="1" hidden="1" x14ac:dyDescent="0.35">
      <c r="A443" s="7" t="s">
        <v>282</v>
      </c>
      <c r="B443" s="7" t="s">
        <v>735</v>
      </c>
      <c r="C443" s="7" t="s">
        <v>982</v>
      </c>
      <c r="D443" s="7" t="s">
        <v>983</v>
      </c>
      <c r="E443" s="7" t="s">
        <v>271</v>
      </c>
      <c r="F443" s="7" t="s">
        <v>28</v>
      </c>
      <c r="G443" s="8">
        <v>41001</v>
      </c>
      <c r="H443" s="8">
        <v>42825</v>
      </c>
      <c r="I443" s="9">
        <v>111.3</v>
      </c>
      <c r="J443" s="9">
        <v>98.81</v>
      </c>
      <c r="K443" s="9">
        <v>-12.489999999999995</v>
      </c>
      <c r="L443" s="9">
        <v>-0.1122192273135669</v>
      </c>
      <c r="M443" s="11">
        <v>838.9</v>
      </c>
      <c r="N443" s="9" t="s">
        <v>637</v>
      </c>
      <c r="O443" s="9">
        <v>0</v>
      </c>
      <c r="P443" s="9" t="s">
        <v>625</v>
      </c>
      <c r="Q443" s="11">
        <v>4.9938398357289531</v>
      </c>
      <c r="R443" s="7" t="s">
        <v>1055</v>
      </c>
      <c r="S443" s="7" t="s">
        <v>271</v>
      </c>
      <c r="T443" s="7" t="s">
        <v>28</v>
      </c>
      <c r="U443" t="str">
        <f>IF(COUNTIF($A$2:A443,A443)=1,"Joiner","Not new")</f>
        <v>Not new</v>
      </c>
    </row>
    <row r="444" spans="1:21" customFormat="1" hidden="1" x14ac:dyDescent="0.35">
      <c r="A444" s="7" t="s">
        <v>605</v>
      </c>
      <c r="B444" s="7" t="s">
        <v>857</v>
      </c>
      <c r="C444" s="7" t="s">
        <v>982</v>
      </c>
      <c r="D444" s="7" t="s">
        <v>983</v>
      </c>
      <c r="E444" s="7" t="s">
        <v>1034</v>
      </c>
      <c r="F444" s="7" t="s">
        <v>28</v>
      </c>
      <c r="G444" s="8">
        <v>41495</v>
      </c>
      <c r="H444" s="8">
        <v>44285</v>
      </c>
      <c r="I444" s="9">
        <v>29.68</v>
      </c>
      <c r="J444" s="9">
        <v>15.67</v>
      </c>
      <c r="K444" s="9">
        <v>-14.01</v>
      </c>
      <c r="L444" s="9">
        <v>-0.47203504043126682</v>
      </c>
      <c r="M444" s="11">
        <v>10447.570000000002</v>
      </c>
      <c r="N444" s="9" t="s">
        <v>637</v>
      </c>
      <c r="O444" s="9">
        <v>0</v>
      </c>
      <c r="P444" s="9" t="s">
        <v>631</v>
      </c>
      <c r="Q444" s="11">
        <v>7.6386036960985626</v>
      </c>
      <c r="R444" s="7" t="s">
        <v>1056</v>
      </c>
      <c r="S444" s="7" t="s">
        <v>222</v>
      </c>
      <c r="T444" s="7" t="s">
        <v>28</v>
      </c>
      <c r="U444" t="str">
        <f>IF(COUNTIF($A$2:A444,A444)=1,"Joiner","Not new")</f>
        <v>Not new</v>
      </c>
    </row>
    <row r="445" spans="1:21" customFormat="1" hidden="1" x14ac:dyDescent="0.35">
      <c r="A445" s="7" t="s">
        <v>309</v>
      </c>
      <c r="B445" s="7" t="s">
        <v>746</v>
      </c>
      <c r="C445" s="7" t="s">
        <v>982</v>
      </c>
      <c r="D445" s="7" t="s">
        <v>983</v>
      </c>
      <c r="E445" s="7" t="s">
        <v>311</v>
      </c>
      <c r="F445" s="7" t="s">
        <v>36</v>
      </c>
      <c r="G445" s="8">
        <v>40544</v>
      </c>
      <c r="H445" s="8">
        <v>41608</v>
      </c>
      <c r="I445" s="9">
        <v>53.400000000000006</v>
      </c>
      <c r="J445" s="9">
        <v>49.8</v>
      </c>
      <c r="K445" s="9">
        <v>-3.6000000000000085</v>
      </c>
      <c r="L445" s="9">
        <v>-6.7415730337078802E-2</v>
      </c>
      <c r="M445" s="11">
        <v>242.09999999999997</v>
      </c>
      <c r="N445" s="9" t="s">
        <v>637</v>
      </c>
      <c r="O445" s="9" t="s">
        <v>637</v>
      </c>
      <c r="P445" s="9" t="s">
        <v>643</v>
      </c>
      <c r="Q445" s="11">
        <v>2.9130732375085557</v>
      </c>
      <c r="R445" s="7" t="s">
        <v>1057</v>
      </c>
      <c r="S445" s="7" t="s">
        <v>311</v>
      </c>
      <c r="T445" s="7" t="s">
        <v>36</v>
      </c>
      <c r="U445" t="str">
        <f>IF(COUNTIF($A$2:A445,A445)=1,"Joiner","Not new")</f>
        <v>Not new</v>
      </c>
    </row>
    <row r="446" spans="1:21" customFormat="1" hidden="1" x14ac:dyDescent="0.35">
      <c r="A446" s="7" t="s">
        <v>325</v>
      </c>
      <c r="B446" s="7" t="s">
        <v>753</v>
      </c>
      <c r="C446" s="7" t="s">
        <v>982</v>
      </c>
      <c r="D446" s="7" t="s">
        <v>983</v>
      </c>
      <c r="E446" s="7" t="s">
        <v>327</v>
      </c>
      <c r="F446" s="7" t="s">
        <v>46</v>
      </c>
      <c r="G446" s="8">
        <v>40634</v>
      </c>
      <c r="H446" s="8">
        <v>42095</v>
      </c>
      <c r="I446" s="9">
        <v>22.54</v>
      </c>
      <c r="J446" s="9">
        <v>22.54</v>
      </c>
      <c r="K446" s="9">
        <v>0</v>
      </c>
      <c r="L446" s="9">
        <v>0</v>
      </c>
      <c r="M446" s="11">
        <v>56.417999999999999</v>
      </c>
      <c r="N446" s="9" t="s">
        <v>637</v>
      </c>
      <c r="O446" s="9" t="s">
        <v>637</v>
      </c>
      <c r="P446" s="9" t="s">
        <v>625</v>
      </c>
      <c r="Q446" s="11">
        <v>4</v>
      </c>
      <c r="R446" s="7" t="s">
        <v>1058</v>
      </c>
      <c r="S446" s="7" t="s">
        <v>327</v>
      </c>
      <c r="T446" s="7" t="s">
        <v>46</v>
      </c>
      <c r="U446" t="str">
        <f>IF(COUNTIF($A$2:A446,A446)=1,"Joiner","Not new")</f>
        <v>Not new</v>
      </c>
    </row>
    <row r="447" spans="1:21" customFormat="1" hidden="1" x14ac:dyDescent="0.35">
      <c r="A447" s="7" t="s">
        <v>329</v>
      </c>
      <c r="B447" s="7" t="s">
        <v>330</v>
      </c>
      <c r="C447" s="7" t="s">
        <v>982</v>
      </c>
      <c r="D447" s="7" t="s">
        <v>983</v>
      </c>
      <c r="E447" s="7" t="s">
        <v>327</v>
      </c>
      <c r="F447" s="7" t="s">
        <v>32</v>
      </c>
      <c r="G447" s="8">
        <v>40261</v>
      </c>
      <c r="H447" s="8">
        <v>41563</v>
      </c>
      <c r="I447" s="9">
        <v>8.65</v>
      </c>
      <c r="J447" s="9">
        <v>8.73</v>
      </c>
      <c r="K447" s="9">
        <v>8.0000000000000071E-2</v>
      </c>
      <c r="L447" s="9">
        <v>9.2485549132948052E-3</v>
      </c>
      <c r="M447" s="11">
        <v>111.06</v>
      </c>
      <c r="N447" s="9" t="s">
        <v>637</v>
      </c>
      <c r="O447" s="9" t="s">
        <v>637</v>
      </c>
      <c r="P447" s="9" t="s">
        <v>625</v>
      </c>
      <c r="Q447" s="11">
        <v>3.5646817248459959</v>
      </c>
      <c r="R447" s="7" t="s">
        <v>1059</v>
      </c>
      <c r="S447" s="7" t="s">
        <v>327</v>
      </c>
      <c r="T447" s="7" t="s">
        <v>32</v>
      </c>
      <c r="U447" t="str">
        <f>IF(COUNTIF($A$2:A447,A447)=1,"Joiner","Not new")</f>
        <v>Not new</v>
      </c>
    </row>
    <row r="448" spans="1:21" customFormat="1" hidden="1" x14ac:dyDescent="0.35">
      <c r="A448" s="7" t="s">
        <v>332</v>
      </c>
      <c r="B448" s="7" t="s">
        <v>333</v>
      </c>
      <c r="C448" s="7" t="s">
        <v>982</v>
      </c>
      <c r="D448" s="7" t="s">
        <v>983</v>
      </c>
      <c r="E448" s="7" t="s">
        <v>327</v>
      </c>
      <c r="F448" s="7" t="s">
        <v>32</v>
      </c>
      <c r="G448" s="8">
        <v>40364</v>
      </c>
      <c r="H448" s="8">
        <v>42185</v>
      </c>
      <c r="I448" s="9">
        <v>45.870000000000005</v>
      </c>
      <c r="J448" s="9">
        <v>45.700999999999993</v>
      </c>
      <c r="K448" s="9">
        <v>-0.16900000000001114</v>
      </c>
      <c r="L448" s="9">
        <v>-3.6843252670593226E-3</v>
      </c>
      <c r="M448" s="11">
        <v>333.02</v>
      </c>
      <c r="N448" s="9" t="s">
        <v>637</v>
      </c>
      <c r="O448" s="9" t="s">
        <v>637</v>
      </c>
      <c r="P448" s="9" t="s">
        <v>643</v>
      </c>
      <c r="Q448" s="11">
        <v>4.9856262833675569</v>
      </c>
      <c r="R448" s="7" t="s">
        <v>1060</v>
      </c>
      <c r="S448" s="7" t="s">
        <v>327</v>
      </c>
      <c r="T448" s="7" t="s">
        <v>32</v>
      </c>
      <c r="U448" t="str">
        <f>IF(COUNTIF($A$2:A448,A448)=1,"Joiner","Not new")</f>
        <v>Not new</v>
      </c>
    </row>
    <row r="449" spans="1:21" customFormat="1" hidden="1" x14ac:dyDescent="0.35">
      <c r="A449" s="7" t="s">
        <v>335</v>
      </c>
      <c r="B449" s="7" t="s">
        <v>336</v>
      </c>
      <c r="C449" s="7" t="s">
        <v>982</v>
      </c>
      <c r="D449" s="7" t="s">
        <v>983</v>
      </c>
      <c r="E449" s="7" t="s">
        <v>327</v>
      </c>
      <c r="F449" s="7" t="s">
        <v>46</v>
      </c>
      <c r="G449" s="8">
        <v>40634</v>
      </c>
      <c r="H449" s="8">
        <v>42094</v>
      </c>
      <c r="I449" s="9">
        <v>14.49</v>
      </c>
      <c r="J449" s="9">
        <v>14.122999999999999</v>
      </c>
      <c r="K449" s="9">
        <v>-0.36700000000000088</v>
      </c>
      <c r="L449" s="9">
        <v>-2.5327812284334082E-2</v>
      </c>
      <c r="M449" s="11">
        <v>69.290000000000006</v>
      </c>
      <c r="N449" s="9" t="s">
        <v>637</v>
      </c>
      <c r="O449" s="9" t="s">
        <v>637</v>
      </c>
      <c r="P449" s="9" t="s">
        <v>625</v>
      </c>
      <c r="Q449" s="11">
        <v>3.9972621492128679</v>
      </c>
      <c r="R449" s="7" t="s">
        <v>1061</v>
      </c>
      <c r="S449" s="7" t="s">
        <v>327</v>
      </c>
      <c r="T449" s="7" t="s">
        <v>46</v>
      </c>
      <c r="U449" t="str">
        <f>IF(COUNTIF($A$2:A449,A449)=1,"Joiner","Not new")</f>
        <v>Not new</v>
      </c>
    </row>
    <row r="450" spans="1:21" customFormat="1" hidden="1" x14ac:dyDescent="0.35">
      <c r="A450" s="7" t="s">
        <v>338</v>
      </c>
      <c r="B450" s="7" t="s">
        <v>339</v>
      </c>
      <c r="C450" s="7" t="s">
        <v>982</v>
      </c>
      <c r="D450" s="7" t="s">
        <v>983</v>
      </c>
      <c r="E450" s="7" t="s">
        <v>327</v>
      </c>
      <c r="F450" s="7" t="s">
        <v>32</v>
      </c>
      <c r="G450" s="8">
        <v>40483</v>
      </c>
      <c r="H450" s="8">
        <v>41820</v>
      </c>
      <c r="I450" s="9">
        <v>22.039000000000001</v>
      </c>
      <c r="J450" s="9">
        <v>21.73</v>
      </c>
      <c r="K450" s="9">
        <v>-0.30900000000000105</v>
      </c>
      <c r="L450" s="9">
        <v>-1.4020599845728074E-2</v>
      </c>
      <c r="M450" s="11">
        <v>74.7</v>
      </c>
      <c r="N450" s="9" t="s">
        <v>637</v>
      </c>
      <c r="O450" s="9" t="s">
        <v>637</v>
      </c>
      <c r="P450" s="9" t="s">
        <v>625</v>
      </c>
      <c r="Q450" s="11">
        <v>3.6605065023956196</v>
      </c>
      <c r="R450" s="7" t="s">
        <v>1062</v>
      </c>
      <c r="S450" s="7" t="s">
        <v>327</v>
      </c>
      <c r="T450" s="7" t="s">
        <v>32</v>
      </c>
      <c r="U450" t="str">
        <f>IF(COUNTIF($A$2:A450,A450)=1,"Joiner","Not new")</f>
        <v>Not new</v>
      </c>
    </row>
    <row r="451" spans="1:21" customFormat="1" hidden="1" x14ac:dyDescent="0.35">
      <c r="A451" s="7" t="s">
        <v>341</v>
      </c>
      <c r="B451" s="7" t="s">
        <v>342</v>
      </c>
      <c r="C451" s="7" t="s">
        <v>982</v>
      </c>
      <c r="D451" s="7" t="s">
        <v>983</v>
      </c>
      <c r="E451" s="7" t="s">
        <v>327</v>
      </c>
      <c r="F451" s="7" t="s">
        <v>46</v>
      </c>
      <c r="G451" s="8">
        <v>40634</v>
      </c>
      <c r="H451" s="8">
        <v>41423</v>
      </c>
      <c r="I451" s="9">
        <v>11.05</v>
      </c>
      <c r="J451" s="9">
        <v>11.02</v>
      </c>
      <c r="K451" s="9">
        <v>-3.0000000000001137E-2</v>
      </c>
      <c r="L451" s="9">
        <v>-2.7149321266969353E-3</v>
      </c>
      <c r="M451" s="11">
        <v>42.05</v>
      </c>
      <c r="N451" s="9" t="s">
        <v>637</v>
      </c>
      <c r="O451" s="9" t="s">
        <v>637</v>
      </c>
      <c r="P451" s="9" t="s">
        <v>625</v>
      </c>
      <c r="Q451" s="11">
        <v>2.1601642710472277</v>
      </c>
      <c r="R451" s="7" t="s">
        <v>1063</v>
      </c>
      <c r="S451" s="7" t="s">
        <v>327</v>
      </c>
      <c r="T451" s="7" t="s">
        <v>46</v>
      </c>
      <c r="U451" t="str">
        <f>IF(COUNTIF($A$2:A451,A451)=1,"Joiner","Not new")</f>
        <v>Not new</v>
      </c>
    </row>
    <row r="452" spans="1:21" customFormat="1" hidden="1" x14ac:dyDescent="0.35">
      <c r="A452" s="7" t="s">
        <v>353</v>
      </c>
      <c r="B452" s="7" t="s">
        <v>354</v>
      </c>
      <c r="C452" s="7" t="s">
        <v>982</v>
      </c>
      <c r="D452" s="7" t="s">
        <v>983</v>
      </c>
      <c r="E452" s="7" t="s">
        <v>355</v>
      </c>
      <c r="F452" s="7" t="s">
        <v>46</v>
      </c>
      <c r="G452" s="8">
        <v>40299</v>
      </c>
      <c r="H452" s="8">
        <v>42369</v>
      </c>
      <c r="I452" s="9" t="s">
        <v>1025</v>
      </c>
      <c r="J452" s="9" t="s">
        <v>1025</v>
      </c>
      <c r="K452" s="9" t="s">
        <v>1025</v>
      </c>
      <c r="L452" s="9" t="s">
        <v>1025</v>
      </c>
      <c r="M452" s="11" t="s">
        <v>1025</v>
      </c>
      <c r="N452" s="9" t="s">
        <v>637</v>
      </c>
      <c r="O452" s="9" t="s">
        <v>637</v>
      </c>
      <c r="P452" s="9" t="s">
        <v>625</v>
      </c>
      <c r="Q452" s="11">
        <v>5.6673511293634498</v>
      </c>
      <c r="R452" s="7" t="s">
        <v>1064</v>
      </c>
      <c r="S452" s="7" t="s">
        <v>355</v>
      </c>
      <c r="T452" s="7" t="s">
        <v>46</v>
      </c>
      <c r="U452" t="str">
        <f>IF(COUNTIF($A$2:A452,A452)=1,"Joiner","Not new")</f>
        <v>Not new</v>
      </c>
    </row>
    <row r="453" spans="1:21" customFormat="1" hidden="1" x14ac:dyDescent="0.35">
      <c r="A453" s="7" t="s">
        <v>360</v>
      </c>
      <c r="B453" s="7" t="s">
        <v>1065</v>
      </c>
      <c r="C453" s="7" t="s">
        <v>982</v>
      </c>
      <c r="D453" s="7" t="s">
        <v>983</v>
      </c>
      <c r="E453" s="7" t="s">
        <v>763</v>
      </c>
      <c r="F453" s="7" t="s">
        <v>36</v>
      </c>
      <c r="G453" s="8">
        <v>39539</v>
      </c>
      <c r="H453" s="8">
        <v>41547</v>
      </c>
      <c r="I453" s="9">
        <v>33.729999999999997</v>
      </c>
      <c r="J453" s="9">
        <v>38.74</v>
      </c>
      <c r="K453" s="9">
        <v>5.0100000000000051</v>
      </c>
      <c r="L453" s="9">
        <v>0.1485324636821822</v>
      </c>
      <c r="M453" s="11">
        <v>398.65</v>
      </c>
      <c r="N453" s="9" t="s">
        <v>637</v>
      </c>
      <c r="O453" s="9" t="s">
        <v>637</v>
      </c>
      <c r="P453" s="9" t="s">
        <v>643</v>
      </c>
      <c r="Q453" s="11">
        <v>5.4976043805612598</v>
      </c>
      <c r="R453" s="7" t="s">
        <v>1066</v>
      </c>
      <c r="S453" s="7" t="s">
        <v>763</v>
      </c>
      <c r="T453" s="7" t="s">
        <v>36</v>
      </c>
      <c r="U453" t="str">
        <f>IF(COUNTIF($A$2:A453,A453)=1,"Joiner","Not new")</f>
        <v>Not new</v>
      </c>
    </row>
    <row r="454" spans="1:21" customFormat="1" hidden="1" x14ac:dyDescent="0.35">
      <c r="A454" s="7" t="s">
        <v>364</v>
      </c>
      <c r="B454" s="7" t="s">
        <v>1067</v>
      </c>
      <c r="C454" s="7" t="s">
        <v>982</v>
      </c>
      <c r="D454" s="7" t="s">
        <v>983</v>
      </c>
      <c r="E454" s="7" t="s">
        <v>362</v>
      </c>
      <c r="F454" s="7" t="s">
        <v>36</v>
      </c>
      <c r="G454" s="8">
        <v>38808</v>
      </c>
      <c r="H454" s="8">
        <v>42094</v>
      </c>
      <c r="I454" s="9">
        <v>14.25</v>
      </c>
      <c r="J454" s="9">
        <v>16.66</v>
      </c>
      <c r="K454" s="9">
        <v>2.41</v>
      </c>
      <c r="L454" s="9">
        <v>0.16912280701754387</v>
      </c>
      <c r="M454" s="11">
        <v>190.57</v>
      </c>
      <c r="N454" s="9" t="s">
        <v>637</v>
      </c>
      <c r="O454" s="9">
        <v>0</v>
      </c>
      <c r="P454" s="9" t="s">
        <v>643</v>
      </c>
      <c r="Q454" s="11">
        <v>8.9965776865160851</v>
      </c>
      <c r="R454" s="7" t="s">
        <v>1068</v>
      </c>
      <c r="S454" s="7" t="s">
        <v>362</v>
      </c>
      <c r="T454" s="7" t="s">
        <v>36</v>
      </c>
      <c r="U454" t="str">
        <f>IF(COUNTIF($A$2:A454,A454)=1,"Joiner","Not new")</f>
        <v>Not new</v>
      </c>
    </row>
    <row r="455" spans="1:21" customFormat="1" hidden="1" x14ac:dyDescent="0.35">
      <c r="A455" s="7" t="s">
        <v>367</v>
      </c>
      <c r="B455" s="7" t="s">
        <v>368</v>
      </c>
      <c r="C455" s="7" t="s">
        <v>982</v>
      </c>
      <c r="D455" s="7" t="s">
        <v>983</v>
      </c>
      <c r="E455" s="7" t="s">
        <v>362</v>
      </c>
      <c r="F455" s="7" t="s">
        <v>32</v>
      </c>
      <c r="G455" s="8">
        <v>39216</v>
      </c>
      <c r="H455" s="8">
        <v>41944</v>
      </c>
      <c r="I455" s="9">
        <v>11</v>
      </c>
      <c r="J455" s="9">
        <v>11.26</v>
      </c>
      <c r="K455" s="9">
        <v>0.25999999999999979</v>
      </c>
      <c r="L455" s="9">
        <v>2.3636363636363619E-2</v>
      </c>
      <c r="M455" s="11">
        <v>201.411</v>
      </c>
      <c r="N455" s="9" t="s">
        <v>637</v>
      </c>
      <c r="O455" s="9" t="s">
        <v>637</v>
      </c>
      <c r="P455" s="9" t="s">
        <v>643</v>
      </c>
      <c r="Q455" s="11">
        <v>7.4688569472963726</v>
      </c>
      <c r="R455" s="7" t="s">
        <v>1069</v>
      </c>
      <c r="S455" s="7" t="s">
        <v>362</v>
      </c>
      <c r="T455" s="7" t="s">
        <v>32</v>
      </c>
      <c r="U455" t="str">
        <f>IF(COUNTIF($A$2:A455,A455)=1,"Joiner","Not new")</f>
        <v>Not new</v>
      </c>
    </row>
    <row r="456" spans="1:21" customFormat="1" hidden="1" x14ac:dyDescent="0.35">
      <c r="A456" s="7" t="s">
        <v>370</v>
      </c>
      <c r="B456" s="7" t="s">
        <v>1070</v>
      </c>
      <c r="C456" s="7" t="s">
        <v>982</v>
      </c>
      <c r="D456" s="7" t="s">
        <v>983</v>
      </c>
      <c r="E456" s="7" t="s">
        <v>362</v>
      </c>
      <c r="F456" s="7" t="s">
        <v>28</v>
      </c>
      <c r="G456" s="8">
        <v>40541</v>
      </c>
      <c r="H456" s="8">
        <v>42216</v>
      </c>
      <c r="I456" s="9">
        <v>136</v>
      </c>
      <c r="J456" s="9">
        <v>136</v>
      </c>
      <c r="K456" s="9">
        <v>0</v>
      </c>
      <c r="L456" s="9">
        <v>0</v>
      </c>
      <c r="M456" s="11">
        <v>741.625</v>
      </c>
      <c r="N456" s="9" t="s">
        <v>637</v>
      </c>
      <c r="O456" s="9" t="s">
        <v>637</v>
      </c>
      <c r="P456" s="9" t="s">
        <v>643</v>
      </c>
      <c r="Q456" s="11">
        <v>4.5859000684462696</v>
      </c>
      <c r="R456" s="7" t="s">
        <v>1071</v>
      </c>
      <c r="S456" s="7" t="s">
        <v>362</v>
      </c>
      <c r="T456" s="7" t="s">
        <v>28</v>
      </c>
      <c r="U456" t="str">
        <f>IF(COUNTIF($A$2:A456,A456)=1,"Joiner","Not new")</f>
        <v>Not new</v>
      </c>
    </row>
    <row r="457" spans="1:21" customFormat="1" hidden="1" x14ac:dyDescent="0.35">
      <c r="A457" s="7" t="s">
        <v>373</v>
      </c>
      <c r="B457" s="7" t="s">
        <v>1072</v>
      </c>
      <c r="C457" s="7" t="s">
        <v>982</v>
      </c>
      <c r="D457" s="7" t="s">
        <v>983</v>
      </c>
      <c r="E457" s="7" t="s">
        <v>362</v>
      </c>
      <c r="F457" s="7" t="s">
        <v>28</v>
      </c>
      <c r="G457" s="8">
        <v>38808</v>
      </c>
      <c r="H457" s="8">
        <v>43922</v>
      </c>
      <c r="I457" s="9" t="s">
        <v>1073</v>
      </c>
      <c r="J457" s="9" t="s">
        <v>1073</v>
      </c>
      <c r="K457" s="9" t="s">
        <v>1073</v>
      </c>
      <c r="L457" s="9" t="s">
        <v>1073</v>
      </c>
      <c r="M457" s="11" t="s">
        <v>1073</v>
      </c>
      <c r="N457" s="9" t="s">
        <v>637</v>
      </c>
      <c r="O457" s="9" t="s">
        <v>129</v>
      </c>
      <c r="P457" s="9" t="s">
        <v>643</v>
      </c>
      <c r="Q457" s="11">
        <v>14.001368925393566</v>
      </c>
      <c r="R457" s="7" t="s">
        <v>1074</v>
      </c>
      <c r="S457" s="7" t="s">
        <v>362</v>
      </c>
      <c r="T457" s="7" t="s">
        <v>28</v>
      </c>
      <c r="U457" t="str">
        <f>IF(COUNTIF($A$2:A457,A457)=1,"Joiner","Not new")</f>
        <v>Not new</v>
      </c>
    </row>
    <row r="458" spans="1:21" customFormat="1" hidden="1" x14ac:dyDescent="0.35">
      <c r="A458" s="7" t="s">
        <v>376</v>
      </c>
      <c r="B458" s="7" t="s">
        <v>377</v>
      </c>
      <c r="C458" s="7" t="s">
        <v>982</v>
      </c>
      <c r="D458" s="7" t="s">
        <v>983</v>
      </c>
      <c r="E458" s="7" t="s">
        <v>362</v>
      </c>
      <c r="F458" s="7" t="s">
        <v>28</v>
      </c>
      <c r="G458" s="8">
        <v>40695</v>
      </c>
      <c r="H458" s="8">
        <v>44196</v>
      </c>
      <c r="I458" s="9">
        <v>9.6</v>
      </c>
      <c r="J458" s="9">
        <v>13.2</v>
      </c>
      <c r="K458" s="9">
        <v>3.5999999999999996</v>
      </c>
      <c r="L458" s="9">
        <v>0.375</v>
      </c>
      <c r="M458" s="11">
        <v>5367.08</v>
      </c>
      <c r="N458" s="9" t="s">
        <v>637</v>
      </c>
      <c r="O458" s="9" t="s">
        <v>637</v>
      </c>
      <c r="P458" s="9" t="s">
        <v>625</v>
      </c>
      <c r="Q458" s="11">
        <v>9.5852156057494859</v>
      </c>
      <c r="R458" s="7" t="s">
        <v>1075</v>
      </c>
      <c r="S458" s="7" t="s">
        <v>362</v>
      </c>
      <c r="T458" s="7" t="s">
        <v>28</v>
      </c>
      <c r="U458" t="str">
        <f>IF(COUNTIF($A$2:A458,A458)=1,"Joiner","Not new")</f>
        <v>Not new</v>
      </c>
    </row>
    <row r="459" spans="1:21" customFormat="1" hidden="1" x14ac:dyDescent="0.35">
      <c r="A459" s="7" t="s">
        <v>379</v>
      </c>
      <c r="B459" s="7" t="s">
        <v>1076</v>
      </c>
      <c r="C459" s="7" t="s">
        <v>982</v>
      </c>
      <c r="D459" s="7" t="s">
        <v>983</v>
      </c>
      <c r="E459" s="7" t="s">
        <v>362</v>
      </c>
      <c r="F459" s="7" t="s">
        <v>46</v>
      </c>
      <c r="G459" s="8">
        <v>40878</v>
      </c>
      <c r="H459" s="8">
        <v>41821</v>
      </c>
      <c r="I459" s="9">
        <v>85.007000000000005</v>
      </c>
      <c r="J459" s="9">
        <v>83.9</v>
      </c>
      <c r="K459" s="9">
        <v>-1.1069999999999993</v>
      </c>
      <c r="L459" s="9">
        <v>-1.3022456974131534E-2</v>
      </c>
      <c r="M459" s="11">
        <v>595.70299999999997</v>
      </c>
      <c r="N459" s="9" t="s">
        <v>637</v>
      </c>
      <c r="O459" s="9" t="s">
        <v>637</v>
      </c>
      <c r="P459" s="9" t="s">
        <v>643</v>
      </c>
      <c r="Q459" s="11">
        <v>2.5817932922655715</v>
      </c>
      <c r="R459" s="7" t="s">
        <v>1077</v>
      </c>
      <c r="S459" s="7" t="s">
        <v>362</v>
      </c>
      <c r="T459" s="7" t="s">
        <v>46</v>
      </c>
      <c r="U459" t="str">
        <f>IF(COUNTIF($A$2:A459,A459)=1,"Joiner","Not new")</f>
        <v>Not new</v>
      </c>
    </row>
    <row r="460" spans="1:21" customFormat="1" hidden="1" x14ac:dyDescent="0.35">
      <c r="A460" s="7" t="s">
        <v>382</v>
      </c>
      <c r="B460" s="7" t="s">
        <v>383</v>
      </c>
      <c r="C460" s="7" t="s">
        <v>982</v>
      </c>
      <c r="D460" s="7" t="s">
        <v>983</v>
      </c>
      <c r="E460" s="7" t="s">
        <v>362</v>
      </c>
      <c r="F460" s="7" t="s">
        <v>46</v>
      </c>
      <c r="G460" s="8">
        <v>40969</v>
      </c>
      <c r="H460" s="8">
        <v>42156</v>
      </c>
      <c r="I460" s="9">
        <v>16.98</v>
      </c>
      <c r="J460" s="9">
        <v>16.98</v>
      </c>
      <c r="K460" s="9">
        <v>0</v>
      </c>
      <c r="L460" s="9">
        <v>0</v>
      </c>
      <c r="M460" s="11">
        <v>199.61500000000001</v>
      </c>
      <c r="N460" s="9" t="s">
        <v>637</v>
      </c>
      <c r="O460" s="9" t="s">
        <v>637</v>
      </c>
      <c r="P460" s="9" t="s">
        <v>643</v>
      </c>
      <c r="Q460" s="11">
        <v>3.2498288843258041</v>
      </c>
      <c r="R460" s="7" t="s">
        <v>1078</v>
      </c>
      <c r="S460" s="7" t="s">
        <v>362</v>
      </c>
      <c r="T460" s="7" t="s">
        <v>46</v>
      </c>
      <c r="U460" t="str">
        <f>IF(COUNTIF($A$2:A460,A460)=1,"Joiner","Not new")</f>
        <v>Not new</v>
      </c>
    </row>
    <row r="461" spans="1:21" customFormat="1" hidden="1" x14ac:dyDescent="0.35">
      <c r="A461" s="7" t="s">
        <v>421</v>
      </c>
      <c r="B461" s="7" t="s">
        <v>422</v>
      </c>
      <c r="C461" s="7" t="s">
        <v>982</v>
      </c>
      <c r="D461" s="7" t="s">
        <v>983</v>
      </c>
      <c r="E461" s="7" t="s">
        <v>785</v>
      </c>
      <c r="F461" s="7" t="s">
        <v>32</v>
      </c>
      <c r="G461" s="8">
        <v>35612</v>
      </c>
      <c r="H461" s="8">
        <v>44651</v>
      </c>
      <c r="I461" s="9">
        <v>646.36</v>
      </c>
      <c r="J461" s="9">
        <v>640.69000000000005</v>
      </c>
      <c r="K461" s="9">
        <v>-5.6699999999999591</v>
      </c>
      <c r="L461" s="9">
        <v>-8.7722012500772925E-3</v>
      </c>
      <c r="M461" s="11">
        <v>3833.1499999999996</v>
      </c>
      <c r="N461" s="9" t="s">
        <v>637</v>
      </c>
      <c r="O461" s="9" t="s">
        <v>637</v>
      </c>
      <c r="P461" s="9" t="s">
        <v>785</v>
      </c>
      <c r="Q461" s="11">
        <v>24.747433264887064</v>
      </c>
      <c r="R461" s="7" t="s">
        <v>1079</v>
      </c>
      <c r="S461" s="7" t="s">
        <v>423</v>
      </c>
      <c r="T461" s="7" t="s">
        <v>32</v>
      </c>
      <c r="U461" t="str">
        <f>IF(COUNTIF($A$2:A461,A461)=1,"Joiner","Not new")</f>
        <v>Not new</v>
      </c>
    </row>
    <row r="462" spans="1:21" customFormat="1" hidden="1" x14ac:dyDescent="0.35">
      <c r="A462" s="7" t="s">
        <v>425</v>
      </c>
      <c r="B462" s="7" t="s">
        <v>426</v>
      </c>
      <c r="C462" s="7" t="s">
        <v>982</v>
      </c>
      <c r="D462" s="7" t="s">
        <v>983</v>
      </c>
      <c r="E462" s="7" t="s">
        <v>785</v>
      </c>
      <c r="F462" s="7" t="s">
        <v>32</v>
      </c>
      <c r="G462" s="8">
        <v>40255</v>
      </c>
      <c r="H462" s="8">
        <v>43191</v>
      </c>
      <c r="I462" s="9">
        <v>132.22</v>
      </c>
      <c r="J462" s="9">
        <v>127.96</v>
      </c>
      <c r="K462" s="9">
        <v>-4.2600000000000051</v>
      </c>
      <c r="L462" s="9">
        <v>-3.221902889124191E-2</v>
      </c>
      <c r="M462" s="11">
        <v>753.1099999999999</v>
      </c>
      <c r="N462" s="9" t="s">
        <v>637</v>
      </c>
      <c r="O462" s="9" t="s">
        <v>637</v>
      </c>
      <c r="P462" s="9" t="s">
        <v>785</v>
      </c>
      <c r="Q462" s="11">
        <v>8.038329911019849</v>
      </c>
      <c r="R462" s="7" t="s">
        <v>1080</v>
      </c>
      <c r="S462" s="7" t="s">
        <v>423</v>
      </c>
      <c r="T462" s="7" t="s">
        <v>32</v>
      </c>
      <c r="U462" t="str">
        <f>IF(COUNTIF($A$2:A462,A462)=1,"Joiner","Not new")</f>
        <v>Not new</v>
      </c>
    </row>
    <row r="463" spans="1:21" customFormat="1" hidden="1" x14ac:dyDescent="0.35">
      <c r="A463" s="7" t="s">
        <v>428</v>
      </c>
      <c r="B463" s="7" t="s">
        <v>429</v>
      </c>
      <c r="C463" s="7" t="s">
        <v>982</v>
      </c>
      <c r="D463" s="7" t="s">
        <v>983</v>
      </c>
      <c r="E463" s="7" t="s">
        <v>1081</v>
      </c>
      <c r="F463" s="7" t="s">
        <v>32</v>
      </c>
      <c r="G463" s="8">
        <v>38960</v>
      </c>
      <c r="H463" s="8">
        <v>43555</v>
      </c>
      <c r="I463" s="9">
        <v>161.10000000000002</v>
      </c>
      <c r="J463" s="9">
        <v>147.01</v>
      </c>
      <c r="K463" s="9">
        <v>-14.090000000000032</v>
      </c>
      <c r="L463" s="9">
        <v>-8.7461204220980943E-2</v>
      </c>
      <c r="M463" s="11">
        <v>1557.1000000000001</v>
      </c>
      <c r="N463" s="9" t="s">
        <v>637</v>
      </c>
      <c r="O463" s="9" t="s">
        <v>637</v>
      </c>
      <c r="P463" s="9" t="s">
        <v>625</v>
      </c>
      <c r="Q463" s="11">
        <v>12.580424366872005</v>
      </c>
      <c r="R463" s="7" t="s">
        <v>1082</v>
      </c>
      <c r="S463" s="7" t="s">
        <v>423</v>
      </c>
      <c r="T463" s="7" t="s">
        <v>32</v>
      </c>
      <c r="U463" t="str">
        <f>IF(COUNTIF($A$2:A463,A463)=1,"Joiner","Not new")</f>
        <v>Not new</v>
      </c>
    </row>
    <row r="464" spans="1:21" customFormat="1" hidden="1" x14ac:dyDescent="0.35">
      <c r="A464" s="7" t="s">
        <v>431</v>
      </c>
      <c r="B464" s="7" t="s">
        <v>1083</v>
      </c>
      <c r="C464" s="7" t="s">
        <v>982</v>
      </c>
      <c r="D464" s="7" t="s">
        <v>983</v>
      </c>
      <c r="E464" s="7" t="s">
        <v>785</v>
      </c>
      <c r="F464" s="7" t="s">
        <v>46</v>
      </c>
      <c r="G464" s="8">
        <v>41359</v>
      </c>
      <c r="H464" s="8">
        <v>44834</v>
      </c>
      <c r="I464" s="9">
        <v>19.86</v>
      </c>
      <c r="J464" s="9">
        <v>14.6</v>
      </c>
      <c r="K464" s="9">
        <v>-5.26</v>
      </c>
      <c r="L464" s="9">
        <v>-0.26485397784491438</v>
      </c>
      <c r="M464" s="11" t="s">
        <v>1084</v>
      </c>
      <c r="N464" s="9" t="s">
        <v>637</v>
      </c>
      <c r="O464" s="9" t="s">
        <v>129</v>
      </c>
      <c r="P464" s="9" t="s">
        <v>785</v>
      </c>
      <c r="Q464" s="11">
        <v>9.5140314852840522</v>
      </c>
      <c r="R464" s="7" t="s">
        <v>1085</v>
      </c>
      <c r="S464" s="7" t="s">
        <v>423</v>
      </c>
      <c r="T464" s="7" t="s">
        <v>46</v>
      </c>
      <c r="U464" t="str">
        <f>IF(COUNTIF($A$2:A464,A464)=1,"Joiner","Not new")</f>
        <v>Not new</v>
      </c>
    </row>
    <row r="465" spans="1:21" customFormat="1" hidden="1" x14ac:dyDescent="0.35">
      <c r="A465" s="7" t="s">
        <v>434</v>
      </c>
      <c r="B465" s="7" t="s">
        <v>435</v>
      </c>
      <c r="C465" s="7" t="s">
        <v>982</v>
      </c>
      <c r="D465" s="7" t="s">
        <v>983</v>
      </c>
      <c r="E465" s="7" t="s">
        <v>785</v>
      </c>
      <c r="F465" s="7" t="s">
        <v>36</v>
      </c>
      <c r="G465" s="8">
        <v>37137</v>
      </c>
      <c r="H465" s="8">
        <v>42084</v>
      </c>
      <c r="I465" s="9">
        <v>770.19999999999993</v>
      </c>
      <c r="J465" s="9">
        <v>787.39</v>
      </c>
      <c r="K465" s="9">
        <v>17.190000000000055</v>
      </c>
      <c r="L465" s="9">
        <v>2.2318878213451125E-2</v>
      </c>
      <c r="M465" s="11">
        <v>7432.41</v>
      </c>
      <c r="N465" s="9" t="s">
        <v>637</v>
      </c>
      <c r="O465" s="9" t="s">
        <v>637</v>
      </c>
      <c r="P465" s="9" t="s">
        <v>643</v>
      </c>
      <c r="Q465" s="11">
        <v>13.544147843942506</v>
      </c>
      <c r="R465" s="7" t="s">
        <v>1086</v>
      </c>
      <c r="S465" s="7" t="s">
        <v>423</v>
      </c>
      <c r="T465" s="7" t="s">
        <v>36</v>
      </c>
      <c r="U465" t="str">
        <f>IF(COUNTIF($A$2:A465,A465)=1,"Joiner","Not new")</f>
        <v>Not new</v>
      </c>
    </row>
    <row r="466" spans="1:21" customFormat="1" hidden="1" x14ac:dyDescent="0.35">
      <c r="A466" s="7" t="s">
        <v>437</v>
      </c>
      <c r="B466" s="7" t="s">
        <v>438</v>
      </c>
      <c r="C466" s="7" t="s">
        <v>982</v>
      </c>
      <c r="D466" s="7" t="s">
        <v>983</v>
      </c>
      <c r="E466" s="7" t="s">
        <v>785</v>
      </c>
      <c r="F466" s="7" t="s">
        <v>28</v>
      </c>
      <c r="G466" s="8">
        <v>38810</v>
      </c>
      <c r="H466" s="8">
        <v>44108</v>
      </c>
      <c r="I466" s="9">
        <v>41.5</v>
      </c>
      <c r="J466" s="9">
        <v>41.5</v>
      </c>
      <c r="K466" s="9">
        <v>0</v>
      </c>
      <c r="L466" s="9">
        <v>0</v>
      </c>
      <c r="M466" s="11">
        <v>716.6</v>
      </c>
      <c r="N466" s="9" t="s">
        <v>637</v>
      </c>
      <c r="O466" s="9" t="s">
        <v>637</v>
      </c>
      <c r="P466" s="9" t="s">
        <v>785</v>
      </c>
      <c r="Q466" s="11">
        <v>14.505133470225873</v>
      </c>
      <c r="R466" s="7" t="s">
        <v>1087</v>
      </c>
      <c r="S466" s="7" t="s">
        <v>423</v>
      </c>
      <c r="T466" s="7" t="s">
        <v>28</v>
      </c>
      <c r="U466" t="str">
        <f>IF(COUNTIF($A$2:A466,A466)=1,"Joiner","Not new")</f>
        <v>Not new</v>
      </c>
    </row>
    <row r="467" spans="1:21" customFormat="1" hidden="1" x14ac:dyDescent="0.35">
      <c r="A467" s="7" t="s">
        <v>440</v>
      </c>
      <c r="B467" s="7" t="s">
        <v>793</v>
      </c>
      <c r="C467" s="7" t="s">
        <v>982</v>
      </c>
      <c r="D467" s="7" t="s">
        <v>983</v>
      </c>
      <c r="E467" s="7" t="s">
        <v>785</v>
      </c>
      <c r="F467" s="7" t="s">
        <v>46</v>
      </c>
      <c r="G467" s="8">
        <v>37773</v>
      </c>
      <c r="H467" s="8">
        <v>42460</v>
      </c>
      <c r="I467" s="9">
        <v>90.5</v>
      </c>
      <c r="J467" s="9">
        <v>25.67</v>
      </c>
      <c r="K467" s="9">
        <v>-64.83</v>
      </c>
      <c r="L467" s="9">
        <v>-0.71635359116022101</v>
      </c>
      <c r="M467" s="11">
        <v>806.44</v>
      </c>
      <c r="N467" s="9" t="s">
        <v>637</v>
      </c>
      <c r="O467" s="9" t="s">
        <v>637</v>
      </c>
      <c r="P467" s="9" t="s">
        <v>785</v>
      </c>
      <c r="Q467" s="11">
        <v>12.832306639288159</v>
      </c>
      <c r="R467" s="7" t="s">
        <v>1088</v>
      </c>
      <c r="S467" s="7" t="s">
        <v>423</v>
      </c>
      <c r="T467" s="7" t="s">
        <v>46</v>
      </c>
      <c r="U467" t="str">
        <f>IF(COUNTIF($A$2:A467,A467)=1,"Joiner","Not new")</f>
        <v>Not new</v>
      </c>
    </row>
    <row r="468" spans="1:21" customFormat="1" hidden="1" x14ac:dyDescent="0.35">
      <c r="A468" s="7" t="s">
        <v>443</v>
      </c>
      <c r="B468" s="7" t="s">
        <v>795</v>
      </c>
      <c r="C468" s="7" t="s">
        <v>982</v>
      </c>
      <c r="D468" s="7" t="s">
        <v>983</v>
      </c>
      <c r="E468" s="7" t="s">
        <v>785</v>
      </c>
      <c r="F468" s="7" t="s">
        <v>32</v>
      </c>
      <c r="G468" s="8">
        <v>38558</v>
      </c>
      <c r="H468" s="8">
        <v>43220</v>
      </c>
      <c r="I468" s="9">
        <v>68.709999999999994</v>
      </c>
      <c r="J468" s="9">
        <v>75.73</v>
      </c>
      <c r="K468" s="9">
        <v>7.0200000000000102</v>
      </c>
      <c r="L468" s="9">
        <v>0.10216853442002635</v>
      </c>
      <c r="M468" s="11">
        <v>596.51</v>
      </c>
      <c r="N468" s="9" t="s">
        <v>637</v>
      </c>
      <c r="O468" s="9" t="s">
        <v>637</v>
      </c>
      <c r="P468" s="9" t="s">
        <v>785</v>
      </c>
      <c r="Q468" s="11">
        <v>12.763860369609857</v>
      </c>
      <c r="R468" s="7" t="s">
        <v>1089</v>
      </c>
      <c r="S468" s="7" t="s">
        <v>423</v>
      </c>
      <c r="T468" s="7" t="s">
        <v>32</v>
      </c>
      <c r="U468" t="str">
        <f>IF(COUNTIF($A$2:A468,A468)=1,"Joiner","Not new")</f>
        <v>Not new</v>
      </c>
    </row>
    <row r="469" spans="1:21" customFormat="1" hidden="1" x14ac:dyDescent="0.35">
      <c r="A469" s="7" t="s">
        <v>446</v>
      </c>
      <c r="B469" s="7" t="s">
        <v>447</v>
      </c>
      <c r="C469" s="7" t="s">
        <v>982</v>
      </c>
      <c r="D469" s="7" t="s">
        <v>983</v>
      </c>
      <c r="E469" s="7" t="s">
        <v>785</v>
      </c>
      <c r="F469" s="7" t="s">
        <v>95</v>
      </c>
      <c r="G469" s="8">
        <v>39539</v>
      </c>
      <c r="H469" s="8">
        <v>45777</v>
      </c>
      <c r="I469" s="9">
        <v>1090.98</v>
      </c>
      <c r="J469" s="9">
        <v>1064.5500000000002</v>
      </c>
      <c r="K469" s="9">
        <v>-26.429999999999836</v>
      </c>
      <c r="L469" s="9">
        <v>-2.4225925314854384E-2</v>
      </c>
      <c r="M469" s="11">
        <v>20957.160000000003</v>
      </c>
      <c r="N469" s="9" t="s">
        <v>637</v>
      </c>
      <c r="O469" s="9" t="s">
        <v>637</v>
      </c>
      <c r="P469" s="9" t="s">
        <v>785</v>
      </c>
      <c r="Q469" s="11">
        <v>17.078713210130047</v>
      </c>
      <c r="R469" s="7" t="s">
        <v>1090</v>
      </c>
      <c r="S469" s="7" t="s">
        <v>423</v>
      </c>
      <c r="T469" s="7" t="s">
        <v>95</v>
      </c>
      <c r="U469" t="str">
        <f>IF(COUNTIF($A$2:A469,A469)=1,"Joiner","Not new")</f>
        <v>Not new</v>
      </c>
    </row>
    <row r="470" spans="1:21" customFormat="1" hidden="1" x14ac:dyDescent="0.35">
      <c r="A470" s="7" t="s">
        <v>449</v>
      </c>
      <c r="B470" s="7" t="s">
        <v>450</v>
      </c>
      <c r="C470" s="7" t="s">
        <v>982</v>
      </c>
      <c r="D470" s="7" t="s">
        <v>983</v>
      </c>
      <c r="E470" s="7" t="s">
        <v>785</v>
      </c>
      <c r="F470" s="7" t="s">
        <v>32</v>
      </c>
      <c r="G470" s="8">
        <v>39114</v>
      </c>
      <c r="H470" s="8">
        <v>42369</v>
      </c>
      <c r="I470" s="9">
        <v>10.15</v>
      </c>
      <c r="J470" s="9">
        <v>8.4600000000000009</v>
      </c>
      <c r="K470" s="9">
        <v>-1.6899999999999995</v>
      </c>
      <c r="L470" s="9">
        <v>-0.16650246305418714</v>
      </c>
      <c r="M470" s="11">
        <v>377.78999999999996</v>
      </c>
      <c r="N470" s="9" t="s">
        <v>637</v>
      </c>
      <c r="O470" s="9" t="s">
        <v>637</v>
      </c>
      <c r="P470" s="9" t="s">
        <v>785</v>
      </c>
      <c r="Q470" s="11">
        <v>8.9117043121149901</v>
      </c>
      <c r="R470" s="7" t="s">
        <v>1091</v>
      </c>
      <c r="S470" s="7" t="s">
        <v>423</v>
      </c>
      <c r="T470" s="7" t="s">
        <v>32</v>
      </c>
      <c r="U470" t="str">
        <f>IF(COUNTIF($A$2:A470,A470)=1,"Joiner","Not new")</f>
        <v>Not new</v>
      </c>
    </row>
    <row r="471" spans="1:21" customFormat="1" hidden="1" x14ac:dyDescent="0.35">
      <c r="A471" s="7" t="s">
        <v>452</v>
      </c>
      <c r="B471" s="7" t="s">
        <v>799</v>
      </c>
      <c r="C471" s="7" t="s">
        <v>982</v>
      </c>
      <c r="D471" s="7" t="s">
        <v>983</v>
      </c>
      <c r="E471" s="7" t="s">
        <v>785</v>
      </c>
      <c r="F471" s="7" t="s">
        <v>36</v>
      </c>
      <c r="G471" s="8">
        <v>36130</v>
      </c>
      <c r="H471" s="8">
        <v>45016</v>
      </c>
      <c r="I471" s="9">
        <v>844.81000000000006</v>
      </c>
      <c r="J471" s="9">
        <v>810.06</v>
      </c>
      <c r="K471" s="9">
        <v>-34.750000000000114</v>
      </c>
      <c r="L471" s="9">
        <v>-4.1133509309785765E-2</v>
      </c>
      <c r="M471" s="11">
        <v>7209.06</v>
      </c>
      <c r="N471" s="9" t="s">
        <v>637</v>
      </c>
      <c r="O471" s="9" t="s">
        <v>637</v>
      </c>
      <c r="P471" s="9" t="s">
        <v>785</v>
      </c>
      <c r="Q471" s="11">
        <v>24.328542094455852</v>
      </c>
      <c r="R471" s="7" t="s">
        <v>1092</v>
      </c>
      <c r="S471" s="7" t="s">
        <v>423</v>
      </c>
      <c r="T471" s="7" t="s">
        <v>36</v>
      </c>
      <c r="U471" t="str">
        <f>IF(COUNTIF($A$2:A471,A471)=1,"Joiner","Not new")</f>
        <v>Not new</v>
      </c>
    </row>
    <row r="472" spans="1:21" customFormat="1" hidden="1" x14ac:dyDescent="0.35">
      <c r="A472" s="7" t="s">
        <v>455</v>
      </c>
      <c r="B472" s="7" t="s">
        <v>1093</v>
      </c>
      <c r="C472" s="7" t="s">
        <v>982</v>
      </c>
      <c r="D472" s="7" t="s">
        <v>983</v>
      </c>
      <c r="E472" s="7" t="s">
        <v>785</v>
      </c>
      <c r="F472" s="7" t="s">
        <v>32</v>
      </c>
      <c r="G472" s="8">
        <v>39539</v>
      </c>
      <c r="H472" s="8">
        <v>44926</v>
      </c>
      <c r="I472" s="9">
        <v>21.65</v>
      </c>
      <c r="J472" s="9">
        <v>23.55</v>
      </c>
      <c r="K472" s="9">
        <v>1.9000000000000021</v>
      </c>
      <c r="L472" s="9">
        <v>8.7759815242494335E-2</v>
      </c>
      <c r="M472" s="11">
        <v>428.89</v>
      </c>
      <c r="N472" s="9" t="s">
        <v>637</v>
      </c>
      <c r="O472" s="9" t="s">
        <v>637</v>
      </c>
      <c r="P472" s="9" t="s">
        <v>785</v>
      </c>
      <c r="Q472" s="11">
        <v>14.74880219028063</v>
      </c>
      <c r="R472" s="7" t="s">
        <v>1094</v>
      </c>
      <c r="S472" s="7" t="s">
        <v>423</v>
      </c>
      <c r="T472" s="7" t="s">
        <v>32</v>
      </c>
      <c r="U472" t="str">
        <f>IF(COUNTIF($A$2:A472,A472)=1,"Joiner","Not new")</f>
        <v>Not new</v>
      </c>
    </row>
    <row r="473" spans="1:21" customFormat="1" hidden="1" x14ac:dyDescent="0.35">
      <c r="A473" s="7" t="s">
        <v>458</v>
      </c>
      <c r="B473" s="7" t="s">
        <v>1095</v>
      </c>
      <c r="C473" s="7" t="s">
        <v>982</v>
      </c>
      <c r="D473" s="7" t="s">
        <v>983</v>
      </c>
      <c r="E473" s="7" t="s">
        <v>785</v>
      </c>
      <c r="F473" s="7" t="s">
        <v>95</v>
      </c>
      <c r="G473" s="8">
        <v>39650</v>
      </c>
      <c r="H473" s="8">
        <v>49309</v>
      </c>
      <c r="I473" s="9">
        <v>182</v>
      </c>
      <c r="J473" s="9">
        <v>169.51</v>
      </c>
      <c r="K473" s="9">
        <v>-12.490000000000009</v>
      </c>
      <c r="L473" s="9">
        <v>-6.862637362637368E-2</v>
      </c>
      <c r="M473" s="11" t="s">
        <v>1084</v>
      </c>
      <c r="N473" s="9" t="s">
        <v>637</v>
      </c>
      <c r="O473" s="9" t="s">
        <v>129</v>
      </c>
      <c r="P473" s="9" t="s">
        <v>785</v>
      </c>
      <c r="Q473" s="11">
        <v>26.444900752908968</v>
      </c>
      <c r="R473" s="7" t="s">
        <v>1096</v>
      </c>
      <c r="S473" s="7" t="s">
        <v>423</v>
      </c>
      <c r="T473" s="7" t="s">
        <v>95</v>
      </c>
      <c r="U473" t="str">
        <f>IF(COUNTIF($A$2:A473,A473)=1,"Joiner","Not new")</f>
        <v>Not new</v>
      </c>
    </row>
    <row r="474" spans="1:21" customFormat="1" hidden="1" x14ac:dyDescent="0.35">
      <c r="A474" s="7" t="s">
        <v>461</v>
      </c>
      <c r="B474" s="7" t="s">
        <v>462</v>
      </c>
      <c r="C474" s="7" t="s">
        <v>982</v>
      </c>
      <c r="D474" s="7" t="s">
        <v>983</v>
      </c>
      <c r="E474" s="7" t="s">
        <v>785</v>
      </c>
      <c r="F474" s="7" t="s">
        <v>32</v>
      </c>
      <c r="G474" s="8">
        <v>32087</v>
      </c>
      <c r="H474" s="8">
        <v>45381</v>
      </c>
      <c r="I474" s="9">
        <v>1069.46</v>
      </c>
      <c r="J474" s="9">
        <v>1023.3899999999999</v>
      </c>
      <c r="K474" s="9">
        <v>-46.070000000000164</v>
      </c>
      <c r="L474" s="9">
        <v>-4.3077814972042119E-2</v>
      </c>
      <c r="M474" s="11">
        <v>19210.68</v>
      </c>
      <c r="N474" s="9" t="s">
        <v>637</v>
      </c>
      <c r="O474" s="9" t="s">
        <v>637</v>
      </c>
      <c r="P474" s="9" t="s">
        <v>785</v>
      </c>
      <c r="Q474" s="11">
        <v>36.396988364134153</v>
      </c>
      <c r="R474" s="7" t="s">
        <v>1097</v>
      </c>
      <c r="S474" s="7" t="s">
        <v>423</v>
      </c>
      <c r="T474" s="7" t="s">
        <v>32</v>
      </c>
      <c r="U474" t="str">
        <f>IF(COUNTIF($A$2:A474,A474)=1,"Joiner","Not new")</f>
        <v>Not new</v>
      </c>
    </row>
    <row r="475" spans="1:21" customFormat="1" hidden="1" x14ac:dyDescent="0.35">
      <c r="A475" s="7" t="s">
        <v>464</v>
      </c>
      <c r="B475" s="7" t="s">
        <v>465</v>
      </c>
      <c r="C475" s="7" t="s">
        <v>982</v>
      </c>
      <c r="D475" s="7" t="s">
        <v>983</v>
      </c>
      <c r="E475" s="7" t="s">
        <v>785</v>
      </c>
      <c r="F475" s="7" t="s">
        <v>32</v>
      </c>
      <c r="G475" s="8">
        <v>35855</v>
      </c>
      <c r="H475" s="8">
        <v>51501</v>
      </c>
      <c r="I475" s="9">
        <v>63.37</v>
      </c>
      <c r="J475" s="9">
        <v>68.040000000000006</v>
      </c>
      <c r="K475" s="9">
        <v>4.6700000000000088</v>
      </c>
      <c r="L475" s="9">
        <v>7.3694177055389123E-2</v>
      </c>
      <c r="M475" s="11">
        <v>1167.56</v>
      </c>
      <c r="N475" s="9" t="s">
        <v>637</v>
      </c>
      <c r="O475" s="9" t="s">
        <v>637</v>
      </c>
      <c r="P475" s="9" t="s">
        <v>785</v>
      </c>
      <c r="Q475" s="11">
        <v>42.836413415468854</v>
      </c>
      <c r="R475" s="7" t="s">
        <v>1098</v>
      </c>
      <c r="S475" s="7" t="s">
        <v>423</v>
      </c>
      <c r="T475" s="7" t="s">
        <v>32</v>
      </c>
      <c r="U475" t="str">
        <f>IF(COUNTIF($A$2:A475,A475)=1,"Joiner","Not new")</f>
        <v>Not new</v>
      </c>
    </row>
    <row r="476" spans="1:21" customFormat="1" hidden="1" x14ac:dyDescent="0.35">
      <c r="A476" s="7" t="s">
        <v>467</v>
      </c>
      <c r="B476" s="7" t="s">
        <v>468</v>
      </c>
      <c r="C476" s="7" t="s">
        <v>982</v>
      </c>
      <c r="D476" s="7" t="s">
        <v>983</v>
      </c>
      <c r="E476" s="7" t="s">
        <v>785</v>
      </c>
      <c r="F476" s="7" t="s">
        <v>32</v>
      </c>
      <c r="G476" s="8">
        <v>37226</v>
      </c>
      <c r="H476" s="8">
        <v>42521</v>
      </c>
      <c r="I476" s="9">
        <v>106.87</v>
      </c>
      <c r="J476" s="9">
        <v>105.45</v>
      </c>
      <c r="K476" s="9">
        <v>-1.4200000000000017</v>
      </c>
      <c r="L476" s="9">
        <v>-1.3287171329652864E-2</v>
      </c>
      <c r="M476" s="11">
        <v>1601.52</v>
      </c>
      <c r="N476" s="9" t="s">
        <v>637</v>
      </c>
      <c r="O476" s="9" t="s">
        <v>637</v>
      </c>
      <c r="P476" s="9" t="s">
        <v>785</v>
      </c>
      <c r="Q476" s="11">
        <v>14.496919917864476</v>
      </c>
      <c r="R476" s="7" t="s">
        <v>1099</v>
      </c>
      <c r="S476" s="7" t="s">
        <v>423</v>
      </c>
      <c r="T476" s="7" t="s">
        <v>32</v>
      </c>
      <c r="U476" t="str">
        <f>IF(COUNTIF($A$2:A476,A476)=1,"Joiner","Not new")</f>
        <v>Not new</v>
      </c>
    </row>
    <row r="477" spans="1:21" customFormat="1" hidden="1" x14ac:dyDescent="0.35">
      <c r="A477" s="7" t="s">
        <v>470</v>
      </c>
      <c r="B477" s="7" t="s">
        <v>809</v>
      </c>
      <c r="C477" s="7" t="s">
        <v>982</v>
      </c>
      <c r="D477" s="7" t="s">
        <v>983</v>
      </c>
      <c r="E477" s="7" t="s">
        <v>785</v>
      </c>
      <c r="F477" s="7" t="s">
        <v>32</v>
      </c>
      <c r="G477" s="8">
        <v>39539</v>
      </c>
      <c r="H477" s="8">
        <v>42825</v>
      </c>
      <c r="I477" s="9">
        <v>240.03</v>
      </c>
      <c r="J477" s="9">
        <v>226.56</v>
      </c>
      <c r="K477" s="9">
        <v>-13.469999999999999</v>
      </c>
      <c r="L477" s="9">
        <v>-5.6117985251843513E-2</v>
      </c>
      <c r="M477" s="11">
        <v>1048.33</v>
      </c>
      <c r="N477" s="9" t="s">
        <v>637</v>
      </c>
      <c r="O477" s="9" t="s">
        <v>637</v>
      </c>
      <c r="P477" s="9" t="s">
        <v>785</v>
      </c>
      <c r="Q477" s="11">
        <v>8.9965776865160851</v>
      </c>
      <c r="R477" s="7" t="s">
        <v>1100</v>
      </c>
      <c r="S477" s="7" t="s">
        <v>423</v>
      </c>
      <c r="T477" s="7" t="s">
        <v>32</v>
      </c>
      <c r="U477" t="str">
        <f>IF(COUNTIF($A$2:A477,A477)=1,"Joiner","Not new")</f>
        <v>Not new</v>
      </c>
    </row>
    <row r="478" spans="1:21" customFormat="1" hidden="1" x14ac:dyDescent="0.35">
      <c r="A478" s="7" t="s">
        <v>473</v>
      </c>
      <c r="B478" s="7" t="s">
        <v>474</v>
      </c>
      <c r="C478" s="7" t="s">
        <v>982</v>
      </c>
      <c r="D478" s="7" t="s">
        <v>983</v>
      </c>
      <c r="E478" s="7" t="s">
        <v>785</v>
      </c>
      <c r="F478" s="7" t="s">
        <v>36</v>
      </c>
      <c r="G478" s="8">
        <v>40148</v>
      </c>
      <c r="H478" s="8">
        <v>43892</v>
      </c>
      <c r="I478" s="9">
        <v>46.27</v>
      </c>
      <c r="J478" s="9">
        <v>24.85</v>
      </c>
      <c r="K478" s="9">
        <v>-21.42</v>
      </c>
      <c r="L478" s="9">
        <v>-0.46293494704992438</v>
      </c>
      <c r="M478" s="11">
        <v>6113.3300000000008</v>
      </c>
      <c r="N478" s="9" t="s">
        <v>637</v>
      </c>
      <c r="O478" s="9" t="s">
        <v>637</v>
      </c>
      <c r="P478" s="9" t="s">
        <v>643</v>
      </c>
      <c r="Q478" s="11">
        <v>10.250513347022586</v>
      </c>
      <c r="R478" s="7" t="s">
        <v>1101</v>
      </c>
      <c r="S478" s="7" t="s">
        <v>423</v>
      </c>
      <c r="T478" s="7" t="s">
        <v>36</v>
      </c>
      <c r="U478" t="str">
        <f>IF(COUNTIF($A$2:A478,A478)=1,"Joiner","Not new")</f>
        <v>Not new</v>
      </c>
    </row>
    <row r="479" spans="1:21" customFormat="1" hidden="1" x14ac:dyDescent="0.35">
      <c r="A479" s="7" t="s">
        <v>476</v>
      </c>
      <c r="B479" s="7" t="s">
        <v>477</v>
      </c>
      <c r="C479" s="7" t="s">
        <v>982</v>
      </c>
      <c r="D479" s="7" t="s">
        <v>983</v>
      </c>
      <c r="E479" s="7" t="s">
        <v>1081</v>
      </c>
      <c r="F479" s="7" t="s">
        <v>28</v>
      </c>
      <c r="G479" s="8">
        <v>40756</v>
      </c>
      <c r="H479" s="8">
        <v>43132</v>
      </c>
      <c r="I479" s="9">
        <v>12.17</v>
      </c>
      <c r="J479" s="9">
        <v>11.85</v>
      </c>
      <c r="K479" s="9">
        <v>-0.32000000000000028</v>
      </c>
      <c r="L479" s="9">
        <v>-2.6294165981922784E-2</v>
      </c>
      <c r="M479" s="11">
        <v>803.73</v>
      </c>
      <c r="N479" s="9" t="s">
        <v>637</v>
      </c>
      <c r="O479" s="9" t="s">
        <v>637</v>
      </c>
      <c r="P479" s="9" t="s">
        <v>625</v>
      </c>
      <c r="Q479" s="11">
        <v>6.5051334702258723</v>
      </c>
      <c r="R479" s="7" t="s">
        <v>1102</v>
      </c>
      <c r="S479" s="7" t="s">
        <v>423</v>
      </c>
      <c r="T479" s="7" t="s">
        <v>28</v>
      </c>
      <c r="U479" t="str">
        <f>IF(COUNTIF($A$2:A479,A479)=1,"Joiner","Not new")</f>
        <v>Not new</v>
      </c>
    </row>
    <row r="480" spans="1:21" customFormat="1" hidden="1" x14ac:dyDescent="0.35">
      <c r="A480" s="7" t="s">
        <v>479</v>
      </c>
      <c r="B480" s="7" t="s">
        <v>480</v>
      </c>
      <c r="C480" s="7" t="s">
        <v>982</v>
      </c>
      <c r="D480" s="7" t="s">
        <v>983</v>
      </c>
      <c r="E480" s="7" t="s">
        <v>1081</v>
      </c>
      <c r="F480" s="7" t="s">
        <v>28</v>
      </c>
      <c r="G480" s="8">
        <v>40665</v>
      </c>
      <c r="H480" s="8">
        <v>44470</v>
      </c>
      <c r="I480" s="9">
        <v>12.29</v>
      </c>
      <c r="J480" s="9">
        <v>8.56</v>
      </c>
      <c r="K480" s="9">
        <v>-3.7299999999999986</v>
      </c>
      <c r="L480" s="9">
        <v>-0.30349877949552473</v>
      </c>
      <c r="M480" s="11">
        <v>66.72</v>
      </c>
      <c r="N480" s="9" t="s">
        <v>637</v>
      </c>
      <c r="O480" s="9" t="s">
        <v>637</v>
      </c>
      <c r="P480" s="9" t="s">
        <v>625</v>
      </c>
      <c r="Q480" s="11">
        <v>10.417522245037645</v>
      </c>
      <c r="R480" s="7" t="s">
        <v>1103</v>
      </c>
      <c r="S480" s="7" t="s">
        <v>423</v>
      </c>
      <c r="T480" s="7" t="s">
        <v>28</v>
      </c>
      <c r="U480" t="str">
        <f>IF(COUNTIF($A$2:A480,A480)=1,"Joiner","Not new")</f>
        <v>Not new</v>
      </c>
    </row>
    <row r="481" spans="1:21" customFormat="1" hidden="1" x14ac:dyDescent="0.35">
      <c r="A481" s="7" t="s">
        <v>482</v>
      </c>
      <c r="B481" s="7" t="s">
        <v>483</v>
      </c>
      <c r="C481" s="7" t="s">
        <v>982</v>
      </c>
      <c r="D481" s="7" t="s">
        <v>983</v>
      </c>
      <c r="E481" s="7" t="s">
        <v>785</v>
      </c>
      <c r="F481" s="7" t="s">
        <v>28</v>
      </c>
      <c r="G481" s="8">
        <v>40329</v>
      </c>
      <c r="H481" s="8">
        <v>41729</v>
      </c>
      <c r="I481" s="9">
        <v>0.28000000000000003</v>
      </c>
      <c r="J481" s="9">
        <v>0.23</v>
      </c>
      <c r="K481" s="9">
        <v>-5.0000000000000017E-2</v>
      </c>
      <c r="L481" s="9">
        <v>-0.1785714285714286</v>
      </c>
      <c r="M481" s="11">
        <v>15.729999999999997</v>
      </c>
      <c r="N481" s="9" t="s">
        <v>637</v>
      </c>
      <c r="O481" s="9" t="s">
        <v>637</v>
      </c>
      <c r="P481" s="9" t="s">
        <v>625</v>
      </c>
      <c r="Q481" s="11">
        <v>3.8329911019849416</v>
      </c>
      <c r="R481" s="7" t="s">
        <v>1104</v>
      </c>
      <c r="S481" s="7" t="s">
        <v>423</v>
      </c>
      <c r="T481" s="7" t="s">
        <v>28</v>
      </c>
      <c r="U481" t="str">
        <f>IF(COUNTIF($A$2:A481,A481)=1,"Joiner","Not new")</f>
        <v>Not new</v>
      </c>
    </row>
    <row r="482" spans="1:21" customFormat="1" hidden="1" x14ac:dyDescent="0.35">
      <c r="A482" s="7" t="s">
        <v>485</v>
      </c>
      <c r="B482" s="7" t="s">
        <v>486</v>
      </c>
      <c r="C482" s="7" t="s">
        <v>982</v>
      </c>
      <c r="D482" s="7" t="s">
        <v>983</v>
      </c>
      <c r="E482" s="7" t="s">
        <v>785</v>
      </c>
      <c r="F482" s="7" t="s">
        <v>36</v>
      </c>
      <c r="G482" s="8">
        <v>35506</v>
      </c>
      <c r="H482" s="8">
        <v>45382</v>
      </c>
      <c r="I482" s="9">
        <v>558.1</v>
      </c>
      <c r="J482" s="9">
        <v>645.59</v>
      </c>
      <c r="K482" s="9">
        <v>87.490000000000009</v>
      </c>
      <c r="L482" s="9">
        <v>0.15676402078480561</v>
      </c>
      <c r="M482" s="11">
        <v>9860.6400000000031</v>
      </c>
      <c r="N482" s="9" t="s">
        <v>637</v>
      </c>
      <c r="O482" s="9" t="s">
        <v>637</v>
      </c>
      <c r="P482" s="9" t="s">
        <v>785</v>
      </c>
      <c r="Q482" s="11">
        <v>27.039014373716633</v>
      </c>
      <c r="R482" s="7" t="s">
        <v>1105</v>
      </c>
      <c r="S482" s="7" t="s">
        <v>423</v>
      </c>
      <c r="T482" s="7" t="s">
        <v>36</v>
      </c>
      <c r="U482" t="str">
        <f>IF(COUNTIF($A$2:A482,A482)=1,"Joiner","Not new")</f>
        <v>Not new</v>
      </c>
    </row>
    <row r="483" spans="1:21" customFormat="1" hidden="1" x14ac:dyDescent="0.35">
      <c r="A483" s="7" t="s">
        <v>488</v>
      </c>
      <c r="B483" s="7" t="s">
        <v>489</v>
      </c>
      <c r="C483" s="7" t="s">
        <v>982</v>
      </c>
      <c r="D483" s="7" t="s">
        <v>983</v>
      </c>
      <c r="E483" s="7" t="s">
        <v>785</v>
      </c>
      <c r="F483" s="7" t="s">
        <v>28</v>
      </c>
      <c r="G483" s="8">
        <v>39538</v>
      </c>
      <c r="H483" s="8">
        <v>48305</v>
      </c>
      <c r="I483" s="9">
        <v>508.61</v>
      </c>
      <c r="J483" s="9">
        <v>527.70000000000005</v>
      </c>
      <c r="K483" s="9">
        <v>19.090000000000032</v>
      </c>
      <c r="L483" s="9">
        <v>3.7533670199170352E-2</v>
      </c>
      <c r="M483" s="11">
        <v>17490.599999999999</v>
      </c>
      <c r="N483" s="9" t="s">
        <v>637</v>
      </c>
      <c r="O483" s="9" t="s">
        <v>637</v>
      </c>
      <c r="P483" s="9" t="s">
        <v>785</v>
      </c>
      <c r="Q483" s="11">
        <v>24.002737850787131</v>
      </c>
      <c r="R483" s="7" t="s">
        <v>1106</v>
      </c>
      <c r="S483" s="7" t="s">
        <v>423</v>
      </c>
      <c r="T483" s="7" t="s">
        <v>28</v>
      </c>
      <c r="U483" t="str">
        <f>IF(COUNTIF($A$2:A483,A483)=1,"Joiner","Not new")</f>
        <v>Not new</v>
      </c>
    </row>
    <row r="484" spans="1:21" customFormat="1" hidden="1" x14ac:dyDescent="0.35">
      <c r="A484" s="7" t="s">
        <v>491</v>
      </c>
      <c r="B484" s="7" t="s">
        <v>492</v>
      </c>
      <c r="C484" s="7" t="s">
        <v>982</v>
      </c>
      <c r="D484" s="7" t="s">
        <v>983</v>
      </c>
      <c r="E484" s="7" t="s">
        <v>785</v>
      </c>
      <c r="F484" s="7" t="s">
        <v>28</v>
      </c>
      <c r="G484" s="8">
        <v>41022</v>
      </c>
      <c r="H484" s="8">
        <v>45527</v>
      </c>
      <c r="I484" s="9">
        <v>144.15</v>
      </c>
      <c r="J484" s="9">
        <v>144.23000000000002</v>
      </c>
      <c r="K484" s="9">
        <v>8.0000000000012506E-2</v>
      </c>
      <c r="L484" s="9">
        <v>5.5497745404101627E-4</v>
      </c>
      <c r="M484" s="11">
        <v>1268.97</v>
      </c>
      <c r="N484" s="9" t="s">
        <v>637</v>
      </c>
      <c r="O484" s="9" t="s">
        <v>637</v>
      </c>
      <c r="P484" s="9" t="s">
        <v>785</v>
      </c>
      <c r="Q484" s="11">
        <v>12.334017796030116</v>
      </c>
      <c r="R484" s="7" t="s">
        <v>1107</v>
      </c>
      <c r="S484" s="7" t="s">
        <v>423</v>
      </c>
      <c r="T484" s="7" t="s">
        <v>28</v>
      </c>
      <c r="U484" t="str">
        <f>IF(COUNTIF($A$2:A484,A484)=1,"Joiner","Not new")</f>
        <v>Not new</v>
      </c>
    </row>
    <row r="485" spans="1:21" customFormat="1" hidden="1" x14ac:dyDescent="0.35">
      <c r="A485" s="7" t="s">
        <v>494</v>
      </c>
      <c r="B485" s="7" t="s">
        <v>1108</v>
      </c>
      <c r="C485" s="7" t="s">
        <v>982</v>
      </c>
      <c r="D485" s="7" t="s">
        <v>983</v>
      </c>
      <c r="E485" s="7" t="s">
        <v>785</v>
      </c>
      <c r="F485" s="7" t="s">
        <v>28</v>
      </c>
      <c r="G485" s="8">
        <v>37165</v>
      </c>
      <c r="H485" s="8">
        <v>49399</v>
      </c>
      <c r="I485" s="9">
        <v>306.68</v>
      </c>
      <c r="J485" s="9">
        <v>290.40000000000003</v>
      </c>
      <c r="K485" s="9">
        <v>-16.279999999999973</v>
      </c>
      <c r="L485" s="9">
        <v>-5.3084648493543669E-2</v>
      </c>
      <c r="M485" s="11">
        <v>13203.23</v>
      </c>
      <c r="N485" s="9" t="s">
        <v>637</v>
      </c>
      <c r="O485" s="9" t="s">
        <v>637</v>
      </c>
      <c r="P485" s="9" t="s">
        <v>785</v>
      </c>
      <c r="Q485" s="11">
        <v>33.494866529774129</v>
      </c>
      <c r="R485" s="7" t="s">
        <v>1109</v>
      </c>
      <c r="S485" s="7" t="s">
        <v>423</v>
      </c>
      <c r="T485" s="7" t="s">
        <v>28</v>
      </c>
      <c r="U485" t="str">
        <f>IF(COUNTIF($A$2:A485,A485)=1,"Joiner","Not new")</f>
        <v>Not new</v>
      </c>
    </row>
    <row r="486" spans="1:21" customFormat="1" hidden="1" x14ac:dyDescent="0.35">
      <c r="A486" s="7" t="s">
        <v>497</v>
      </c>
      <c r="B486" s="7" t="s">
        <v>820</v>
      </c>
      <c r="C486" s="7" t="s">
        <v>982</v>
      </c>
      <c r="D486" s="7" t="s">
        <v>983</v>
      </c>
      <c r="E486" s="7" t="s">
        <v>785</v>
      </c>
      <c r="F486" s="7" t="s">
        <v>36</v>
      </c>
      <c r="G486" s="8">
        <v>40647</v>
      </c>
      <c r="H486" s="8" t="s">
        <v>1110</v>
      </c>
      <c r="I486" s="9">
        <v>623.19000000000005</v>
      </c>
      <c r="J486" s="9">
        <v>628.04</v>
      </c>
      <c r="K486" s="9">
        <v>4.8499999999999091</v>
      </c>
      <c r="L486" s="9">
        <v>7.7825382307160074E-3</v>
      </c>
      <c r="M486" s="11" t="s">
        <v>1084</v>
      </c>
      <c r="N486" s="9" t="s">
        <v>637</v>
      </c>
      <c r="O486" s="9" t="s">
        <v>129</v>
      </c>
      <c r="P486" s="9" t="s">
        <v>785</v>
      </c>
      <c r="Q486" s="11">
        <v>0</v>
      </c>
      <c r="R486" s="7" t="s">
        <v>1111</v>
      </c>
      <c r="S486" s="7" t="s">
        <v>423</v>
      </c>
      <c r="T486" s="7" t="s">
        <v>36</v>
      </c>
      <c r="U486" t="str">
        <f>IF(COUNTIF($A$2:A486,A486)=1,"Joiner","Not new")</f>
        <v>Not new</v>
      </c>
    </row>
    <row r="487" spans="1:21" customFormat="1" hidden="1" x14ac:dyDescent="0.35">
      <c r="A487" s="7" t="s">
        <v>500</v>
      </c>
      <c r="B487" s="7" t="s">
        <v>501</v>
      </c>
      <c r="C487" s="7" t="s">
        <v>982</v>
      </c>
      <c r="D487" s="7" t="s">
        <v>983</v>
      </c>
      <c r="E487" s="7" t="s">
        <v>1081</v>
      </c>
      <c r="F487" s="7" t="s">
        <v>197</v>
      </c>
      <c r="G487" s="8">
        <v>40816</v>
      </c>
      <c r="H487" s="8">
        <v>43190</v>
      </c>
      <c r="I487" s="9">
        <v>174</v>
      </c>
      <c r="J487" s="9">
        <v>174</v>
      </c>
      <c r="K487" s="9">
        <v>0</v>
      </c>
      <c r="L487" s="9">
        <v>0</v>
      </c>
      <c r="M487" s="11">
        <v>1819</v>
      </c>
      <c r="N487" s="9" t="s">
        <v>637</v>
      </c>
      <c r="O487" s="9" t="s">
        <v>637</v>
      </c>
      <c r="P487" s="9" t="s">
        <v>625</v>
      </c>
      <c r="Q487" s="11">
        <v>6.4996577686516082</v>
      </c>
      <c r="R487" s="7" t="s">
        <v>1112</v>
      </c>
      <c r="S487" s="7" t="s">
        <v>423</v>
      </c>
      <c r="T487" s="7" t="s">
        <v>197</v>
      </c>
      <c r="U487" t="str">
        <f>IF(COUNTIF($A$2:A487,A487)=1,"Joiner","Not new")</f>
        <v>Not new</v>
      </c>
    </row>
    <row r="488" spans="1:21" customFormat="1" hidden="1" x14ac:dyDescent="0.35">
      <c r="A488" s="7" t="s">
        <v>530</v>
      </c>
      <c r="B488" s="7" t="s">
        <v>531</v>
      </c>
      <c r="C488" s="7" t="s">
        <v>982</v>
      </c>
      <c r="D488" s="7" t="s">
        <v>983</v>
      </c>
      <c r="E488" s="7" t="s">
        <v>532</v>
      </c>
      <c r="F488" s="7" t="s">
        <v>46</v>
      </c>
      <c r="G488" s="8">
        <v>40308</v>
      </c>
      <c r="H488" s="8">
        <v>41912</v>
      </c>
      <c r="I488" s="9">
        <v>0.58899999999999997</v>
      </c>
      <c r="J488" s="9">
        <v>0.09</v>
      </c>
      <c r="K488" s="9">
        <v>-0.50421799999999994</v>
      </c>
      <c r="L488" s="9">
        <v>-0.85</v>
      </c>
      <c r="M488" s="11">
        <v>45.438999999999993</v>
      </c>
      <c r="N488" s="9" t="s">
        <v>637</v>
      </c>
      <c r="O488" s="9">
        <v>0</v>
      </c>
      <c r="P488" s="9" t="s">
        <v>625</v>
      </c>
      <c r="Q488" s="11">
        <v>4.3915126625598901</v>
      </c>
      <c r="R488" s="7" t="s">
        <v>1113</v>
      </c>
      <c r="S488" s="7" t="s">
        <v>532</v>
      </c>
      <c r="T488" s="7" t="s">
        <v>46</v>
      </c>
      <c r="U488" t="str">
        <f>IF(COUNTIF($A$2:A488,A488)=1,"Joiner","Not new")</f>
        <v>Not new</v>
      </c>
    </row>
    <row r="489" spans="1:21" customFormat="1" hidden="1" x14ac:dyDescent="0.35">
      <c r="A489" s="7" t="s">
        <v>534</v>
      </c>
      <c r="B489" s="7" t="s">
        <v>535</v>
      </c>
      <c r="C489" s="7" t="s">
        <v>982</v>
      </c>
      <c r="D489" s="7" t="s">
        <v>983</v>
      </c>
      <c r="E489" s="7" t="s">
        <v>532</v>
      </c>
      <c r="F489" s="7" t="s">
        <v>28</v>
      </c>
      <c r="G489" s="8">
        <v>40673</v>
      </c>
      <c r="H489" s="8">
        <v>41547</v>
      </c>
      <c r="I489" s="9">
        <v>49.9</v>
      </c>
      <c r="J489" s="9">
        <v>49.9</v>
      </c>
      <c r="K489" s="9">
        <v>0</v>
      </c>
      <c r="L489" s="9">
        <v>0</v>
      </c>
      <c r="M489" s="11">
        <v>425.83464648173162</v>
      </c>
      <c r="N489" s="9" t="s">
        <v>637</v>
      </c>
      <c r="O489" s="9" t="s">
        <v>637</v>
      </c>
      <c r="P489" s="9" t="s">
        <v>625</v>
      </c>
      <c r="Q489" s="11">
        <v>2.3928815879534566</v>
      </c>
      <c r="R489" s="7" t="s">
        <v>1114</v>
      </c>
      <c r="S489" s="7" t="s">
        <v>532</v>
      </c>
      <c r="T489" s="7" t="s">
        <v>28</v>
      </c>
      <c r="U489" t="str">
        <f>IF(COUNTIF($A$2:A489,A489)=1,"Joiner","Not new")</f>
        <v>Not new</v>
      </c>
    </row>
    <row r="490" spans="1:21" customFormat="1" hidden="1" x14ac:dyDescent="0.35">
      <c r="A490" s="7" t="s">
        <v>537</v>
      </c>
      <c r="B490" s="7" t="s">
        <v>538</v>
      </c>
      <c r="C490" s="7" t="s">
        <v>982</v>
      </c>
      <c r="D490" s="7" t="s">
        <v>983</v>
      </c>
      <c r="E490" s="7" t="s">
        <v>532</v>
      </c>
      <c r="F490" s="7" t="s">
        <v>28</v>
      </c>
      <c r="G490" s="8">
        <v>40603</v>
      </c>
      <c r="H490" s="8">
        <v>42614</v>
      </c>
      <c r="I490" s="9">
        <v>77</v>
      </c>
      <c r="J490" s="9">
        <v>77</v>
      </c>
      <c r="K490" s="9">
        <v>0</v>
      </c>
      <c r="L490" s="9">
        <v>0</v>
      </c>
      <c r="M490" s="11">
        <v>1205</v>
      </c>
      <c r="N490" s="9" t="s">
        <v>637</v>
      </c>
      <c r="O490" s="9" t="s">
        <v>637</v>
      </c>
      <c r="P490" s="9" t="s">
        <v>643</v>
      </c>
      <c r="Q490" s="11">
        <v>5.505817932922656</v>
      </c>
      <c r="R490" s="7" t="s">
        <v>1115</v>
      </c>
      <c r="S490" s="7" t="s">
        <v>532</v>
      </c>
      <c r="T490" s="7" t="s">
        <v>28</v>
      </c>
      <c r="U490" t="str">
        <f>IF(COUNTIF($A$2:A490,A490)=1,"Joiner","Not new")</f>
        <v>Not new</v>
      </c>
    </row>
    <row r="491" spans="1:21" customFormat="1" hidden="1" x14ac:dyDescent="0.35">
      <c r="A491" s="7" t="s">
        <v>540</v>
      </c>
      <c r="B491" s="7" t="s">
        <v>830</v>
      </c>
      <c r="C491" s="7" t="s">
        <v>982</v>
      </c>
      <c r="D491" s="7" t="s">
        <v>983</v>
      </c>
      <c r="E491" s="7" t="s">
        <v>532</v>
      </c>
      <c r="F491" s="7" t="s">
        <v>32</v>
      </c>
      <c r="G491" s="8">
        <v>41081</v>
      </c>
      <c r="H491" s="8">
        <v>42216</v>
      </c>
      <c r="I491" s="9">
        <v>47.67</v>
      </c>
      <c r="J491" s="9">
        <v>52.286000000000001</v>
      </c>
      <c r="K491" s="9">
        <v>4.6159999999999997</v>
      </c>
      <c r="L491" s="9">
        <v>9.6832389343402547E-2</v>
      </c>
      <c r="M491" s="11">
        <v>439.2</v>
      </c>
      <c r="N491" s="9" t="s">
        <v>637</v>
      </c>
      <c r="O491" s="9">
        <v>0</v>
      </c>
      <c r="P491" s="9" t="s">
        <v>625</v>
      </c>
      <c r="Q491" s="11">
        <v>3.1074606433949348</v>
      </c>
      <c r="R491" s="7" t="s">
        <v>1116</v>
      </c>
      <c r="S491" s="7" t="s">
        <v>532</v>
      </c>
      <c r="T491" s="7" t="s">
        <v>32</v>
      </c>
      <c r="U491" t="str">
        <f>IF(COUNTIF($A$2:A491,A491)=1,"Joiner","Not new")</f>
        <v>Not new</v>
      </c>
    </row>
    <row r="492" spans="1:21" customFormat="1" hidden="1" x14ac:dyDescent="0.35">
      <c r="A492" s="7" t="s">
        <v>543</v>
      </c>
      <c r="B492" s="7" t="s">
        <v>544</v>
      </c>
      <c r="C492" s="7" t="s">
        <v>982</v>
      </c>
      <c r="D492" s="7" t="s">
        <v>983</v>
      </c>
      <c r="E492" s="7" t="s">
        <v>532</v>
      </c>
      <c r="F492" s="7" t="s">
        <v>28</v>
      </c>
      <c r="G492" s="8">
        <v>39995</v>
      </c>
      <c r="H492" s="8">
        <v>41883</v>
      </c>
      <c r="I492" s="9">
        <v>3.9447588699999967</v>
      </c>
      <c r="J492" s="9">
        <v>3.968728</v>
      </c>
      <c r="K492" s="9">
        <v>2.3969130000003336E-2</v>
      </c>
      <c r="L492" s="9">
        <v>6.0761964900539929E-3</v>
      </c>
      <c r="M492" s="11">
        <v>71.489758870000003</v>
      </c>
      <c r="N492" s="9" t="s">
        <v>637</v>
      </c>
      <c r="O492" s="9">
        <v>0</v>
      </c>
      <c r="P492" s="9" t="s">
        <v>643</v>
      </c>
      <c r="Q492" s="11">
        <v>5.1690622861054072</v>
      </c>
      <c r="R492" s="7" t="s">
        <v>1117</v>
      </c>
      <c r="S492" s="7" t="s">
        <v>532</v>
      </c>
      <c r="T492" s="7" t="s">
        <v>28</v>
      </c>
      <c r="U492" t="str">
        <f>IF(COUNTIF($A$2:A492,A492)=1,"Joiner","Not new")</f>
        <v>Not new</v>
      </c>
    </row>
    <row r="493" spans="1:21" customFormat="1" hidden="1" x14ac:dyDescent="0.35">
      <c r="A493" s="7" t="s">
        <v>546</v>
      </c>
      <c r="B493" s="7" t="s">
        <v>547</v>
      </c>
      <c r="C493" s="7" t="s">
        <v>982</v>
      </c>
      <c r="D493" s="7" t="s">
        <v>983</v>
      </c>
      <c r="E493" s="7" t="s">
        <v>532</v>
      </c>
      <c r="F493" s="7" t="s">
        <v>46</v>
      </c>
      <c r="G493" s="8">
        <v>40634</v>
      </c>
      <c r="H493" s="8">
        <v>41578</v>
      </c>
      <c r="I493" s="9">
        <v>0</v>
      </c>
      <c r="J493" s="9">
        <v>0</v>
      </c>
      <c r="K493" s="9">
        <v>0</v>
      </c>
      <c r="L493" s="9" t="s">
        <v>995</v>
      </c>
      <c r="M493" s="11">
        <v>19.059817638458732</v>
      </c>
      <c r="N493" s="9" t="s">
        <v>637</v>
      </c>
      <c r="O493" s="9" t="s">
        <v>637</v>
      </c>
      <c r="P493" s="9" t="s">
        <v>625</v>
      </c>
      <c r="Q493" s="11">
        <v>2.5845311430527036</v>
      </c>
      <c r="R493" s="7" t="s">
        <v>1118</v>
      </c>
      <c r="S493" s="7" t="s">
        <v>532</v>
      </c>
      <c r="T493" s="7" t="s">
        <v>46</v>
      </c>
      <c r="U493" t="str">
        <f>IF(COUNTIF($A$2:A493,A493)=1,"Joiner","Not new")</f>
        <v>Not new</v>
      </c>
    </row>
    <row r="494" spans="1:21" customFormat="1" hidden="1" x14ac:dyDescent="0.35">
      <c r="A494" s="7" t="s">
        <v>549</v>
      </c>
      <c r="B494" s="7" t="s">
        <v>550</v>
      </c>
      <c r="C494" s="7" t="s">
        <v>982</v>
      </c>
      <c r="D494" s="7" t="s">
        <v>983</v>
      </c>
      <c r="E494" s="7" t="s">
        <v>532</v>
      </c>
      <c r="F494" s="7" t="s">
        <v>28</v>
      </c>
      <c r="G494" s="8">
        <v>40090</v>
      </c>
      <c r="H494" s="8">
        <v>42192</v>
      </c>
      <c r="I494" s="9">
        <v>27.6</v>
      </c>
      <c r="J494" s="9">
        <v>30.5</v>
      </c>
      <c r="K494" s="9">
        <v>2.8999999999999986</v>
      </c>
      <c r="L494" s="9">
        <v>0.10507246376811588</v>
      </c>
      <c r="M494" s="11">
        <v>357.3</v>
      </c>
      <c r="N494" s="9" t="s">
        <v>637</v>
      </c>
      <c r="O494" s="9">
        <v>0</v>
      </c>
      <c r="P494" s="9" t="s">
        <v>643</v>
      </c>
      <c r="Q494" s="11">
        <v>5.7549623545516768</v>
      </c>
      <c r="R494" s="7" t="s">
        <v>1119</v>
      </c>
      <c r="S494" s="7" t="s">
        <v>532</v>
      </c>
      <c r="T494" s="7" t="s">
        <v>28</v>
      </c>
      <c r="U494" t="str">
        <f>IF(COUNTIF($A$2:A494,A494)=1,"Joiner","Not new")</f>
        <v>Not new</v>
      </c>
    </row>
    <row r="495" spans="1:21" customFormat="1" hidden="1" x14ac:dyDescent="0.35">
      <c r="A495" s="7" t="s">
        <v>552</v>
      </c>
      <c r="B495" s="7" t="s">
        <v>835</v>
      </c>
      <c r="C495" s="7" t="s">
        <v>982</v>
      </c>
      <c r="D495" s="7" t="s">
        <v>983</v>
      </c>
      <c r="E495" s="7" t="s">
        <v>532</v>
      </c>
      <c r="F495" s="7" t="s">
        <v>197</v>
      </c>
      <c r="G495" s="8">
        <v>40742</v>
      </c>
      <c r="H495" s="8">
        <v>41973</v>
      </c>
      <c r="I495" s="9">
        <v>89.4</v>
      </c>
      <c r="J495" s="9">
        <v>95.8</v>
      </c>
      <c r="K495" s="9">
        <v>6.3999999999999915</v>
      </c>
      <c r="L495" s="9">
        <v>7.1588366890380215E-2</v>
      </c>
      <c r="M495" s="11">
        <v>248.82</v>
      </c>
      <c r="N495" s="9" t="s">
        <v>637</v>
      </c>
      <c r="O495" s="9" t="s">
        <v>637</v>
      </c>
      <c r="P495" s="9" t="s">
        <v>643</v>
      </c>
      <c r="Q495" s="11">
        <v>3.3702943189596168</v>
      </c>
      <c r="R495" s="7" t="s">
        <v>1120</v>
      </c>
      <c r="S495" s="7" t="s">
        <v>532</v>
      </c>
      <c r="T495" s="7" t="s">
        <v>197</v>
      </c>
      <c r="U495" t="str">
        <f>IF(COUNTIF($A$2:A495,A495)=1,"Joiner","Not new")</f>
        <v>Not new</v>
      </c>
    </row>
    <row r="496" spans="1:21" customFormat="1" hidden="1" x14ac:dyDescent="0.35">
      <c r="A496" s="7" t="s">
        <v>555</v>
      </c>
      <c r="B496" s="7" t="s">
        <v>837</v>
      </c>
      <c r="C496" s="7" t="s">
        <v>982</v>
      </c>
      <c r="D496" s="7" t="s">
        <v>983</v>
      </c>
      <c r="E496" s="7" t="s">
        <v>532</v>
      </c>
      <c r="F496" s="7" t="s">
        <v>46</v>
      </c>
      <c r="G496" s="8">
        <v>40737</v>
      </c>
      <c r="H496" s="8">
        <v>41670</v>
      </c>
      <c r="I496" s="9">
        <v>70.126761000000002</v>
      </c>
      <c r="J496" s="9">
        <v>32.61</v>
      </c>
      <c r="K496" s="9">
        <v>-37.516761000000002</v>
      </c>
      <c r="L496" s="9">
        <v>-0.53498493962953741</v>
      </c>
      <c r="M496" s="11">
        <v>786.7108401221667</v>
      </c>
      <c r="N496" s="9" t="s">
        <v>637</v>
      </c>
      <c r="O496" s="9" t="s">
        <v>637</v>
      </c>
      <c r="P496" s="9" t="s">
        <v>625</v>
      </c>
      <c r="Q496" s="11">
        <v>2.5544147843942504</v>
      </c>
      <c r="R496" s="7" t="s">
        <v>1121</v>
      </c>
      <c r="S496" s="7" t="s">
        <v>532</v>
      </c>
      <c r="T496" s="7" t="s">
        <v>46</v>
      </c>
      <c r="U496" t="str">
        <f>IF(COUNTIF($A$2:A496,A496)=1,"Joiner","Not new")</f>
        <v>Not new</v>
      </c>
    </row>
    <row r="497" spans="1:21" customFormat="1" hidden="1" x14ac:dyDescent="0.35">
      <c r="A497" s="7" t="s">
        <v>585</v>
      </c>
      <c r="B497" s="7" t="s">
        <v>1122</v>
      </c>
      <c r="C497" s="7" t="s">
        <v>982</v>
      </c>
      <c r="D497" s="7" t="s">
        <v>983</v>
      </c>
      <c r="E497" s="7" t="s">
        <v>587</v>
      </c>
      <c r="F497" s="7" t="s">
        <v>46</v>
      </c>
      <c r="G497" s="8">
        <v>39908</v>
      </c>
      <c r="H497" s="8">
        <v>41790</v>
      </c>
      <c r="I497" s="9">
        <v>184.18585300000001</v>
      </c>
      <c r="J497" s="9">
        <v>184.18585300000001</v>
      </c>
      <c r="K497" s="9">
        <v>0</v>
      </c>
      <c r="L497" s="9">
        <v>0</v>
      </c>
      <c r="M497" s="11">
        <v>722.3865024695192</v>
      </c>
      <c r="N497" s="9" t="s">
        <v>637</v>
      </c>
      <c r="O497" s="9">
        <v>0</v>
      </c>
      <c r="P497" s="9" t="s">
        <v>625</v>
      </c>
      <c r="Q497" s="11">
        <v>5.1526351813826148</v>
      </c>
      <c r="R497" s="7" t="s">
        <v>1123</v>
      </c>
      <c r="S497" s="7" t="s">
        <v>587</v>
      </c>
      <c r="T497" s="7" t="s">
        <v>46</v>
      </c>
      <c r="U497" t="str">
        <f>IF(COUNTIF($A$2:A497,A497)=1,"Joiner","Not new")</f>
        <v>Not new</v>
      </c>
    </row>
    <row r="498" spans="1:21" customFormat="1" hidden="1" x14ac:dyDescent="0.35">
      <c r="A498" s="7" t="s">
        <v>589</v>
      </c>
      <c r="B498" s="7" t="s">
        <v>590</v>
      </c>
      <c r="C498" s="7" t="s">
        <v>982</v>
      </c>
      <c r="D498" s="7" t="s">
        <v>983</v>
      </c>
      <c r="E498" s="7" t="s">
        <v>591</v>
      </c>
      <c r="F498" s="7" t="s">
        <v>46</v>
      </c>
      <c r="G498" s="8">
        <v>37500</v>
      </c>
      <c r="H498" s="8">
        <v>41912</v>
      </c>
      <c r="I498" s="9">
        <v>4.01</v>
      </c>
      <c r="J498" s="9">
        <v>3.85</v>
      </c>
      <c r="K498" s="9">
        <v>-0.1599999999999997</v>
      </c>
      <c r="L498" s="9">
        <v>-3.9900249376558533E-2</v>
      </c>
      <c r="M498" s="11">
        <v>482.09000000000003</v>
      </c>
      <c r="N498" s="9" t="s">
        <v>637</v>
      </c>
      <c r="O498" s="9">
        <v>0</v>
      </c>
      <c r="P498" s="9" t="s">
        <v>625</v>
      </c>
      <c r="Q498" s="11">
        <v>12.079397672826831</v>
      </c>
      <c r="R498" s="7" t="s">
        <v>1124</v>
      </c>
      <c r="S498" s="7" t="s">
        <v>591</v>
      </c>
      <c r="T498" s="7" t="s">
        <v>46</v>
      </c>
      <c r="U498" t="str">
        <f>IF(COUNTIF($A$2:A498,A498)=1,"Joiner","Not new")</f>
        <v>Not new</v>
      </c>
    </row>
    <row r="499" spans="1:21" customFormat="1" hidden="1" x14ac:dyDescent="0.35">
      <c r="A499" s="7" t="s">
        <v>593</v>
      </c>
      <c r="B499" s="7" t="s">
        <v>1125</v>
      </c>
      <c r="C499" s="7" t="s">
        <v>982</v>
      </c>
      <c r="D499" s="7" t="s">
        <v>983</v>
      </c>
      <c r="E499" s="7" t="s">
        <v>591</v>
      </c>
      <c r="F499" s="7" t="s">
        <v>32</v>
      </c>
      <c r="G499" s="8">
        <v>40634</v>
      </c>
      <c r="H499" s="8">
        <v>42094</v>
      </c>
      <c r="I499" s="9">
        <v>8</v>
      </c>
      <c r="J499" s="9">
        <v>7.9939999999999998</v>
      </c>
      <c r="K499" s="9">
        <v>-6.0000000000002274E-3</v>
      </c>
      <c r="L499" s="9">
        <v>-7.5000000000002842E-4</v>
      </c>
      <c r="M499" s="11">
        <v>25</v>
      </c>
      <c r="N499" s="9" t="s">
        <v>637</v>
      </c>
      <c r="O499" s="9" t="s">
        <v>637</v>
      </c>
      <c r="P499" s="9" t="s">
        <v>625</v>
      </c>
      <c r="Q499" s="11">
        <v>3.9972621492128679</v>
      </c>
      <c r="R499" s="7" t="s">
        <v>1126</v>
      </c>
      <c r="S499" s="7" t="s">
        <v>591</v>
      </c>
      <c r="T499" s="7" t="s">
        <v>32</v>
      </c>
      <c r="U499" t="str">
        <f>IF(COUNTIF($A$2:A499,A499)=1,"Joiner","Not new")</f>
        <v>Not new</v>
      </c>
    </row>
    <row r="500" spans="1:21" customFormat="1" hidden="1" x14ac:dyDescent="0.35">
      <c r="A500" s="7" t="s">
        <v>596</v>
      </c>
      <c r="B500" s="7" t="s">
        <v>597</v>
      </c>
      <c r="C500" s="7" t="s">
        <v>982</v>
      </c>
      <c r="D500" s="7" t="s">
        <v>983</v>
      </c>
      <c r="E500" s="7" t="s">
        <v>591</v>
      </c>
      <c r="F500" s="7" t="s">
        <v>46</v>
      </c>
      <c r="G500" s="8">
        <v>40634</v>
      </c>
      <c r="H500" s="8">
        <v>41639</v>
      </c>
      <c r="I500" s="9">
        <v>0.6</v>
      </c>
      <c r="J500" s="9">
        <v>1.01</v>
      </c>
      <c r="K500" s="9">
        <v>0.41000000000000003</v>
      </c>
      <c r="L500" s="9">
        <v>0.68333333333333346</v>
      </c>
      <c r="M500" s="11">
        <v>16.11</v>
      </c>
      <c r="N500" s="9" t="s">
        <v>637</v>
      </c>
      <c r="O500" s="9">
        <v>0</v>
      </c>
      <c r="P500" s="9" t="s">
        <v>643</v>
      </c>
      <c r="Q500" s="11">
        <v>2.751540041067762</v>
      </c>
      <c r="R500" s="7" t="s">
        <v>1127</v>
      </c>
      <c r="S500" s="7" t="s">
        <v>591</v>
      </c>
      <c r="T500" s="7" t="s">
        <v>46</v>
      </c>
      <c r="U500" t="str">
        <f>IF(COUNTIF($A$2:A500,A500)=1,"Joiner","Not new")</f>
        <v>Not new</v>
      </c>
    </row>
    <row r="501" spans="1:21" customFormat="1" hidden="1" x14ac:dyDescent="0.35">
      <c r="A501" s="7" t="s">
        <v>599</v>
      </c>
      <c r="B501" s="7" t="s">
        <v>1128</v>
      </c>
      <c r="C501" s="7" t="s">
        <v>982</v>
      </c>
      <c r="D501" s="7" t="s">
        <v>983</v>
      </c>
      <c r="E501" s="7" t="s">
        <v>591</v>
      </c>
      <c r="F501" s="7" t="s">
        <v>28</v>
      </c>
      <c r="G501" s="8">
        <v>41666</v>
      </c>
      <c r="H501" s="8">
        <v>43770</v>
      </c>
      <c r="I501" s="9">
        <v>6.6447050000000001</v>
      </c>
      <c r="J501" s="9">
        <v>6.6447050000000001</v>
      </c>
      <c r="K501" s="9">
        <v>0</v>
      </c>
      <c r="L501" s="9">
        <v>0</v>
      </c>
      <c r="M501" s="11">
        <v>40.037720999999998</v>
      </c>
      <c r="N501" s="9" t="s">
        <v>637</v>
      </c>
      <c r="O501" s="9" t="s">
        <v>637</v>
      </c>
      <c r="P501" s="9" t="s">
        <v>643</v>
      </c>
      <c r="Q501" s="11">
        <v>5.760438056125941</v>
      </c>
      <c r="R501" s="7" t="s">
        <v>1129</v>
      </c>
      <c r="S501" s="7" t="s">
        <v>591</v>
      </c>
      <c r="T501" s="7" t="s">
        <v>28</v>
      </c>
      <c r="U501" t="str">
        <f>IF(COUNTIF($A$2:A501,A501)=1,"Joiner","Not new")</f>
        <v>Not new</v>
      </c>
    </row>
    <row r="502" spans="1:21" customFormat="1" hidden="1" x14ac:dyDescent="0.35">
      <c r="A502" s="7" t="s">
        <v>602</v>
      </c>
      <c r="B502" s="7" t="s">
        <v>846</v>
      </c>
      <c r="C502" s="7" t="s">
        <v>982</v>
      </c>
      <c r="D502" s="7" t="s">
        <v>983</v>
      </c>
      <c r="E502" s="7" t="s">
        <v>591</v>
      </c>
      <c r="F502" s="7" t="s">
        <v>32</v>
      </c>
      <c r="G502" s="8">
        <v>40579</v>
      </c>
      <c r="H502" s="8">
        <v>43920</v>
      </c>
      <c r="I502" s="9">
        <v>11.163</v>
      </c>
      <c r="J502" s="9">
        <v>9.3629999999999995</v>
      </c>
      <c r="K502" s="9">
        <v>-1.8000000000000007</v>
      </c>
      <c r="L502" s="9">
        <v>-0.16124697661918844</v>
      </c>
      <c r="M502" s="11">
        <v>57.844000000000001</v>
      </c>
      <c r="N502" s="9" t="s">
        <v>637</v>
      </c>
      <c r="O502" s="9" t="s">
        <v>637</v>
      </c>
      <c r="P502" s="9" t="s">
        <v>625</v>
      </c>
      <c r="Q502" s="11">
        <v>9.1471594798083498</v>
      </c>
      <c r="R502" s="7" t="s">
        <v>1130</v>
      </c>
      <c r="S502" s="7" t="s">
        <v>591</v>
      </c>
      <c r="T502" s="7" t="s">
        <v>32</v>
      </c>
      <c r="U502" t="str">
        <f>IF(COUNTIF($A$2:A502,A502)=1,"Joiner","Not new")</f>
        <v>Not new</v>
      </c>
    </row>
    <row r="503" spans="1:21" customFormat="1" hidden="1" x14ac:dyDescent="0.35">
      <c r="A503" s="7" t="s">
        <v>848</v>
      </c>
      <c r="B503" s="7" t="s">
        <v>849</v>
      </c>
      <c r="C503" s="7" t="s">
        <v>982</v>
      </c>
      <c r="D503" s="7" t="s">
        <v>983</v>
      </c>
      <c r="E503" s="7" t="s">
        <v>27</v>
      </c>
      <c r="F503" s="7" t="s">
        <v>32</v>
      </c>
      <c r="G503" s="8">
        <v>41176</v>
      </c>
      <c r="H503" s="8">
        <v>41944</v>
      </c>
      <c r="I503" s="9">
        <v>312</v>
      </c>
      <c r="J503" s="9">
        <v>322.39999999999998</v>
      </c>
      <c r="K503" s="9">
        <v>10.399999999999977</v>
      </c>
      <c r="L503" s="9">
        <v>3.3333333333333263E-2</v>
      </c>
      <c r="M503" s="11">
        <v>495.7</v>
      </c>
      <c r="N503" s="9" t="s">
        <v>637</v>
      </c>
      <c r="O503" s="9" t="s">
        <v>637</v>
      </c>
      <c r="P503" s="9" t="s">
        <v>625</v>
      </c>
      <c r="Q503" s="11">
        <v>2.1026694045174539</v>
      </c>
      <c r="R503" s="7" t="s">
        <v>1131</v>
      </c>
      <c r="S503" s="7" t="s">
        <v>27</v>
      </c>
      <c r="T503" s="7" t="s">
        <v>32</v>
      </c>
      <c r="U503" t="str">
        <f>IF(COUNTIF($A$2:A503,A503)=1,"Joiner","Not new")</f>
        <v>Not new</v>
      </c>
    </row>
    <row r="504" spans="1:21" customFormat="1" hidden="1" x14ac:dyDescent="0.35">
      <c r="A504" s="7" t="s">
        <v>851</v>
      </c>
      <c r="B504" s="7" t="s">
        <v>852</v>
      </c>
      <c r="C504" s="7" t="s">
        <v>982</v>
      </c>
      <c r="D504" s="7" t="s">
        <v>983</v>
      </c>
      <c r="E504" s="7" t="s">
        <v>62</v>
      </c>
      <c r="F504" s="7" t="s">
        <v>36</v>
      </c>
      <c r="G504" s="8">
        <v>41271</v>
      </c>
      <c r="H504" s="8">
        <v>42124</v>
      </c>
      <c r="I504" s="9">
        <v>12</v>
      </c>
      <c r="J504" s="9">
        <v>12</v>
      </c>
      <c r="K504" s="9">
        <v>0</v>
      </c>
      <c r="L504" s="9">
        <v>0</v>
      </c>
      <c r="M504" s="11">
        <v>31.1</v>
      </c>
      <c r="N504" s="9">
        <v>31.1</v>
      </c>
      <c r="O504" s="9" t="s">
        <v>637</v>
      </c>
      <c r="P504" s="9" t="s">
        <v>625</v>
      </c>
      <c r="Q504" s="11">
        <v>2.3353867214236823</v>
      </c>
      <c r="R504" s="7" t="s">
        <v>1132</v>
      </c>
      <c r="S504" s="7" t="s">
        <v>62</v>
      </c>
      <c r="T504" s="7" t="s">
        <v>36</v>
      </c>
      <c r="U504" t="str">
        <f>IF(COUNTIF($A$2:A504,A504)=1,"Joiner","Not new")</f>
        <v>Not new</v>
      </c>
    </row>
    <row r="505" spans="1:21" customFormat="1" hidden="1" x14ac:dyDescent="0.35">
      <c r="A505" s="7" t="s">
        <v>854</v>
      </c>
      <c r="B505" s="7" t="s">
        <v>855</v>
      </c>
      <c r="C505" s="7" t="s">
        <v>982</v>
      </c>
      <c r="D505" s="7" t="s">
        <v>983</v>
      </c>
      <c r="E505" s="7" t="s">
        <v>62</v>
      </c>
      <c r="F505" s="7" t="s">
        <v>28</v>
      </c>
      <c r="G505" s="8">
        <v>41379</v>
      </c>
      <c r="H505" s="8">
        <v>42551</v>
      </c>
      <c r="I505" s="9">
        <v>11.7</v>
      </c>
      <c r="J505" s="9">
        <v>11.4</v>
      </c>
      <c r="K505" s="9">
        <v>-0.29999999999999893</v>
      </c>
      <c r="L505" s="9">
        <v>-2.564102564102555E-2</v>
      </c>
      <c r="M505" s="11">
        <v>13.4</v>
      </c>
      <c r="N505" s="9" t="s">
        <v>637</v>
      </c>
      <c r="O505" s="9" t="s">
        <v>637</v>
      </c>
      <c r="P505" s="9" t="s">
        <v>625</v>
      </c>
      <c r="Q505" s="11">
        <v>3.2087611225188226</v>
      </c>
      <c r="R505" s="7" t="s">
        <v>1133</v>
      </c>
      <c r="S505" s="7" t="s">
        <v>62</v>
      </c>
      <c r="T505" s="7" t="s">
        <v>28</v>
      </c>
      <c r="U505" t="str">
        <f>IF(COUNTIF($A$2:A505,A505)=1,"Joiner","Not new")</f>
        <v>Not new</v>
      </c>
    </row>
    <row r="506" spans="1:21" customFormat="1" hidden="1" x14ac:dyDescent="0.35">
      <c r="A506" s="7" t="s">
        <v>1134</v>
      </c>
      <c r="B506" s="7" t="s">
        <v>1135</v>
      </c>
      <c r="C506" s="7" t="s">
        <v>982</v>
      </c>
      <c r="D506" s="7" t="s">
        <v>983</v>
      </c>
      <c r="E506" s="7" t="s">
        <v>1136</v>
      </c>
      <c r="F506" s="7" t="s">
        <v>28</v>
      </c>
      <c r="G506" s="8">
        <v>41548</v>
      </c>
      <c r="H506" s="8">
        <v>42460</v>
      </c>
      <c r="I506" s="9">
        <v>3</v>
      </c>
      <c r="J506" s="9">
        <v>3</v>
      </c>
      <c r="K506" s="9">
        <v>0</v>
      </c>
      <c r="L506" s="9">
        <v>0</v>
      </c>
      <c r="M506" s="11">
        <v>183.98000000000002</v>
      </c>
      <c r="N506" s="9" t="s">
        <v>637</v>
      </c>
      <c r="O506" s="9" t="s">
        <v>637</v>
      </c>
      <c r="P506" s="9" t="s">
        <v>643</v>
      </c>
      <c r="Q506" s="11">
        <v>2.4969199178644765</v>
      </c>
      <c r="R506" s="7" t="s">
        <v>1137</v>
      </c>
      <c r="S506" s="7" t="s">
        <v>1136</v>
      </c>
      <c r="T506" s="7" t="s">
        <v>28</v>
      </c>
      <c r="U506" t="str">
        <f>IF(COUNTIF($A$2:A506,A506)=1,"Joiner","Not new")</f>
        <v>Joiner</v>
      </c>
    </row>
    <row r="507" spans="1:21" customFormat="1" hidden="1" x14ac:dyDescent="0.35">
      <c r="A507" s="7" t="s">
        <v>230</v>
      </c>
      <c r="B507" s="7" t="s">
        <v>231</v>
      </c>
      <c r="C507" s="7" t="s">
        <v>982</v>
      </c>
      <c r="D507" s="7" t="s">
        <v>983</v>
      </c>
      <c r="E507" s="7" t="s">
        <v>1043</v>
      </c>
      <c r="F507" s="7" t="s">
        <v>36</v>
      </c>
      <c r="G507" s="8">
        <v>40817</v>
      </c>
      <c r="H507" s="8">
        <v>41821</v>
      </c>
      <c r="I507" s="9" t="s">
        <v>1138</v>
      </c>
      <c r="J507" s="9" t="s">
        <v>1139</v>
      </c>
      <c r="K507" s="9" t="s">
        <v>1140</v>
      </c>
      <c r="L507" s="9" t="s">
        <v>1141</v>
      </c>
      <c r="M507" s="11" t="s">
        <v>1142</v>
      </c>
      <c r="N507" s="9" t="s">
        <v>637</v>
      </c>
      <c r="O507" s="9" t="s">
        <v>129</v>
      </c>
      <c r="P507" s="9" t="s">
        <v>625</v>
      </c>
      <c r="Q507" s="11">
        <v>2.7488021902806299</v>
      </c>
      <c r="R507" s="7" t="s">
        <v>1143</v>
      </c>
      <c r="S507" s="7" t="s">
        <v>222</v>
      </c>
      <c r="T507" s="7" t="s">
        <v>36</v>
      </c>
      <c r="U507" t="str">
        <f>IF(COUNTIF($A$2:A507,A507)=1,"Joiner","Not new")</f>
        <v>Not new</v>
      </c>
    </row>
    <row r="508" spans="1:21" customFormat="1" hidden="1" x14ac:dyDescent="0.35">
      <c r="A508" s="7" t="s">
        <v>1144</v>
      </c>
      <c r="B508" s="7" t="s">
        <v>1145</v>
      </c>
      <c r="C508" s="7" t="s">
        <v>982</v>
      </c>
      <c r="D508" s="7" t="s">
        <v>983</v>
      </c>
      <c r="E508" s="7" t="s">
        <v>27</v>
      </c>
      <c r="F508" s="7" t="s">
        <v>36</v>
      </c>
      <c r="G508" s="8">
        <v>41759</v>
      </c>
      <c r="H508" s="8">
        <v>42155</v>
      </c>
      <c r="I508" s="9">
        <v>164</v>
      </c>
      <c r="J508" s="9">
        <v>164</v>
      </c>
      <c r="K508" s="9">
        <v>0</v>
      </c>
      <c r="L508" s="9">
        <v>0</v>
      </c>
      <c r="M508" s="11">
        <v>4723.6099999999997</v>
      </c>
      <c r="N508" s="9" t="s">
        <v>637</v>
      </c>
      <c r="O508" s="9">
        <v>4068.2230614560799</v>
      </c>
      <c r="P508" s="9" t="s">
        <v>625</v>
      </c>
      <c r="Q508" s="11">
        <v>1.0841889117043122</v>
      </c>
      <c r="R508" s="7" t="s">
        <v>1146</v>
      </c>
      <c r="S508" s="7" t="s">
        <v>27</v>
      </c>
      <c r="T508" s="7" t="s">
        <v>36</v>
      </c>
      <c r="U508" t="str">
        <f>IF(COUNTIF($A$2:A508,A508)=1,"Joiner","Not new")</f>
        <v>Joiner</v>
      </c>
    </row>
    <row r="509" spans="1:21" customFormat="1" hidden="1" x14ac:dyDescent="0.35">
      <c r="A509" s="7" t="s">
        <v>608</v>
      </c>
      <c r="B509" s="7" t="s">
        <v>859</v>
      </c>
      <c r="C509" s="7" t="s">
        <v>982</v>
      </c>
      <c r="D509" s="7" t="s">
        <v>983</v>
      </c>
      <c r="E509" s="7" t="s">
        <v>1034</v>
      </c>
      <c r="F509" s="7" t="s">
        <v>46</v>
      </c>
      <c r="G509" s="8">
        <v>40330</v>
      </c>
      <c r="H509" s="8">
        <v>42675</v>
      </c>
      <c r="I509" s="9">
        <v>19.5</v>
      </c>
      <c r="J509" s="9">
        <v>19.5</v>
      </c>
      <c r="K509" s="9">
        <v>0</v>
      </c>
      <c r="L509" s="9">
        <v>0</v>
      </c>
      <c r="M509" s="11">
        <v>828</v>
      </c>
      <c r="N509" s="9" t="s">
        <v>637</v>
      </c>
      <c r="O509" s="9">
        <v>7.5</v>
      </c>
      <c r="P509" s="9" t="s">
        <v>631</v>
      </c>
      <c r="Q509" s="11">
        <v>6.4202600958247773</v>
      </c>
      <c r="R509" s="7" t="s">
        <v>1147</v>
      </c>
      <c r="S509" s="7" t="s">
        <v>222</v>
      </c>
      <c r="T509" s="7" t="s">
        <v>46</v>
      </c>
      <c r="U509" t="str">
        <f>IF(COUNTIF($A$2:A509,A509)=1,"Joiner","Not new")</f>
        <v>Not new</v>
      </c>
    </row>
    <row r="510" spans="1:21" customFormat="1" hidden="1" x14ac:dyDescent="0.35">
      <c r="A510" s="7" t="s">
        <v>611</v>
      </c>
      <c r="B510" s="7" t="s">
        <v>861</v>
      </c>
      <c r="C510" s="7" t="s">
        <v>982</v>
      </c>
      <c r="D510" s="7" t="s">
        <v>983</v>
      </c>
      <c r="E510" s="7" t="s">
        <v>1034</v>
      </c>
      <c r="F510" s="7" t="s">
        <v>46</v>
      </c>
      <c r="G510" s="8">
        <v>40558</v>
      </c>
      <c r="H510" s="8">
        <v>42702</v>
      </c>
      <c r="I510" s="9">
        <v>0</v>
      </c>
      <c r="J510" s="9">
        <v>0</v>
      </c>
      <c r="K510" s="9">
        <v>0</v>
      </c>
      <c r="L510" s="9" t="s">
        <v>995</v>
      </c>
      <c r="M510" s="11">
        <v>53.538999999999994</v>
      </c>
      <c r="N510" s="9" t="s">
        <v>637</v>
      </c>
      <c r="O510" s="9" t="s">
        <v>637</v>
      </c>
      <c r="P510" s="9" t="s">
        <v>631</v>
      </c>
      <c r="Q510" s="11">
        <v>5.8699520876112254</v>
      </c>
      <c r="R510" s="7" t="s">
        <v>1148</v>
      </c>
      <c r="S510" s="7" t="s">
        <v>222</v>
      </c>
      <c r="T510" s="7" t="s">
        <v>46</v>
      </c>
      <c r="U510" t="str">
        <f>IF(COUNTIF($A$2:A510,A510)=1,"Joiner","Not new")</f>
        <v>Not new</v>
      </c>
    </row>
    <row r="511" spans="1:21" customFormat="1" hidden="1" x14ac:dyDescent="0.35">
      <c r="A511" s="7" t="s">
        <v>614</v>
      </c>
      <c r="B511" s="7" t="s">
        <v>615</v>
      </c>
      <c r="C511" s="7" t="s">
        <v>982</v>
      </c>
      <c r="D511" s="7" t="s">
        <v>983</v>
      </c>
      <c r="E511" s="7" t="s">
        <v>1034</v>
      </c>
      <c r="F511" s="7" t="s">
        <v>32</v>
      </c>
      <c r="G511" s="8">
        <v>39722</v>
      </c>
      <c r="H511" s="8">
        <v>43388</v>
      </c>
      <c r="I511" s="9">
        <v>0</v>
      </c>
      <c r="J511" s="9">
        <v>0</v>
      </c>
      <c r="K511" s="9">
        <v>0</v>
      </c>
      <c r="L511" s="9" t="s">
        <v>995</v>
      </c>
      <c r="M511" s="11">
        <v>1036.3000000000002</v>
      </c>
      <c r="N511" s="9" t="s">
        <v>637</v>
      </c>
      <c r="O511" s="9" t="s">
        <v>637</v>
      </c>
      <c r="P511" s="9" t="s">
        <v>631</v>
      </c>
      <c r="Q511" s="11">
        <v>10.036960985626283</v>
      </c>
      <c r="R511" s="7" t="s">
        <v>1149</v>
      </c>
      <c r="S511" s="7" t="s">
        <v>222</v>
      </c>
      <c r="T511" s="7" t="s">
        <v>32</v>
      </c>
      <c r="U511" t="str">
        <f>IF(COUNTIF($A$2:A511,A511)=1,"Joiner","Not new")</f>
        <v>Not new</v>
      </c>
    </row>
    <row r="512" spans="1:21" customFormat="1" hidden="1" x14ac:dyDescent="0.35">
      <c r="A512" s="7" t="s">
        <v>239</v>
      </c>
      <c r="B512" s="7" t="s">
        <v>240</v>
      </c>
      <c r="C512" s="7" t="s">
        <v>982</v>
      </c>
      <c r="D512" s="7" t="s">
        <v>983</v>
      </c>
      <c r="E512" s="7" t="s">
        <v>1043</v>
      </c>
      <c r="F512" s="7" t="s">
        <v>28</v>
      </c>
      <c r="G512" s="8">
        <v>38808</v>
      </c>
      <c r="H512" s="8">
        <v>42460</v>
      </c>
      <c r="I512" s="9">
        <v>7.7649999999999997</v>
      </c>
      <c r="J512" s="9">
        <v>10.95</v>
      </c>
      <c r="K512" s="9">
        <v>3.1849999999999996</v>
      </c>
      <c r="L512" s="9">
        <v>0.41017385705086923</v>
      </c>
      <c r="M512" s="11">
        <v>51.100999999999999</v>
      </c>
      <c r="N512" s="9" t="s">
        <v>637</v>
      </c>
      <c r="O512" s="9" t="s">
        <v>637</v>
      </c>
      <c r="P512" s="9" t="s">
        <v>643</v>
      </c>
      <c r="Q512" s="11">
        <v>9.9986310746064344</v>
      </c>
      <c r="R512" s="7" t="s">
        <v>1150</v>
      </c>
      <c r="S512" s="7" t="s">
        <v>222</v>
      </c>
      <c r="T512" s="7" t="s">
        <v>28</v>
      </c>
      <c r="U512" t="str">
        <f>IF(COUNTIF($A$2:A512,A512)=1,"Joiner","Not new")</f>
        <v>Not new</v>
      </c>
    </row>
    <row r="513" spans="1:21" customFormat="1" hidden="1" x14ac:dyDescent="0.35">
      <c r="A513" s="7" t="s">
        <v>242</v>
      </c>
      <c r="B513" s="7" t="s">
        <v>1151</v>
      </c>
      <c r="C513" s="7" t="s">
        <v>982</v>
      </c>
      <c r="D513" s="7" t="s">
        <v>983</v>
      </c>
      <c r="E513" s="7" t="s">
        <v>1043</v>
      </c>
      <c r="F513" s="7" t="s">
        <v>36</v>
      </c>
      <c r="G513" s="8">
        <v>37973</v>
      </c>
      <c r="H513" s="8">
        <v>42307</v>
      </c>
      <c r="I513" s="9">
        <v>97.5</v>
      </c>
      <c r="J513" s="9">
        <v>121.0014792834705</v>
      </c>
      <c r="K513" s="9">
        <v>23.501479283470502</v>
      </c>
      <c r="L513" s="9">
        <v>0.24104081316380002</v>
      </c>
      <c r="M513" s="11">
        <v>1108.9699999999998</v>
      </c>
      <c r="N513" s="9" t="s">
        <v>637</v>
      </c>
      <c r="O513" s="9" t="s">
        <v>637</v>
      </c>
      <c r="P513" s="9" t="s">
        <v>643</v>
      </c>
      <c r="Q513" s="11">
        <v>11.865845311430528</v>
      </c>
      <c r="R513" s="7" t="s">
        <v>1152</v>
      </c>
      <c r="S513" s="7" t="s">
        <v>222</v>
      </c>
      <c r="T513" s="7" t="s">
        <v>36</v>
      </c>
      <c r="U513" t="str">
        <f>IF(COUNTIF($A$2:A513,A513)=1,"Joiner","Not new")</f>
        <v>Not new</v>
      </c>
    </row>
    <row r="514" spans="1:21" customFormat="1" hidden="1" x14ac:dyDescent="0.35">
      <c r="A514" s="7" t="s">
        <v>245</v>
      </c>
      <c r="B514" s="7" t="s">
        <v>1153</v>
      </c>
      <c r="C514" s="7" t="s">
        <v>982</v>
      </c>
      <c r="D514" s="7" t="s">
        <v>983</v>
      </c>
      <c r="E514" s="7" t="s">
        <v>1043</v>
      </c>
      <c r="F514" s="7" t="s">
        <v>36</v>
      </c>
      <c r="G514" s="8">
        <v>38012</v>
      </c>
      <c r="H514" s="8">
        <v>42308</v>
      </c>
      <c r="I514" s="9">
        <v>40.11</v>
      </c>
      <c r="J514" s="9">
        <v>68.766161436291142</v>
      </c>
      <c r="K514" s="9">
        <v>28.656161436291143</v>
      </c>
      <c r="L514" s="9">
        <v>0.71443932775594976</v>
      </c>
      <c r="M514" s="11">
        <v>634.05999999999995</v>
      </c>
      <c r="N514" s="9" t="s">
        <v>637</v>
      </c>
      <c r="O514" s="9" t="s">
        <v>637</v>
      </c>
      <c r="P514" s="9" t="s">
        <v>643</v>
      </c>
      <c r="Q514" s="11">
        <v>11.761806981519507</v>
      </c>
      <c r="R514" s="7" t="s">
        <v>1154</v>
      </c>
      <c r="S514" s="7" t="s">
        <v>222</v>
      </c>
      <c r="T514" s="7" t="s">
        <v>36</v>
      </c>
      <c r="U514" t="str">
        <f>IF(COUNTIF($A$2:A514,A514)=1,"Joiner","Not new")</f>
        <v>Not new</v>
      </c>
    </row>
    <row r="515" spans="1:21" customFormat="1" hidden="1" x14ac:dyDescent="0.35">
      <c r="A515" s="7" t="s">
        <v>864</v>
      </c>
      <c r="B515" s="7" t="s">
        <v>865</v>
      </c>
      <c r="C515" s="7" t="s">
        <v>982</v>
      </c>
      <c r="D515" s="7" t="s">
        <v>983</v>
      </c>
      <c r="E515" s="7" t="s">
        <v>1043</v>
      </c>
      <c r="F515" s="7" t="s">
        <v>32</v>
      </c>
      <c r="G515" s="8">
        <v>40848</v>
      </c>
      <c r="H515" s="8">
        <v>42913</v>
      </c>
      <c r="I515" s="9">
        <v>40.914000000000001</v>
      </c>
      <c r="J515" s="9">
        <v>11.05</v>
      </c>
      <c r="K515" s="9">
        <v>-29.864000000000001</v>
      </c>
      <c r="L515" s="9">
        <v>-0.72992129833308894</v>
      </c>
      <c r="M515" s="11">
        <v>189.05500000000001</v>
      </c>
      <c r="N515" s="9" t="s">
        <v>637</v>
      </c>
      <c r="O515" s="9">
        <v>0</v>
      </c>
      <c r="P515" s="9" t="s">
        <v>643</v>
      </c>
      <c r="Q515" s="11">
        <v>5.6536618754277894</v>
      </c>
      <c r="R515" s="7" t="s">
        <v>1155</v>
      </c>
      <c r="S515" s="7" t="s">
        <v>222</v>
      </c>
      <c r="T515" s="7" t="s">
        <v>32</v>
      </c>
      <c r="U515" t="str">
        <f>IF(COUNTIF($A$2:A515,A515)=1,"Joiner","Not new")</f>
        <v>Not new</v>
      </c>
    </row>
    <row r="516" spans="1:21" customFormat="1" hidden="1" x14ac:dyDescent="0.35">
      <c r="A516" s="7" t="s">
        <v>867</v>
      </c>
      <c r="B516" s="7" t="s">
        <v>868</v>
      </c>
      <c r="C516" s="7" t="s">
        <v>982</v>
      </c>
      <c r="D516" s="7" t="s">
        <v>983</v>
      </c>
      <c r="E516" s="7" t="s">
        <v>1043</v>
      </c>
      <c r="F516" s="7" t="s">
        <v>28</v>
      </c>
      <c r="G516" s="8">
        <v>40934</v>
      </c>
      <c r="H516" s="8">
        <v>42094</v>
      </c>
      <c r="I516" s="9">
        <v>79.644962641200522</v>
      </c>
      <c r="J516" s="9">
        <v>90.342623244748921</v>
      </c>
      <c r="K516" s="9">
        <v>10.6976606035484</v>
      </c>
      <c r="L516" s="9">
        <v>0.13431685129593463</v>
      </c>
      <c r="M516" s="11">
        <v>309.42400386138434</v>
      </c>
      <c r="N516" s="9" t="s">
        <v>637</v>
      </c>
      <c r="O516" s="9" t="s">
        <v>637</v>
      </c>
      <c r="P516" s="9" t="s">
        <v>643</v>
      </c>
      <c r="Q516" s="11">
        <v>3.1759069130732374</v>
      </c>
      <c r="R516" s="7" t="s">
        <v>1156</v>
      </c>
      <c r="S516" s="7" t="s">
        <v>222</v>
      </c>
      <c r="T516" s="7" t="s">
        <v>28</v>
      </c>
      <c r="U516" t="str">
        <f>IF(COUNTIF($A$2:A516,A516)=1,"Joiner","Not new")</f>
        <v>Not new</v>
      </c>
    </row>
    <row r="517" spans="1:21" customFormat="1" hidden="1" x14ac:dyDescent="0.35">
      <c r="A517" s="7" t="s">
        <v>870</v>
      </c>
      <c r="B517" s="7" t="s">
        <v>871</v>
      </c>
      <c r="C517" s="7" t="s">
        <v>982</v>
      </c>
      <c r="D517" s="7" t="s">
        <v>983</v>
      </c>
      <c r="E517" s="7" t="s">
        <v>1043</v>
      </c>
      <c r="F517" s="7" t="s">
        <v>28</v>
      </c>
      <c r="G517" s="8">
        <v>40634</v>
      </c>
      <c r="H517" s="8">
        <v>41730</v>
      </c>
      <c r="I517" s="9">
        <v>50</v>
      </c>
      <c r="J517" s="9">
        <v>25.4</v>
      </c>
      <c r="K517" s="9">
        <v>-24.6</v>
      </c>
      <c r="L517" s="9">
        <v>-0.49200000000000005</v>
      </c>
      <c r="M517" s="11">
        <v>213.17</v>
      </c>
      <c r="N517" s="9" t="s">
        <v>637</v>
      </c>
      <c r="O517" s="9" t="s">
        <v>637</v>
      </c>
      <c r="P517" s="9" t="s">
        <v>643</v>
      </c>
      <c r="Q517" s="11">
        <v>3.0006844626967832</v>
      </c>
      <c r="R517" s="7" t="s">
        <v>1157</v>
      </c>
      <c r="S517" s="7" t="s">
        <v>222</v>
      </c>
      <c r="T517" s="7" t="s">
        <v>28</v>
      </c>
      <c r="U517" t="str">
        <f>IF(COUNTIF($A$2:A517,A517)=1,"Joiner","Not new")</f>
        <v>Not new</v>
      </c>
    </row>
    <row r="518" spans="1:21" customFormat="1" hidden="1" x14ac:dyDescent="0.35">
      <c r="A518" s="7" t="s">
        <v>873</v>
      </c>
      <c r="B518" s="7" t="s">
        <v>874</v>
      </c>
      <c r="C518" s="7" t="s">
        <v>982</v>
      </c>
      <c r="D518" s="7" t="s">
        <v>983</v>
      </c>
      <c r="E518" s="7" t="s">
        <v>1043</v>
      </c>
      <c r="F518" s="7" t="s">
        <v>197</v>
      </c>
      <c r="G518" s="8">
        <v>40987</v>
      </c>
      <c r="H518" s="8">
        <v>42339</v>
      </c>
      <c r="I518" s="9" t="s">
        <v>1010</v>
      </c>
      <c r="J518" s="9" t="s">
        <v>1010</v>
      </c>
      <c r="K518" s="9" t="s">
        <v>1010</v>
      </c>
      <c r="L518" s="9" t="s">
        <v>1010</v>
      </c>
      <c r="M518" s="11" t="s">
        <v>1010</v>
      </c>
      <c r="N518" s="9" t="s">
        <v>637</v>
      </c>
      <c r="O518" s="9" t="s">
        <v>129</v>
      </c>
      <c r="P518" s="9" t="s">
        <v>625</v>
      </c>
      <c r="Q518" s="11">
        <v>3.7015742642026011</v>
      </c>
      <c r="R518" s="7" t="s">
        <v>1158</v>
      </c>
      <c r="S518" s="7" t="s">
        <v>222</v>
      </c>
      <c r="T518" s="7" t="s">
        <v>197</v>
      </c>
      <c r="U518" t="str">
        <f>IF(COUNTIF($A$2:A518,A518)=1,"Joiner","Not new")</f>
        <v>Not new</v>
      </c>
    </row>
    <row r="519" spans="1:21" customFormat="1" hidden="1" x14ac:dyDescent="0.35">
      <c r="A519" s="7" t="s">
        <v>877</v>
      </c>
      <c r="B519" s="7" t="s">
        <v>878</v>
      </c>
      <c r="C519" s="7" t="s">
        <v>982</v>
      </c>
      <c r="D519" s="7" t="s">
        <v>983</v>
      </c>
      <c r="E519" s="7" t="s">
        <v>1043</v>
      </c>
      <c r="F519" s="7" t="s">
        <v>28</v>
      </c>
      <c r="G519" s="8">
        <v>40909</v>
      </c>
      <c r="H519" s="8">
        <v>43465</v>
      </c>
      <c r="I519" s="9">
        <v>9.3999999999999986</v>
      </c>
      <c r="J519" s="9">
        <v>9.3999999999999986</v>
      </c>
      <c r="K519" s="9">
        <v>0</v>
      </c>
      <c r="L519" s="9">
        <v>0</v>
      </c>
      <c r="M519" s="11">
        <v>1295.53</v>
      </c>
      <c r="N519" s="9" t="s">
        <v>637</v>
      </c>
      <c r="O519" s="9">
        <v>34.799999999999997</v>
      </c>
      <c r="P519" s="9" t="s">
        <v>631</v>
      </c>
      <c r="Q519" s="11">
        <v>6.9979466119096507</v>
      </c>
      <c r="R519" s="7" t="s">
        <v>1159</v>
      </c>
      <c r="S519" s="7" t="s">
        <v>222</v>
      </c>
      <c r="T519" s="7" t="s">
        <v>28</v>
      </c>
      <c r="U519" t="str">
        <f>IF(COUNTIF($A$2:A519,A519)=1,"Joiner","Not new")</f>
        <v>Not new</v>
      </c>
    </row>
    <row r="520" spans="1:21" customFormat="1" hidden="1" x14ac:dyDescent="0.35">
      <c r="A520" s="7" t="s">
        <v>880</v>
      </c>
      <c r="B520" s="7" t="s">
        <v>881</v>
      </c>
      <c r="C520" s="7" t="s">
        <v>982</v>
      </c>
      <c r="D520" s="7" t="s">
        <v>983</v>
      </c>
      <c r="E520" s="7" t="s">
        <v>1043</v>
      </c>
      <c r="F520" s="7" t="s">
        <v>46</v>
      </c>
      <c r="G520" s="8">
        <v>39877</v>
      </c>
      <c r="H520" s="8">
        <v>41730</v>
      </c>
      <c r="I520" s="9">
        <v>25.5</v>
      </c>
      <c r="J520" s="9">
        <v>25.5</v>
      </c>
      <c r="K520" s="9">
        <v>0</v>
      </c>
      <c r="L520" s="9">
        <v>0</v>
      </c>
      <c r="M520" s="11">
        <v>70.2</v>
      </c>
      <c r="N520" s="9" t="s">
        <v>637</v>
      </c>
      <c r="O520" s="9">
        <v>0</v>
      </c>
      <c r="P520" s="9" t="s">
        <v>625</v>
      </c>
      <c r="Q520" s="11">
        <v>5.0732375085557839</v>
      </c>
      <c r="R520" s="7" t="s">
        <v>1160</v>
      </c>
      <c r="S520" s="7" t="s">
        <v>222</v>
      </c>
      <c r="T520" s="7" t="s">
        <v>46</v>
      </c>
      <c r="U520" t="str">
        <f>IF(COUNTIF($A$2:A520,A520)=1,"Joiner","Not new")</f>
        <v>Not new</v>
      </c>
    </row>
    <row r="521" spans="1:21" customFormat="1" hidden="1" x14ac:dyDescent="0.35">
      <c r="A521" s="7" t="s">
        <v>883</v>
      </c>
      <c r="B521" s="7" t="s">
        <v>1161</v>
      </c>
      <c r="C521" s="7" t="s">
        <v>982</v>
      </c>
      <c r="D521" s="7" t="s">
        <v>983</v>
      </c>
      <c r="E521" s="7" t="s">
        <v>1043</v>
      </c>
      <c r="F521" s="7" t="s">
        <v>28</v>
      </c>
      <c r="G521" s="8">
        <v>41533</v>
      </c>
      <c r="H521" s="8">
        <v>43344</v>
      </c>
      <c r="I521" s="9">
        <v>59.83</v>
      </c>
      <c r="J521" s="9">
        <v>59.83</v>
      </c>
      <c r="K521" s="9">
        <v>0</v>
      </c>
      <c r="L521" s="9">
        <v>0</v>
      </c>
      <c r="M521" s="11">
        <v>436.09</v>
      </c>
      <c r="N521" s="9" t="s">
        <v>637</v>
      </c>
      <c r="O521" s="9" t="s">
        <v>637</v>
      </c>
      <c r="P521" s="9" t="s">
        <v>1002</v>
      </c>
      <c r="Q521" s="11">
        <v>4.9582477754962353</v>
      </c>
      <c r="R521" s="7" t="s">
        <v>1162</v>
      </c>
      <c r="S521" s="7" t="s">
        <v>222</v>
      </c>
      <c r="T521" s="7" t="s">
        <v>28</v>
      </c>
      <c r="U521" t="str">
        <f>IF(COUNTIF($A$2:A521,A521)=1,"Joiner","Not new")</f>
        <v>Not new</v>
      </c>
    </row>
    <row r="522" spans="1:21" customFormat="1" hidden="1" x14ac:dyDescent="0.35">
      <c r="A522" s="7" t="s">
        <v>886</v>
      </c>
      <c r="B522" s="7" t="s">
        <v>887</v>
      </c>
      <c r="C522" s="7" t="s">
        <v>982</v>
      </c>
      <c r="D522" s="7" t="s">
        <v>983</v>
      </c>
      <c r="E522" s="7" t="s">
        <v>1043</v>
      </c>
      <c r="F522" s="7" t="s">
        <v>46</v>
      </c>
      <c r="G522" s="8">
        <v>41254</v>
      </c>
      <c r="H522" s="8">
        <v>41579</v>
      </c>
      <c r="I522" s="9">
        <v>67.34</v>
      </c>
      <c r="J522" s="9">
        <v>67.34</v>
      </c>
      <c r="K522" s="9">
        <v>0</v>
      </c>
      <c r="L522" s="9">
        <v>0</v>
      </c>
      <c r="M522" s="11">
        <v>171.53</v>
      </c>
      <c r="N522" s="9" t="s">
        <v>637</v>
      </c>
      <c r="O522" s="9">
        <v>0</v>
      </c>
      <c r="P522" s="9" t="s">
        <v>625</v>
      </c>
      <c r="Q522" s="11">
        <v>0.88980150581793294</v>
      </c>
      <c r="R522" s="7" t="s">
        <v>1163</v>
      </c>
      <c r="S522" s="7" t="s">
        <v>222</v>
      </c>
      <c r="T522" s="7" t="s">
        <v>46</v>
      </c>
      <c r="U522" t="str">
        <f>IF(COUNTIF($A$2:A522,A522)=1,"Joiner","Not new")</f>
        <v>Not new</v>
      </c>
    </row>
    <row r="523" spans="1:21" customFormat="1" hidden="1" x14ac:dyDescent="0.35">
      <c r="A523" s="7" t="s">
        <v>889</v>
      </c>
      <c r="B523" s="7" t="s">
        <v>890</v>
      </c>
      <c r="C523" s="7" t="s">
        <v>982</v>
      </c>
      <c r="D523" s="7" t="s">
        <v>983</v>
      </c>
      <c r="E523" s="7" t="s">
        <v>1043</v>
      </c>
      <c r="F523" s="7" t="s">
        <v>28</v>
      </c>
      <c r="G523" s="8">
        <v>40308</v>
      </c>
      <c r="H523" s="8">
        <v>43189</v>
      </c>
      <c r="I523" s="9">
        <v>65.86</v>
      </c>
      <c r="J523" s="9">
        <v>73.677373234452489</v>
      </c>
      <c r="K523" s="9">
        <v>7.8173732344524893</v>
      </c>
      <c r="L523" s="9">
        <v>0.11869683016174445</v>
      </c>
      <c r="M523" s="11">
        <v>205.71000000000004</v>
      </c>
      <c r="N523" s="9" t="s">
        <v>637</v>
      </c>
      <c r="O523" s="9" t="s">
        <v>637</v>
      </c>
      <c r="P523" s="9" t="s">
        <v>643</v>
      </c>
      <c r="Q523" s="11">
        <v>7.8877481177275834</v>
      </c>
      <c r="R523" s="7" t="s">
        <v>1164</v>
      </c>
      <c r="S523" s="7" t="s">
        <v>222</v>
      </c>
      <c r="T523" s="7" t="s">
        <v>28</v>
      </c>
      <c r="U523" t="str">
        <f>IF(COUNTIF($A$2:A523,A523)=1,"Joiner","Not new")</f>
        <v>Not new</v>
      </c>
    </row>
    <row r="524" spans="1:21" customFormat="1" hidden="1" x14ac:dyDescent="0.35">
      <c r="A524" s="7" t="s">
        <v>892</v>
      </c>
      <c r="B524" s="7" t="s">
        <v>893</v>
      </c>
      <c r="C524" s="7" t="s">
        <v>982</v>
      </c>
      <c r="D524" s="7" t="s">
        <v>983</v>
      </c>
      <c r="E524" s="7" t="s">
        <v>1043</v>
      </c>
      <c r="F524" s="7" t="s">
        <v>28</v>
      </c>
      <c r="G524" s="8">
        <v>40482</v>
      </c>
      <c r="H524" s="8">
        <v>42369</v>
      </c>
      <c r="I524" s="9">
        <v>242.05</v>
      </c>
      <c r="J524" s="9">
        <v>242.05</v>
      </c>
      <c r="K524" s="9">
        <v>0</v>
      </c>
      <c r="L524" s="9">
        <v>0</v>
      </c>
      <c r="M524" s="11">
        <v>653.15000000000009</v>
      </c>
      <c r="N524" s="9" t="s">
        <v>637</v>
      </c>
      <c r="O524" s="9">
        <v>0</v>
      </c>
      <c r="P524" s="9" t="s">
        <v>625</v>
      </c>
      <c r="Q524" s="11">
        <v>5.1663244353182751</v>
      </c>
      <c r="R524" s="7" t="s">
        <v>1165</v>
      </c>
      <c r="S524" s="7" t="s">
        <v>222</v>
      </c>
      <c r="T524" s="7" t="s">
        <v>28</v>
      </c>
      <c r="U524" t="str">
        <f>IF(COUNTIF($A$2:A524,A524)=1,"Joiner","Not new")</f>
        <v>Not new</v>
      </c>
    </row>
    <row r="525" spans="1:21" customFormat="1" hidden="1" x14ac:dyDescent="0.35">
      <c r="A525" s="7" t="s">
        <v>895</v>
      </c>
      <c r="B525" s="7" t="s">
        <v>896</v>
      </c>
      <c r="C525" s="7" t="s">
        <v>982</v>
      </c>
      <c r="D525" s="7" t="s">
        <v>983</v>
      </c>
      <c r="E525" s="7" t="s">
        <v>1043</v>
      </c>
      <c r="F525" s="7" t="s">
        <v>28</v>
      </c>
      <c r="G525" s="8">
        <v>41116</v>
      </c>
      <c r="H525" s="8">
        <v>43190</v>
      </c>
      <c r="I525" s="9">
        <v>35.410236250000004</v>
      </c>
      <c r="J525" s="9">
        <v>33.975193384843351</v>
      </c>
      <c r="K525" s="9">
        <v>-1.4350428651566531</v>
      </c>
      <c r="L525" s="9">
        <v>-4.0526215499526723E-2</v>
      </c>
      <c r="M525" s="11">
        <v>131.16372640545146</v>
      </c>
      <c r="N525" s="9" t="s">
        <v>637</v>
      </c>
      <c r="O525" s="9">
        <v>0</v>
      </c>
      <c r="P525" s="9" t="s">
        <v>625</v>
      </c>
      <c r="Q525" s="11">
        <v>5.678302532511978</v>
      </c>
      <c r="R525" s="7" t="s">
        <v>1166</v>
      </c>
      <c r="S525" s="7" t="s">
        <v>222</v>
      </c>
      <c r="T525" s="7" t="s">
        <v>28</v>
      </c>
      <c r="U525" t="str">
        <f>IF(COUNTIF($A$2:A525,A525)=1,"Joiner","Not new")</f>
        <v>Not new</v>
      </c>
    </row>
    <row r="526" spans="1:21" customFormat="1" hidden="1" x14ac:dyDescent="0.35">
      <c r="A526" s="7" t="s">
        <v>961</v>
      </c>
      <c r="B526" s="7" t="s">
        <v>962</v>
      </c>
      <c r="C526" s="7" t="s">
        <v>982</v>
      </c>
      <c r="D526" s="7" t="s">
        <v>983</v>
      </c>
      <c r="E526" s="7" t="s">
        <v>1043</v>
      </c>
      <c r="F526" s="7" t="s">
        <v>28</v>
      </c>
      <c r="G526" s="8">
        <v>40997</v>
      </c>
      <c r="H526" s="8">
        <v>42551</v>
      </c>
      <c r="I526" s="9">
        <v>27.39</v>
      </c>
      <c r="J526" s="9">
        <v>19.09</v>
      </c>
      <c r="K526" s="9">
        <v>-8.3000000000000007</v>
      </c>
      <c r="L526" s="9">
        <v>-0.30303030303030304</v>
      </c>
      <c r="M526" s="11">
        <v>168.09</v>
      </c>
      <c r="N526" s="9" t="s">
        <v>637</v>
      </c>
      <c r="O526" s="9" t="s">
        <v>637</v>
      </c>
      <c r="P526" s="9" t="s">
        <v>643</v>
      </c>
      <c r="Q526" s="11">
        <v>4.2546201232032859</v>
      </c>
      <c r="R526" s="7" t="s">
        <v>1167</v>
      </c>
      <c r="S526" s="7" t="s">
        <v>222</v>
      </c>
      <c r="T526" s="7" t="s">
        <v>28</v>
      </c>
      <c r="U526" t="str">
        <f>IF(COUNTIF($A$2:A526,A526)=1,"Joiner","Not new")</f>
        <v>Not new</v>
      </c>
    </row>
    <row r="527" spans="1:21" customFormat="1" hidden="1" x14ac:dyDescent="0.35">
      <c r="A527" s="7" t="s">
        <v>617</v>
      </c>
      <c r="B527" s="7" t="s">
        <v>618</v>
      </c>
      <c r="C527" s="7" t="s">
        <v>982</v>
      </c>
      <c r="D527" s="7" t="s">
        <v>983</v>
      </c>
      <c r="E527" s="7" t="s">
        <v>311</v>
      </c>
      <c r="F527" s="7" t="s">
        <v>32</v>
      </c>
      <c r="G527" s="8">
        <v>40544</v>
      </c>
      <c r="H527" s="8">
        <v>43070</v>
      </c>
      <c r="I527" s="9">
        <v>19.89</v>
      </c>
      <c r="J527" s="9">
        <v>19.89</v>
      </c>
      <c r="K527" s="9">
        <v>0</v>
      </c>
      <c r="L527" s="9">
        <v>0</v>
      </c>
      <c r="M527" s="11">
        <v>46</v>
      </c>
      <c r="N527" s="9" t="s">
        <v>637</v>
      </c>
      <c r="O527" s="9" t="s">
        <v>637</v>
      </c>
      <c r="P527" s="9" t="s">
        <v>631</v>
      </c>
      <c r="Q527" s="11">
        <v>6.9158110882956878</v>
      </c>
      <c r="R527" s="7" t="s">
        <v>1168</v>
      </c>
      <c r="S527" s="7" t="s">
        <v>311</v>
      </c>
      <c r="T527" s="7" t="s">
        <v>32</v>
      </c>
      <c r="U527" t="str">
        <f>IF(COUNTIF($A$2:A527,A527)=1,"Joiner","Not new")</f>
        <v>Not new</v>
      </c>
    </row>
    <row r="528" spans="1:21" customFormat="1" hidden="1" x14ac:dyDescent="0.35">
      <c r="A528" s="7" t="s">
        <v>898</v>
      </c>
      <c r="B528" s="7" t="s">
        <v>1169</v>
      </c>
      <c r="C528" s="7" t="s">
        <v>982</v>
      </c>
      <c r="D528" s="7" t="s">
        <v>983</v>
      </c>
      <c r="E528" s="7" t="s">
        <v>1043</v>
      </c>
      <c r="F528" s="7" t="s">
        <v>197</v>
      </c>
      <c r="G528" s="8">
        <v>40997</v>
      </c>
      <c r="H528" s="8">
        <v>41922</v>
      </c>
      <c r="I528" s="9">
        <v>177.46</v>
      </c>
      <c r="J528" s="9">
        <v>1.89</v>
      </c>
      <c r="K528" s="9">
        <v>-175.57000000000002</v>
      </c>
      <c r="L528" s="9">
        <v>-0.98934971261129279</v>
      </c>
      <c r="M528" s="11">
        <v>748.16</v>
      </c>
      <c r="N528" s="9" t="s">
        <v>637</v>
      </c>
      <c r="O528" s="9" t="s">
        <v>637</v>
      </c>
      <c r="P528" s="9" t="s">
        <v>643</v>
      </c>
      <c r="Q528" s="11">
        <v>2.5325119780971939</v>
      </c>
      <c r="R528" s="7" t="s">
        <v>1170</v>
      </c>
      <c r="S528" s="7" t="s">
        <v>222</v>
      </c>
      <c r="T528" s="7" t="s">
        <v>197</v>
      </c>
      <c r="U528" t="str">
        <f>IF(COUNTIF($A$2:A528,A528)=1,"Joiner","Not new")</f>
        <v>Not new</v>
      </c>
    </row>
    <row r="529" spans="1:21" customFormat="1" hidden="1" x14ac:dyDescent="0.35">
      <c r="A529" s="7" t="s">
        <v>620</v>
      </c>
      <c r="B529" s="7" t="s">
        <v>621</v>
      </c>
      <c r="C529" s="7" t="s">
        <v>982</v>
      </c>
      <c r="D529" s="7" t="s">
        <v>983</v>
      </c>
      <c r="E529" s="7" t="s">
        <v>311</v>
      </c>
      <c r="F529" s="7" t="s">
        <v>32</v>
      </c>
      <c r="G529" s="8">
        <v>40695</v>
      </c>
      <c r="H529" s="8">
        <v>42583</v>
      </c>
      <c r="I529" s="9">
        <v>22.04</v>
      </c>
      <c r="J529" s="9">
        <v>22.04</v>
      </c>
      <c r="K529" s="9">
        <v>0</v>
      </c>
      <c r="L529" s="9">
        <v>0</v>
      </c>
      <c r="M529" s="11">
        <v>64.95</v>
      </c>
      <c r="N529" s="9" t="s">
        <v>637</v>
      </c>
      <c r="O529" s="9" t="s">
        <v>637</v>
      </c>
      <c r="P529" s="9" t="s">
        <v>631</v>
      </c>
      <c r="Q529" s="11">
        <v>5.1690622861054072</v>
      </c>
      <c r="R529" s="7" t="s">
        <v>1171</v>
      </c>
      <c r="S529" s="7" t="s">
        <v>311</v>
      </c>
      <c r="T529" s="7" t="s">
        <v>32</v>
      </c>
      <c r="U529" t="str">
        <f>IF(COUNTIF($A$2:A529,A529)=1,"Joiner","Not new")</f>
        <v>Not new</v>
      </c>
    </row>
    <row r="530" spans="1:21" customFormat="1" hidden="1" x14ac:dyDescent="0.35">
      <c r="A530" s="7" t="s">
        <v>1172</v>
      </c>
      <c r="B530" s="7" t="s">
        <v>1173</v>
      </c>
      <c r="C530" s="7" t="s">
        <v>982</v>
      </c>
      <c r="D530" s="7" t="s">
        <v>983</v>
      </c>
      <c r="E530" s="7" t="s">
        <v>1043</v>
      </c>
      <c r="F530" s="7" t="s">
        <v>32</v>
      </c>
      <c r="G530" s="8">
        <v>41435</v>
      </c>
      <c r="H530" s="8">
        <v>42338</v>
      </c>
      <c r="I530" s="9">
        <v>7.75</v>
      </c>
      <c r="J530" s="9">
        <v>12.8</v>
      </c>
      <c r="K530" s="9">
        <v>5.0500000000000007</v>
      </c>
      <c r="L530" s="9">
        <v>0.65161290322580656</v>
      </c>
      <c r="M530" s="11">
        <v>425.38000000000005</v>
      </c>
      <c r="N530" s="9" t="s">
        <v>637</v>
      </c>
      <c r="O530" s="9">
        <v>0</v>
      </c>
      <c r="P530" s="9" t="s">
        <v>643</v>
      </c>
      <c r="Q530" s="11">
        <v>2.4722792607802875</v>
      </c>
      <c r="R530" s="7" t="s">
        <v>1174</v>
      </c>
      <c r="S530" s="7" t="s">
        <v>222</v>
      </c>
      <c r="T530" s="7" t="s">
        <v>32</v>
      </c>
      <c r="U530" t="str">
        <f>IF(COUNTIF($A$2:A530,A530)=1,"Joiner","Not new")</f>
        <v>Joiner</v>
      </c>
    </row>
    <row r="531" spans="1:21" customFormat="1" hidden="1" x14ac:dyDescent="0.35">
      <c r="A531" s="7" t="s">
        <v>1175</v>
      </c>
      <c r="B531" s="7" t="s">
        <v>1176</v>
      </c>
      <c r="C531" s="7" t="s">
        <v>982</v>
      </c>
      <c r="D531" s="7" t="s">
        <v>983</v>
      </c>
      <c r="E531" s="7" t="s">
        <v>271</v>
      </c>
      <c r="F531" s="7" t="s">
        <v>32</v>
      </c>
      <c r="G531" s="8">
        <v>40955</v>
      </c>
      <c r="H531" s="8">
        <v>43190</v>
      </c>
      <c r="I531" s="9">
        <v>23.57</v>
      </c>
      <c r="J531" s="9">
        <v>18.719000000000001</v>
      </c>
      <c r="K531" s="9">
        <v>-4.8509999999999991</v>
      </c>
      <c r="L531" s="9">
        <v>-0.20581247348324136</v>
      </c>
      <c r="M531" s="11">
        <v>173.31399999999999</v>
      </c>
      <c r="N531" s="9" t="s">
        <v>637</v>
      </c>
      <c r="O531" s="9">
        <v>0</v>
      </c>
      <c r="P531" s="9" t="s">
        <v>1002</v>
      </c>
      <c r="Q531" s="11">
        <v>6.1190965092402463</v>
      </c>
      <c r="R531" s="7" t="s">
        <v>1177</v>
      </c>
      <c r="S531" s="7" t="s">
        <v>271</v>
      </c>
      <c r="T531" s="7" t="s">
        <v>32</v>
      </c>
      <c r="U531" t="str">
        <f>IF(COUNTIF($A$2:A531,A531)=1,"Joiner","Not new")</f>
        <v>Joiner</v>
      </c>
    </row>
    <row r="532" spans="1:21" customFormat="1" hidden="1" x14ac:dyDescent="0.35">
      <c r="A532" s="7" t="s">
        <v>1178</v>
      </c>
      <c r="B532" s="7" t="s">
        <v>1179</v>
      </c>
      <c r="C532" s="7" t="s">
        <v>982</v>
      </c>
      <c r="D532" s="7" t="s">
        <v>983</v>
      </c>
      <c r="E532" s="7" t="s">
        <v>271</v>
      </c>
      <c r="F532" s="7" t="s">
        <v>28</v>
      </c>
      <c r="G532" s="8">
        <v>41332</v>
      </c>
      <c r="H532" s="8">
        <v>42094</v>
      </c>
      <c r="I532" s="9">
        <v>28.992000000000001</v>
      </c>
      <c r="J532" s="9">
        <v>18.966999999999999</v>
      </c>
      <c r="K532" s="9">
        <v>-10.025000000000002</v>
      </c>
      <c r="L532" s="9">
        <v>-0.34578504415011047</v>
      </c>
      <c r="M532" s="11">
        <v>324.10661797915998</v>
      </c>
      <c r="N532" s="9" t="s">
        <v>637</v>
      </c>
      <c r="O532" s="9">
        <v>0</v>
      </c>
      <c r="P532" s="9" t="s">
        <v>1002</v>
      </c>
      <c r="Q532" s="11">
        <v>2.086242299794661</v>
      </c>
      <c r="R532" s="7" t="s">
        <v>1180</v>
      </c>
      <c r="S532" s="7" t="s">
        <v>271</v>
      </c>
      <c r="T532" s="7" t="s">
        <v>28</v>
      </c>
      <c r="U532" t="str">
        <f>IF(COUNTIF($A$2:A532,A532)=1,"Joiner","Not new")</f>
        <v>Joiner</v>
      </c>
    </row>
    <row r="533" spans="1:21" customFormat="1" hidden="1" x14ac:dyDescent="0.35">
      <c r="A533" s="7" t="s">
        <v>1181</v>
      </c>
      <c r="B533" s="7" t="s">
        <v>1182</v>
      </c>
      <c r="C533" s="7" t="s">
        <v>982</v>
      </c>
      <c r="D533" s="7" t="s">
        <v>983</v>
      </c>
      <c r="E533" s="7" t="s">
        <v>271</v>
      </c>
      <c r="F533" s="7" t="s">
        <v>36</v>
      </c>
      <c r="G533" s="8">
        <v>41365</v>
      </c>
      <c r="H533" s="8">
        <v>42428</v>
      </c>
      <c r="I533" s="9">
        <v>36.5</v>
      </c>
      <c r="J533" s="9">
        <v>30.402999999999999</v>
      </c>
      <c r="K533" s="9">
        <v>-6.0970000000000013</v>
      </c>
      <c r="L533" s="9">
        <v>-0.167041095890411</v>
      </c>
      <c r="M533" s="11">
        <v>165.5</v>
      </c>
      <c r="N533" s="9" t="s">
        <v>637</v>
      </c>
      <c r="O533" s="9">
        <v>0</v>
      </c>
      <c r="P533" s="9" t="s">
        <v>643</v>
      </c>
      <c r="Q533" s="11">
        <v>2.9103353867214237</v>
      </c>
      <c r="R533" s="7" t="s">
        <v>1183</v>
      </c>
      <c r="S533" s="7" t="s">
        <v>271</v>
      </c>
      <c r="T533" s="7" t="s">
        <v>36</v>
      </c>
      <c r="U533" t="str">
        <f>IF(COUNTIF($A$2:A533,A533)=1,"Joiner","Not new")</f>
        <v>Joiner</v>
      </c>
    </row>
    <row r="534" spans="1:21" customFormat="1" hidden="1" x14ac:dyDescent="0.35">
      <c r="A534" s="7" t="s">
        <v>1184</v>
      </c>
      <c r="B534" s="7" t="s">
        <v>1185</v>
      </c>
      <c r="C534" s="7" t="s">
        <v>982</v>
      </c>
      <c r="D534" s="7" t="s">
        <v>983</v>
      </c>
      <c r="E534" s="7" t="s">
        <v>271</v>
      </c>
      <c r="F534" s="7" t="s">
        <v>28</v>
      </c>
      <c r="G534" s="8">
        <v>41627</v>
      </c>
      <c r="H534" s="8">
        <v>42117</v>
      </c>
      <c r="I534" s="9">
        <v>127.25</v>
      </c>
      <c r="J534" s="9">
        <v>130.964</v>
      </c>
      <c r="K534" s="9">
        <v>3.7139999999999986</v>
      </c>
      <c r="L534" s="9">
        <v>2.9186640471512759E-2</v>
      </c>
      <c r="M534" s="11">
        <v>695.66</v>
      </c>
      <c r="N534" s="9" t="s">
        <v>637</v>
      </c>
      <c r="O534" s="9">
        <v>0</v>
      </c>
      <c r="P534" s="9" t="s">
        <v>1002</v>
      </c>
      <c r="Q534" s="11">
        <v>1.3415468856947297</v>
      </c>
      <c r="R534" s="7" t="s">
        <v>1186</v>
      </c>
      <c r="S534" s="7" t="s">
        <v>271</v>
      </c>
      <c r="T534" s="7" t="s">
        <v>28</v>
      </c>
      <c r="U534" t="str">
        <f>IF(COUNTIF($A$2:A534,A534)=1,"Joiner","Not new")</f>
        <v>Joiner</v>
      </c>
    </row>
    <row r="535" spans="1:21" customFormat="1" hidden="1" x14ac:dyDescent="0.35">
      <c r="A535" s="7" t="s">
        <v>1187</v>
      </c>
      <c r="B535" s="7" t="s">
        <v>1188</v>
      </c>
      <c r="C535" s="7" t="s">
        <v>982</v>
      </c>
      <c r="D535" s="7" t="s">
        <v>983</v>
      </c>
      <c r="E535" s="7" t="s">
        <v>271</v>
      </c>
      <c r="F535" s="7" t="s">
        <v>28</v>
      </c>
      <c r="G535" s="8">
        <v>41627</v>
      </c>
      <c r="H535" s="8">
        <v>42117</v>
      </c>
      <c r="I535" s="9">
        <v>135.02000000000001</v>
      </c>
      <c r="J535" s="9">
        <v>136.161</v>
      </c>
      <c r="K535" s="9">
        <v>1.1409999999999911</v>
      </c>
      <c r="L535" s="9">
        <v>8.4505999111242121E-3</v>
      </c>
      <c r="M535" s="11">
        <v>1902.2799999999997</v>
      </c>
      <c r="N535" s="9" t="s">
        <v>637</v>
      </c>
      <c r="O535" s="9">
        <v>0</v>
      </c>
      <c r="P535" s="9" t="s">
        <v>1002</v>
      </c>
      <c r="Q535" s="11">
        <v>1.3415468856947297</v>
      </c>
      <c r="R535" s="7" t="s">
        <v>1189</v>
      </c>
      <c r="S535" s="7" t="s">
        <v>271</v>
      </c>
      <c r="T535" s="7" t="s">
        <v>28</v>
      </c>
      <c r="U535" t="str">
        <f>IF(COUNTIF($A$2:A535,A535)=1,"Joiner","Not new")</f>
        <v>Joiner</v>
      </c>
    </row>
    <row r="536" spans="1:21" customFormat="1" hidden="1" x14ac:dyDescent="0.35">
      <c r="A536" s="7" t="s">
        <v>1190</v>
      </c>
      <c r="B536" s="7" t="s">
        <v>1191</v>
      </c>
      <c r="C536" s="7" t="s">
        <v>982</v>
      </c>
      <c r="D536" s="7" t="s">
        <v>983</v>
      </c>
      <c r="E536" s="7" t="s">
        <v>271</v>
      </c>
      <c r="F536" s="7" t="s">
        <v>28</v>
      </c>
      <c r="G536" s="8">
        <v>40966</v>
      </c>
      <c r="H536" s="8">
        <v>43039</v>
      </c>
      <c r="I536" s="9">
        <v>19.87</v>
      </c>
      <c r="J536" s="9">
        <v>19.87</v>
      </c>
      <c r="K536" s="9">
        <v>0</v>
      </c>
      <c r="L536" s="9">
        <v>0</v>
      </c>
      <c r="M536" s="11">
        <v>168.15900000000002</v>
      </c>
      <c r="N536" s="9" t="s">
        <v>637</v>
      </c>
      <c r="O536" s="9">
        <v>0</v>
      </c>
      <c r="P536" s="9" t="s">
        <v>625</v>
      </c>
      <c r="Q536" s="11">
        <v>5.675564681724846</v>
      </c>
      <c r="R536" s="7" t="s">
        <v>1192</v>
      </c>
      <c r="S536" s="7" t="s">
        <v>271</v>
      </c>
      <c r="T536" s="7" t="s">
        <v>28</v>
      </c>
      <c r="U536" t="str">
        <f>IF(COUNTIF($A$2:A536,A536)=1,"Joiner","Not new")</f>
        <v>Joiner</v>
      </c>
    </row>
    <row r="537" spans="1:21" customFormat="1" hidden="1" x14ac:dyDescent="0.35">
      <c r="A537" s="7" t="s">
        <v>1193</v>
      </c>
      <c r="B537" s="7" t="s">
        <v>1194</v>
      </c>
      <c r="C537" s="7" t="s">
        <v>982</v>
      </c>
      <c r="D537" s="7" t="s">
        <v>983</v>
      </c>
      <c r="E537" s="7" t="s">
        <v>311</v>
      </c>
      <c r="F537" s="7" t="s">
        <v>32</v>
      </c>
      <c r="G537" s="8">
        <v>41543</v>
      </c>
      <c r="H537" s="8">
        <v>42461</v>
      </c>
      <c r="I537" s="9">
        <v>8.8999999999999996E-2</v>
      </c>
      <c r="J537" s="9">
        <v>8.8999999999999996E-2</v>
      </c>
      <c r="K537" s="9">
        <v>0</v>
      </c>
      <c r="L537" s="9">
        <v>0</v>
      </c>
      <c r="M537" s="11">
        <v>55.989000000000004</v>
      </c>
      <c r="N537" s="9" t="s">
        <v>637</v>
      </c>
      <c r="O537" s="9" t="s">
        <v>637</v>
      </c>
      <c r="P537" s="9" t="s">
        <v>625</v>
      </c>
      <c r="Q537" s="11">
        <v>2.5133470225872689</v>
      </c>
      <c r="R537" s="7" t="s">
        <v>1195</v>
      </c>
      <c r="S537" s="7" t="s">
        <v>311</v>
      </c>
      <c r="T537" s="7" t="s">
        <v>32</v>
      </c>
      <c r="U537" t="str">
        <f>IF(COUNTIF($A$2:A537,A537)=1,"Joiner","Not new")</f>
        <v>Joiner</v>
      </c>
    </row>
    <row r="538" spans="1:21" customFormat="1" hidden="1" x14ac:dyDescent="0.35">
      <c r="A538" s="7" t="s">
        <v>903</v>
      </c>
      <c r="B538" s="7" t="s">
        <v>904</v>
      </c>
      <c r="C538" s="7" t="s">
        <v>982</v>
      </c>
      <c r="D538" s="7" t="s">
        <v>983</v>
      </c>
      <c r="E538" s="7" t="s">
        <v>327</v>
      </c>
      <c r="F538" s="7" t="s">
        <v>28</v>
      </c>
      <c r="G538" s="8">
        <v>41227</v>
      </c>
      <c r="H538" s="8">
        <v>42099</v>
      </c>
      <c r="I538" s="9">
        <v>33.410000000000004</v>
      </c>
      <c r="J538" s="9">
        <v>28.86</v>
      </c>
      <c r="K538" s="9">
        <v>-4.5500000000000043</v>
      </c>
      <c r="L538" s="9">
        <v>-0.13618677042801566</v>
      </c>
      <c r="M538" s="11">
        <v>116.70000000000002</v>
      </c>
      <c r="N538" s="9" t="s">
        <v>637</v>
      </c>
      <c r="O538" s="9" t="s">
        <v>637</v>
      </c>
      <c r="P538" s="9" t="s">
        <v>625</v>
      </c>
      <c r="Q538" s="11">
        <v>2.3874058863791925</v>
      </c>
      <c r="R538" s="7" t="s">
        <v>1196</v>
      </c>
      <c r="S538" s="7" t="s">
        <v>327</v>
      </c>
      <c r="T538" s="7" t="s">
        <v>28</v>
      </c>
      <c r="U538" t="str">
        <f>IF(COUNTIF($A$2:A538,A538)=1,"Joiner","Not new")</f>
        <v>Not new</v>
      </c>
    </row>
    <row r="539" spans="1:21" customFormat="1" hidden="1" x14ac:dyDescent="0.35">
      <c r="A539" s="7" t="s">
        <v>1197</v>
      </c>
      <c r="B539" s="7" t="s">
        <v>1198</v>
      </c>
      <c r="C539" s="7" t="s">
        <v>982</v>
      </c>
      <c r="D539" s="7" t="s">
        <v>983</v>
      </c>
      <c r="E539" s="7" t="s">
        <v>327</v>
      </c>
      <c r="F539" s="7" t="s">
        <v>36</v>
      </c>
      <c r="G539" s="8">
        <v>41487</v>
      </c>
      <c r="H539" s="8">
        <v>42551</v>
      </c>
      <c r="I539" s="9">
        <v>30.4</v>
      </c>
      <c r="J539" s="9">
        <v>19.07</v>
      </c>
      <c r="K539" s="9">
        <v>11.33</v>
      </c>
      <c r="L539" s="9">
        <v>0.37</v>
      </c>
      <c r="M539" s="11">
        <v>31.79</v>
      </c>
      <c r="N539" s="9" t="s">
        <v>637</v>
      </c>
      <c r="O539" s="9" t="s">
        <v>637</v>
      </c>
      <c r="P539" s="9" t="s">
        <v>643</v>
      </c>
      <c r="Q539" s="11">
        <v>2.9130732375085557</v>
      </c>
      <c r="R539" s="7" t="s">
        <v>1199</v>
      </c>
      <c r="S539" s="7" t="s">
        <v>327</v>
      </c>
      <c r="T539" s="7" t="s">
        <v>36</v>
      </c>
      <c r="U539" t="str">
        <f>IF(COUNTIF($A$2:A539,A539)=1,"Joiner","Not new")</f>
        <v>Joiner</v>
      </c>
    </row>
    <row r="540" spans="1:21" customFormat="1" hidden="1" x14ac:dyDescent="0.35">
      <c r="A540" s="7" t="s">
        <v>1200</v>
      </c>
      <c r="B540" s="7" t="s">
        <v>1201</v>
      </c>
      <c r="C540" s="7" t="s">
        <v>982</v>
      </c>
      <c r="D540" s="7" t="s">
        <v>983</v>
      </c>
      <c r="E540" s="7" t="s">
        <v>362</v>
      </c>
      <c r="F540" s="7" t="s">
        <v>28</v>
      </c>
      <c r="G540" s="8">
        <v>41365</v>
      </c>
      <c r="H540" s="8">
        <v>42825</v>
      </c>
      <c r="I540" s="9">
        <v>77.643999999999991</v>
      </c>
      <c r="J540" s="9">
        <v>54.85</v>
      </c>
      <c r="K540" s="9">
        <v>-22.79399999999999</v>
      </c>
      <c r="L540" s="9">
        <v>-0.29357065581371378</v>
      </c>
      <c r="M540" s="11">
        <v>208.66339288780131</v>
      </c>
      <c r="N540" s="9" t="s">
        <v>637</v>
      </c>
      <c r="O540" s="9" t="s">
        <v>637</v>
      </c>
      <c r="P540" s="9" t="s">
        <v>643</v>
      </c>
      <c r="Q540" s="11">
        <v>3.9972621492128679</v>
      </c>
      <c r="R540" s="7" t="s">
        <v>1202</v>
      </c>
      <c r="S540" s="7" t="s">
        <v>362</v>
      </c>
      <c r="T540" s="7" t="s">
        <v>28</v>
      </c>
      <c r="U540" t="str">
        <f>IF(COUNTIF($A$2:A540,A540)=1,"Joiner","Not new")</f>
        <v>Joiner</v>
      </c>
    </row>
    <row r="541" spans="1:21" customFormat="1" hidden="1" x14ac:dyDescent="0.35">
      <c r="A541" s="7" t="s">
        <v>1203</v>
      </c>
      <c r="B541" s="7" t="s">
        <v>1204</v>
      </c>
      <c r="C541" s="7" t="s">
        <v>982</v>
      </c>
      <c r="D541" s="7" t="s">
        <v>983</v>
      </c>
      <c r="E541" s="7" t="s">
        <v>362</v>
      </c>
      <c r="F541" s="7" t="s">
        <v>28</v>
      </c>
      <c r="G541" s="8">
        <v>41823</v>
      </c>
      <c r="H541" s="8">
        <v>42460</v>
      </c>
      <c r="I541" s="9">
        <v>0</v>
      </c>
      <c r="J541" s="9">
        <v>0</v>
      </c>
      <c r="K541" s="9">
        <v>0</v>
      </c>
      <c r="L541" s="9" t="s">
        <v>995</v>
      </c>
      <c r="M541" s="11">
        <v>25.6</v>
      </c>
      <c r="N541" s="9" t="s">
        <v>637</v>
      </c>
      <c r="O541" s="9" t="s">
        <v>637</v>
      </c>
      <c r="P541" s="9" t="s">
        <v>643</v>
      </c>
      <c r="Q541" s="11">
        <v>1.7440109514031485</v>
      </c>
      <c r="R541" s="7" t="s">
        <v>1205</v>
      </c>
      <c r="S541" s="7" t="s">
        <v>362</v>
      </c>
      <c r="T541" s="7" t="s">
        <v>28</v>
      </c>
      <c r="U541" t="str">
        <f>IF(COUNTIF($A$2:A541,A541)=1,"Joiner","Not new")</f>
        <v>Joiner</v>
      </c>
    </row>
    <row r="542" spans="1:21" customFormat="1" hidden="1" x14ac:dyDescent="0.35">
      <c r="A542" s="7" t="s">
        <v>1206</v>
      </c>
      <c r="B542" s="7" t="s">
        <v>1207</v>
      </c>
      <c r="C542" s="7" t="s">
        <v>982</v>
      </c>
      <c r="D542" s="7" t="s">
        <v>983</v>
      </c>
      <c r="E542" s="7" t="s">
        <v>362</v>
      </c>
      <c r="F542" s="7" t="s">
        <v>28</v>
      </c>
      <c r="G542" s="8">
        <v>41682</v>
      </c>
      <c r="H542" s="8">
        <v>43555</v>
      </c>
      <c r="I542" s="9">
        <v>16.2</v>
      </c>
      <c r="J542" s="9">
        <v>16.03</v>
      </c>
      <c r="K542" s="9">
        <v>-0.16999999999999815</v>
      </c>
      <c r="L542" s="9">
        <v>-1.0493827160493713E-2</v>
      </c>
      <c r="M542" s="11">
        <v>178.25</v>
      </c>
      <c r="N542" s="9" t="s">
        <v>637</v>
      </c>
      <c r="O542" s="9">
        <v>0</v>
      </c>
      <c r="P542" s="9" t="s">
        <v>643</v>
      </c>
      <c r="Q542" s="11">
        <v>5.1279945242984262</v>
      </c>
      <c r="R542" s="7" t="s">
        <v>1208</v>
      </c>
      <c r="S542" s="7" t="s">
        <v>362</v>
      </c>
      <c r="T542" s="7" t="s">
        <v>28</v>
      </c>
      <c r="U542" t="str">
        <f>IF(COUNTIF($A$2:A542,A542)=1,"Joiner","Not new")</f>
        <v>Joiner</v>
      </c>
    </row>
    <row r="543" spans="1:21" customFormat="1" hidden="1" x14ac:dyDescent="0.35">
      <c r="A543" s="7" t="s">
        <v>1209</v>
      </c>
      <c r="B543" s="7" t="s">
        <v>1210</v>
      </c>
      <c r="C543" s="7" t="s">
        <v>982</v>
      </c>
      <c r="D543" s="7" t="s">
        <v>983</v>
      </c>
      <c r="E543" s="7" t="s">
        <v>362</v>
      </c>
      <c r="F543" s="7" t="s">
        <v>36</v>
      </c>
      <c r="G543" s="8">
        <v>41671</v>
      </c>
      <c r="H543" s="8">
        <v>42614</v>
      </c>
      <c r="I543" s="9">
        <v>32</v>
      </c>
      <c r="J543" s="9">
        <v>32</v>
      </c>
      <c r="K543" s="9">
        <v>0</v>
      </c>
      <c r="L543" s="9">
        <v>0</v>
      </c>
      <c r="M543" s="11">
        <v>242</v>
      </c>
      <c r="N543" s="9" t="s">
        <v>637</v>
      </c>
      <c r="O543" s="9" t="s">
        <v>637</v>
      </c>
      <c r="P543" s="9" t="s">
        <v>643</v>
      </c>
      <c r="Q543" s="11">
        <v>2.5817932922655715</v>
      </c>
      <c r="R543" s="7" t="s">
        <v>1211</v>
      </c>
      <c r="S543" s="7" t="s">
        <v>362</v>
      </c>
      <c r="T543" s="7" t="s">
        <v>36</v>
      </c>
      <c r="U543" t="str">
        <f>IF(COUNTIF($A$2:A543,A543)=1,"Joiner","Not new")</f>
        <v>Joiner</v>
      </c>
    </row>
    <row r="544" spans="1:21" customFormat="1" hidden="1" x14ac:dyDescent="0.35">
      <c r="A544" s="7" t="s">
        <v>906</v>
      </c>
      <c r="B544" s="7" t="s">
        <v>1212</v>
      </c>
      <c r="C544" s="7" t="s">
        <v>982</v>
      </c>
      <c r="D544" s="7" t="s">
        <v>983</v>
      </c>
      <c r="E544" s="7" t="s">
        <v>785</v>
      </c>
      <c r="F544" s="7" t="s">
        <v>36</v>
      </c>
      <c r="G544" s="8">
        <v>40574</v>
      </c>
      <c r="H544" s="8">
        <v>47818</v>
      </c>
      <c r="I544" s="9">
        <v>1.58</v>
      </c>
      <c r="J544" s="9">
        <v>1.58</v>
      </c>
      <c r="K544" s="9">
        <v>0</v>
      </c>
      <c r="L544" s="9">
        <v>0</v>
      </c>
      <c r="M544" s="11">
        <v>21.7</v>
      </c>
      <c r="N544" s="9" t="s">
        <v>637</v>
      </c>
      <c r="O544" s="9" t="s">
        <v>637</v>
      </c>
      <c r="P544" s="9" t="s">
        <v>625</v>
      </c>
      <c r="Q544" s="11">
        <v>19.832991101984941</v>
      </c>
      <c r="R544" s="7" t="s">
        <v>1213</v>
      </c>
      <c r="S544" s="7" t="s">
        <v>423</v>
      </c>
      <c r="T544" s="7" t="s">
        <v>36</v>
      </c>
      <c r="U544" t="str">
        <f>IF(COUNTIF($A$2:A544,A544)=1,"Joiner","Not new")</f>
        <v>Not new</v>
      </c>
    </row>
    <row r="545" spans="1:21" customFormat="1" hidden="1" x14ac:dyDescent="0.35">
      <c r="A545" s="7" t="s">
        <v>909</v>
      </c>
      <c r="B545" s="7" t="s">
        <v>910</v>
      </c>
      <c r="C545" s="7" t="s">
        <v>982</v>
      </c>
      <c r="D545" s="7" t="s">
        <v>983</v>
      </c>
      <c r="E545" s="7" t="s">
        <v>1081</v>
      </c>
      <c r="F545" s="7" t="s">
        <v>28</v>
      </c>
      <c r="G545" s="8">
        <v>40210</v>
      </c>
      <c r="H545" s="8">
        <v>43889</v>
      </c>
      <c r="I545" s="9">
        <v>27.020000000000003</v>
      </c>
      <c r="J545" s="9">
        <v>14.33</v>
      </c>
      <c r="K545" s="9">
        <v>-12.690000000000003</v>
      </c>
      <c r="L545" s="9">
        <v>-0.46965210954848269</v>
      </c>
      <c r="M545" s="11">
        <v>77.960000000000008</v>
      </c>
      <c r="N545" s="9" t="s">
        <v>637</v>
      </c>
      <c r="O545" s="9" t="s">
        <v>637</v>
      </c>
      <c r="P545" s="9" t="s">
        <v>625</v>
      </c>
      <c r="Q545" s="11">
        <v>10.072553045859001</v>
      </c>
      <c r="R545" s="7" t="s">
        <v>1214</v>
      </c>
      <c r="S545" s="7" t="s">
        <v>423</v>
      </c>
      <c r="T545" s="7" t="s">
        <v>28</v>
      </c>
      <c r="U545" t="str">
        <f>IF(COUNTIF($A$2:A545,A545)=1,"Joiner","Not new")</f>
        <v>Not new</v>
      </c>
    </row>
    <row r="546" spans="1:21" customFormat="1" hidden="1" x14ac:dyDescent="0.35">
      <c r="A546" s="7" t="s">
        <v>912</v>
      </c>
      <c r="B546" s="7" t="s">
        <v>913</v>
      </c>
      <c r="C546" s="7" t="s">
        <v>982</v>
      </c>
      <c r="D546" s="7" t="s">
        <v>983</v>
      </c>
      <c r="E546" s="7" t="s">
        <v>1081</v>
      </c>
      <c r="F546" s="7" t="s">
        <v>32</v>
      </c>
      <c r="G546" s="8">
        <v>39874</v>
      </c>
      <c r="H546" s="8">
        <v>42083</v>
      </c>
      <c r="I546" s="9">
        <v>75.58</v>
      </c>
      <c r="J546" s="9">
        <v>66.25</v>
      </c>
      <c r="K546" s="9">
        <v>-9.3299999999999983</v>
      </c>
      <c r="L546" s="9">
        <v>-0.12344535591426302</v>
      </c>
      <c r="M546" s="11">
        <v>2250.69</v>
      </c>
      <c r="N546" s="9" t="s">
        <v>637</v>
      </c>
      <c r="O546" s="9" t="s">
        <v>637</v>
      </c>
      <c r="P546" s="9" t="s">
        <v>625</v>
      </c>
      <c r="Q546" s="11">
        <v>6.0479123887748116</v>
      </c>
      <c r="R546" s="7" t="s">
        <v>1215</v>
      </c>
      <c r="S546" s="7" t="s">
        <v>423</v>
      </c>
      <c r="T546" s="7" t="s">
        <v>32</v>
      </c>
      <c r="U546" t="str">
        <f>IF(COUNTIF($A$2:A546,A546)=1,"Joiner","Not new")</f>
        <v>Not new</v>
      </c>
    </row>
    <row r="547" spans="1:21" customFormat="1" hidden="1" x14ac:dyDescent="0.35">
      <c r="A547" s="7" t="s">
        <v>915</v>
      </c>
      <c r="B547" s="7" t="s">
        <v>916</v>
      </c>
      <c r="C547" s="7" t="s">
        <v>982</v>
      </c>
      <c r="D547" s="7" t="s">
        <v>983</v>
      </c>
      <c r="E547" s="7" t="s">
        <v>1081</v>
      </c>
      <c r="F547" s="7" t="s">
        <v>28</v>
      </c>
      <c r="G547" s="8">
        <v>36922</v>
      </c>
      <c r="H547" s="8">
        <v>45838</v>
      </c>
      <c r="I547" s="9">
        <v>22.76</v>
      </c>
      <c r="J547" s="9">
        <v>19.899999999999999</v>
      </c>
      <c r="K547" s="9">
        <v>-2.860000000000003</v>
      </c>
      <c r="L547" s="9">
        <v>-0.1256590509666082</v>
      </c>
      <c r="M547" s="11">
        <v>1295.46</v>
      </c>
      <c r="N547" s="9" t="s">
        <v>637</v>
      </c>
      <c r="O547" s="9" t="s">
        <v>637</v>
      </c>
      <c r="P547" s="9" t="s">
        <v>785</v>
      </c>
      <c r="Q547" s="11">
        <v>24.410677618069816</v>
      </c>
      <c r="R547" s="7" t="s">
        <v>1216</v>
      </c>
      <c r="S547" s="7" t="s">
        <v>423</v>
      </c>
      <c r="T547" s="7" t="s">
        <v>28</v>
      </c>
      <c r="U547" t="str">
        <f>IF(COUNTIF($A$2:A547,A547)=1,"Joiner","Not new")</f>
        <v>Not new</v>
      </c>
    </row>
    <row r="548" spans="1:21" customFormat="1" hidden="1" x14ac:dyDescent="0.35">
      <c r="A548" s="7" t="s">
        <v>918</v>
      </c>
      <c r="B548" s="7" t="s">
        <v>919</v>
      </c>
      <c r="C548" s="7" t="s">
        <v>982</v>
      </c>
      <c r="D548" s="7" t="s">
        <v>983</v>
      </c>
      <c r="E548" s="7" t="s">
        <v>1081</v>
      </c>
      <c r="F548" s="7" t="s">
        <v>28</v>
      </c>
      <c r="G548" s="8">
        <v>40786</v>
      </c>
      <c r="H548" s="8">
        <v>43951</v>
      </c>
      <c r="I548" s="9">
        <v>0</v>
      </c>
      <c r="J548" s="9">
        <v>0</v>
      </c>
      <c r="K548" s="9">
        <v>0</v>
      </c>
      <c r="L548" s="9">
        <v>0</v>
      </c>
      <c r="M548" s="11">
        <v>0</v>
      </c>
      <c r="N548" s="9" t="s">
        <v>637</v>
      </c>
      <c r="O548" s="9" t="s">
        <v>637</v>
      </c>
      <c r="P548" s="9" t="s">
        <v>625</v>
      </c>
      <c r="Q548" s="11">
        <v>8.6652977412731005</v>
      </c>
      <c r="R548" s="7" t="s">
        <v>1217</v>
      </c>
      <c r="S548" s="7" t="s">
        <v>423</v>
      </c>
      <c r="T548" s="7" t="s">
        <v>28</v>
      </c>
      <c r="U548" t="str">
        <f>IF(COUNTIF($A$2:A548,A548)=1,"Joiner","Not new")</f>
        <v>Not new</v>
      </c>
    </row>
    <row r="549" spans="1:21" customFormat="1" hidden="1" x14ac:dyDescent="0.35">
      <c r="A549" s="7" t="s">
        <v>921</v>
      </c>
      <c r="B549" s="7" t="s">
        <v>922</v>
      </c>
      <c r="C549" s="7" t="s">
        <v>982</v>
      </c>
      <c r="D549" s="7" t="s">
        <v>983</v>
      </c>
      <c r="E549" s="7" t="s">
        <v>1081</v>
      </c>
      <c r="F549" s="7" t="s">
        <v>197</v>
      </c>
      <c r="G549" s="8">
        <v>41416</v>
      </c>
      <c r="H549" s="8">
        <v>43921</v>
      </c>
      <c r="I549" s="9" t="s">
        <v>1025</v>
      </c>
      <c r="J549" s="9" t="s">
        <v>1025</v>
      </c>
      <c r="K549" s="9" t="s">
        <v>1025</v>
      </c>
      <c r="L549" s="9" t="s">
        <v>1025</v>
      </c>
      <c r="M549" s="11" t="s">
        <v>1025</v>
      </c>
      <c r="N549" s="9" t="s">
        <v>637</v>
      </c>
      <c r="O549" s="9" t="s">
        <v>637</v>
      </c>
      <c r="P549" s="9" t="s">
        <v>625</v>
      </c>
      <c r="Q549" s="11">
        <v>6.8583162217659135</v>
      </c>
      <c r="R549" s="7" t="s">
        <v>1218</v>
      </c>
      <c r="S549" s="7" t="s">
        <v>423</v>
      </c>
      <c r="T549" s="7" t="s">
        <v>197</v>
      </c>
      <c r="U549" t="str">
        <f>IF(COUNTIF($A$2:A549,A549)=1,"Joiner","Not new")</f>
        <v>Not new</v>
      </c>
    </row>
    <row r="550" spans="1:21" customFormat="1" hidden="1" x14ac:dyDescent="0.35">
      <c r="A550" s="7" t="s">
        <v>924</v>
      </c>
      <c r="B550" s="7" t="s">
        <v>925</v>
      </c>
      <c r="C550" s="7" t="s">
        <v>982</v>
      </c>
      <c r="D550" s="7" t="s">
        <v>983</v>
      </c>
      <c r="E550" s="7" t="s">
        <v>785</v>
      </c>
      <c r="F550" s="7" t="s">
        <v>28</v>
      </c>
      <c r="G550" s="8">
        <v>40253</v>
      </c>
      <c r="H550" s="8">
        <v>48944</v>
      </c>
      <c r="I550" s="9">
        <v>288.33999999999997</v>
      </c>
      <c r="J550" s="9">
        <v>308.75</v>
      </c>
      <c r="K550" s="9">
        <v>20.410000000000025</v>
      </c>
      <c r="L550" s="9">
        <v>7.0784490532010913E-2</v>
      </c>
      <c r="M550" s="11">
        <v>17251.830000000002</v>
      </c>
      <c r="N550" s="9" t="s">
        <v>637</v>
      </c>
      <c r="O550" s="9" t="s">
        <v>637</v>
      </c>
      <c r="P550" s="9" t="s">
        <v>785</v>
      </c>
      <c r="Q550" s="11">
        <v>23.794661190965094</v>
      </c>
      <c r="R550" s="7" t="s">
        <v>1219</v>
      </c>
      <c r="S550" s="7" t="s">
        <v>423</v>
      </c>
      <c r="T550" s="7" t="s">
        <v>28</v>
      </c>
      <c r="U550" t="str">
        <f>IF(COUNTIF($A$2:A550,A550)=1,"Joiner","Not new")</f>
        <v>Not new</v>
      </c>
    </row>
    <row r="551" spans="1:21" customFormat="1" hidden="1" x14ac:dyDescent="0.35">
      <c r="A551" s="7" t="s">
        <v>927</v>
      </c>
      <c r="B551" s="7" t="s">
        <v>1220</v>
      </c>
      <c r="C551" s="7" t="s">
        <v>982</v>
      </c>
      <c r="D551" s="7" t="s">
        <v>983</v>
      </c>
      <c r="E551" s="7" t="s">
        <v>785</v>
      </c>
      <c r="F551" s="7" t="s">
        <v>36</v>
      </c>
      <c r="G551" s="8">
        <v>40665</v>
      </c>
      <c r="H551" s="8">
        <v>42886</v>
      </c>
      <c r="I551" s="9">
        <v>23</v>
      </c>
      <c r="J551" s="9">
        <v>42.03</v>
      </c>
      <c r="K551" s="9">
        <v>19.03</v>
      </c>
      <c r="L551" s="9">
        <v>0.82739130434782615</v>
      </c>
      <c r="M551" s="11">
        <v>98.68</v>
      </c>
      <c r="N551" s="9" t="s">
        <v>637</v>
      </c>
      <c r="O551" s="9" t="s">
        <v>637</v>
      </c>
      <c r="P551" s="9" t="s">
        <v>1002</v>
      </c>
      <c r="Q551" s="11">
        <v>6.0807665982203973</v>
      </c>
      <c r="R551" s="7" t="s">
        <v>1221</v>
      </c>
      <c r="S551" s="7" t="s">
        <v>423</v>
      </c>
      <c r="T551" s="7" t="s">
        <v>36</v>
      </c>
      <c r="U551" t="str">
        <f>IF(COUNTIF($A$2:A551,A551)=1,"Joiner","Not new")</f>
        <v>Not new</v>
      </c>
    </row>
    <row r="552" spans="1:21" customFormat="1" hidden="1" x14ac:dyDescent="0.35">
      <c r="A552" s="7" t="s">
        <v>1222</v>
      </c>
      <c r="B552" s="7" t="s">
        <v>1223</v>
      </c>
      <c r="C552" s="7" t="s">
        <v>982</v>
      </c>
      <c r="D552" s="7" t="s">
        <v>983</v>
      </c>
      <c r="E552" s="7" t="s">
        <v>1081</v>
      </c>
      <c r="F552" s="7" t="s">
        <v>28</v>
      </c>
      <c r="G552" s="8">
        <v>41640</v>
      </c>
      <c r="H552" s="8">
        <v>42216</v>
      </c>
      <c r="I552" s="9">
        <v>11.16</v>
      </c>
      <c r="J552" s="9">
        <v>10.119999999999999</v>
      </c>
      <c r="K552" s="9">
        <v>-1.0400000000000009</v>
      </c>
      <c r="L552" s="9">
        <v>-9.3189964157706182E-2</v>
      </c>
      <c r="M552" s="11">
        <v>14.73</v>
      </c>
      <c r="N552" s="9" t="s">
        <v>637</v>
      </c>
      <c r="O552" s="9" t="s">
        <v>637</v>
      </c>
      <c r="P552" s="9" t="s">
        <v>1002</v>
      </c>
      <c r="Q552" s="11">
        <v>1.5770020533880904</v>
      </c>
      <c r="R552" s="7" t="s">
        <v>1224</v>
      </c>
      <c r="S552" s="7" t="s">
        <v>423</v>
      </c>
      <c r="T552" s="7" t="s">
        <v>28</v>
      </c>
      <c r="U552" t="str">
        <f>IF(COUNTIF($A$2:A552,A552)=1,"Joiner","Not new")</f>
        <v>Joiner</v>
      </c>
    </row>
    <row r="553" spans="1:21" customFormat="1" hidden="1" x14ac:dyDescent="0.35">
      <c r="A553" s="7" t="s">
        <v>1225</v>
      </c>
      <c r="B553" s="7" t="s">
        <v>1226</v>
      </c>
      <c r="C553" s="7" t="s">
        <v>982</v>
      </c>
      <c r="D553" s="7" t="s">
        <v>983</v>
      </c>
      <c r="E553" s="7" t="s">
        <v>1081</v>
      </c>
      <c r="F553" s="7" t="s">
        <v>46</v>
      </c>
      <c r="G553" s="8">
        <v>41704</v>
      </c>
      <c r="H553" s="8">
        <v>42734</v>
      </c>
      <c r="I553" s="9">
        <v>26.11</v>
      </c>
      <c r="J553" s="9">
        <v>26.11</v>
      </c>
      <c r="K553" s="9">
        <v>0</v>
      </c>
      <c r="L553" s="9">
        <v>0</v>
      </c>
      <c r="M553" s="11">
        <v>205.7</v>
      </c>
      <c r="N553" s="9" t="s">
        <v>637</v>
      </c>
      <c r="O553" s="9" t="s">
        <v>637</v>
      </c>
      <c r="P553" s="9" t="s">
        <v>1002</v>
      </c>
      <c r="Q553" s="11">
        <v>2.8199863107460645</v>
      </c>
      <c r="R553" s="7" t="s">
        <v>1227</v>
      </c>
      <c r="S553" s="7" t="s">
        <v>423</v>
      </c>
      <c r="T553" s="7" t="s">
        <v>46</v>
      </c>
      <c r="U553" t="str">
        <f>IF(COUNTIF($A$2:A553,A553)=1,"Joiner","Not new")</f>
        <v>Joiner</v>
      </c>
    </row>
    <row r="554" spans="1:21" customFormat="1" hidden="1" x14ac:dyDescent="0.35">
      <c r="A554" s="7" t="s">
        <v>1228</v>
      </c>
      <c r="B554" s="7" t="s">
        <v>1229</v>
      </c>
      <c r="C554" s="7" t="s">
        <v>982</v>
      </c>
      <c r="D554" s="7" t="s">
        <v>983</v>
      </c>
      <c r="E554" s="7" t="s">
        <v>1081</v>
      </c>
      <c r="F554" s="7" t="s">
        <v>32</v>
      </c>
      <c r="G554" s="8">
        <v>41584</v>
      </c>
      <c r="H554" s="8">
        <v>42426</v>
      </c>
      <c r="I554" s="9">
        <v>17.37</v>
      </c>
      <c r="J554" s="9">
        <v>17.37</v>
      </c>
      <c r="K554" s="9">
        <v>0</v>
      </c>
      <c r="L554" s="9">
        <v>0</v>
      </c>
      <c r="M554" s="11">
        <v>61.57</v>
      </c>
      <c r="N554" s="9" t="s">
        <v>637</v>
      </c>
      <c r="O554" s="9" t="s">
        <v>637</v>
      </c>
      <c r="P554" s="9" t="s">
        <v>625</v>
      </c>
      <c r="Q554" s="11">
        <v>2.3052703627652291</v>
      </c>
      <c r="R554" s="7" t="s">
        <v>1230</v>
      </c>
      <c r="S554" s="7" t="s">
        <v>423</v>
      </c>
      <c r="T554" s="7" t="s">
        <v>32</v>
      </c>
      <c r="U554" t="str">
        <f>IF(COUNTIF($A$2:A554,A554)=1,"Joiner","Not new")</f>
        <v>Joiner</v>
      </c>
    </row>
    <row r="555" spans="1:21" customFormat="1" hidden="1" x14ac:dyDescent="0.35">
      <c r="A555" s="7" t="s">
        <v>930</v>
      </c>
      <c r="B555" s="7" t="s">
        <v>931</v>
      </c>
      <c r="C555" s="7" t="s">
        <v>982</v>
      </c>
      <c r="D555" s="7" t="s">
        <v>983</v>
      </c>
      <c r="E555" s="7" t="s">
        <v>532</v>
      </c>
      <c r="F555" s="7" t="s">
        <v>36</v>
      </c>
      <c r="G555" s="8">
        <v>41214</v>
      </c>
      <c r="H555" s="8">
        <v>42766</v>
      </c>
      <c r="I555" s="9">
        <v>38.371284349504002</v>
      </c>
      <c r="J555" s="9">
        <v>25.940999999999999</v>
      </c>
      <c r="K555" s="9">
        <v>-12.430284349504003</v>
      </c>
      <c r="L555" s="9">
        <v>-0.32394757069591495</v>
      </c>
      <c r="M555" s="11">
        <v>374.06685492959105</v>
      </c>
      <c r="N555" s="9" t="s">
        <v>637</v>
      </c>
      <c r="O555" s="9" t="s">
        <v>637</v>
      </c>
      <c r="P555" s="9" t="s">
        <v>643</v>
      </c>
      <c r="Q555" s="11">
        <v>4.2491444216290208</v>
      </c>
      <c r="R555" s="7" t="s">
        <v>1231</v>
      </c>
      <c r="S555" s="7" t="s">
        <v>532</v>
      </c>
      <c r="T555" s="7" t="s">
        <v>36</v>
      </c>
      <c r="U555" t="str">
        <f>IF(COUNTIF($A$2:A555,A555)=1,"Joiner","Not new")</f>
        <v>Not new</v>
      </c>
    </row>
    <row r="556" spans="1:21" customFormat="1" hidden="1" x14ac:dyDescent="0.35">
      <c r="A556" s="7" t="s">
        <v>933</v>
      </c>
      <c r="B556" s="7" t="s">
        <v>934</v>
      </c>
      <c r="C556" s="7" t="s">
        <v>982</v>
      </c>
      <c r="D556" s="7" t="s">
        <v>983</v>
      </c>
      <c r="E556" s="7" t="s">
        <v>532</v>
      </c>
      <c r="F556" s="7" t="s">
        <v>28</v>
      </c>
      <c r="G556" s="8">
        <v>41247</v>
      </c>
      <c r="H556" s="8">
        <v>42217</v>
      </c>
      <c r="I556" s="9">
        <v>4.9000000000000004</v>
      </c>
      <c r="J556" s="9">
        <v>3.8</v>
      </c>
      <c r="K556" s="9">
        <v>-1.1000000000000005</v>
      </c>
      <c r="L556" s="9">
        <v>-0.22448979591836743</v>
      </c>
      <c r="M556" s="11">
        <v>11.795984333262499</v>
      </c>
      <c r="N556" s="9" t="s">
        <v>637</v>
      </c>
      <c r="O556" s="9">
        <v>0</v>
      </c>
      <c r="P556" s="9" t="s">
        <v>625</v>
      </c>
      <c r="Q556" s="11">
        <v>2.6557152635181382</v>
      </c>
      <c r="R556" s="7" t="s">
        <v>1232</v>
      </c>
      <c r="S556" s="7" t="s">
        <v>532</v>
      </c>
      <c r="T556" s="7" t="s">
        <v>28</v>
      </c>
      <c r="U556" t="str">
        <f>IF(COUNTIF($A$2:A556,A556)=1,"Joiner","Not new")</f>
        <v>Not new</v>
      </c>
    </row>
    <row r="557" spans="1:21" customFormat="1" hidden="1" x14ac:dyDescent="0.35">
      <c r="A557" s="7" t="s">
        <v>936</v>
      </c>
      <c r="B557" s="7" t="s">
        <v>1233</v>
      </c>
      <c r="C557" s="7" t="s">
        <v>982</v>
      </c>
      <c r="D557" s="7" t="s">
        <v>983</v>
      </c>
      <c r="E557" s="7" t="s">
        <v>532</v>
      </c>
      <c r="F557" s="7" t="s">
        <v>46</v>
      </c>
      <c r="G557" s="8">
        <v>41284</v>
      </c>
      <c r="H557" s="8">
        <v>43190</v>
      </c>
      <c r="I557" s="9">
        <v>14.24</v>
      </c>
      <c r="J557" s="9">
        <v>15.24</v>
      </c>
      <c r="K557" s="9">
        <v>1</v>
      </c>
      <c r="L557" s="9">
        <v>7.02247191011236E-2</v>
      </c>
      <c r="M557" s="11">
        <v>208.04</v>
      </c>
      <c r="N557" s="9" t="s">
        <v>637</v>
      </c>
      <c r="O557" s="9" t="s">
        <v>637</v>
      </c>
      <c r="P557" s="9" t="s">
        <v>631</v>
      </c>
      <c r="Q557" s="11">
        <v>5.2183436002737853</v>
      </c>
      <c r="R557" s="7" t="s">
        <v>1234</v>
      </c>
      <c r="S557" s="7" t="s">
        <v>532</v>
      </c>
      <c r="T557" s="7" t="s">
        <v>46</v>
      </c>
      <c r="U557" t="str">
        <f>IF(COUNTIF($A$2:A557,A557)=1,"Joiner","Not new")</f>
        <v>Not new</v>
      </c>
    </row>
    <row r="558" spans="1:21" customFormat="1" hidden="1" x14ac:dyDescent="0.35">
      <c r="A558" s="7" t="s">
        <v>939</v>
      </c>
      <c r="B558" s="7" t="s">
        <v>940</v>
      </c>
      <c r="C558" s="7" t="s">
        <v>982</v>
      </c>
      <c r="D558" s="7" t="s">
        <v>983</v>
      </c>
      <c r="E558" s="7" t="s">
        <v>532</v>
      </c>
      <c r="F558" s="7" t="s">
        <v>28</v>
      </c>
      <c r="G558" s="8">
        <v>41233</v>
      </c>
      <c r="H558" s="8">
        <v>42705</v>
      </c>
      <c r="I558" s="9">
        <v>85.200001999999998</v>
      </c>
      <c r="J558" s="9">
        <v>23.2</v>
      </c>
      <c r="K558" s="9">
        <v>-62.000001999999995</v>
      </c>
      <c r="L558" s="9">
        <v>-0.72769953690846156</v>
      </c>
      <c r="M558" s="11">
        <v>866.40238099999999</v>
      </c>
      <c r="N558" s="9" t="s">
        <v>637</v>
      </c>
      <c r="O558" s="9" t="s">
        <v>637</v>
      </c>
      <c r="P558" s="9" t="s">
        <v>625</v>
      </c>
      <c r="Q558" s="11">
        <v>4.0301163586584527</v>
      </c>
      <c r="R558" s="7" t="s">
        <v>1235</v>
      </c>
      <c r="S558" s="7" t="s">
        <v>532</v>
      </c>
      <c r="T558" s="7" t="s">
        <v>28</v>
      </c>
      <c r="U558" t="str">
        <f>IF(COUNTIF($A$2:A558,A558)=1,"Joiner","Not new")</f>
        <v>Not new</v>
      </c>
    </row>
    <row r="559" spans="1:21" customFormat="1" hidden="1" x14ac:dyDescent="0.35">
      <c r="A559" s="7" t="s">
        <v>942</v>
      </c>
      <c r="B559" s="7" t="s">
        <v>943</v>
      </c>
      <c r="C559" s="7" t="s">
        <v>982</v>
      </c>
      <c r="D559" s="7" t="s">
        <v>983</v>
      </c>
      <c r="E559" s="7" t="s">
        <v>532</v>
      </c>
      <c r="F559" s="7" t="s">
        <v>36</v>
      </c>
      <c r="G559" s="8">
        <v>41218</v>
      </c>
      <c r="H559" s="8">
        <v>42094</v>
      </c>
      <c r="I559" s="9">
        <v>437.91249999999997</v>
      </c>
      <c r="J559" s="9">
        <v>437.91249999999997</v>
      </c>
      <c r="K559" s="9">
        <v>0</v>
      </c>
      <c r="L559" s="9">
        <v>0</v>
      </c>
      <c r="M559" s="11">
        <v>9607.7425000000021</v>
      </c>
      <c r="N559" s="9" t="s">
        <v>637</v>
      </c>
      <c r="O559" s="9">
        <v>0</v>
      </c>
      <c r="P559" s="9" t="s">
        <v>625</v>
      </c>
      <c r="Q559" s="11">
        <v>2.3983572895277208</v>
      </c>
      <c r="R559" s="7" t="s">
        <v>1236</v>
      </c>
      <c r="S559" s="7" t="s">
        <v>532</v>
      </c>
      <c r="T559" s="7" t="s">
        <v>36</v>
      </c>
      <c r="U559" t="str">
        <f>IF(COUNTIF($A$2:A559,A559)=1,"Joiner","Not new")</f>
        <v>Not new</v>
      </c>
    </row>
    <row r="560" spans="1:21" customFormat="1" hidden="1" x14ac:dyDescent="0.35">
      <c r="A560" s="7" t="s">
        <v>946</v>
      </c>
      <c r="B560" s="7" t="s">
        <v>947</v>
      </c>
      <c r="C560" s="7" t="s">
        <v>982</v>
      </c>
      <c r="D560" s="7" t="s">
        <v>983</v>
      </c>
      <c r="E560" s="7" t="s">
        <v>532</v>
      </c>
      <c r="F560" s="7" t="s">
        <v>28</v>
      </c>
      <c r="G560" s="8">
        <v>41218</v>
      </c>
      <c r="H560" s="8">
        <v>43296</v>
      </c>
      <c r="I560" s="9">
        <v>17.600000000000001</v>
      </c>
      <c r="J560" s="9">
        <v>17.600000000000001</v>
      </c>
      <c r="K560" s="9">
        <v>0</v>
      </c>
      <c r="L560" s="9">
        <v>0</v>
      </c>
      <c r="M560" s="11">
        <v>3466.3</v>
      </c>
      <c r="N560" s="9" t="s">
        <v>637</v>
      </c>
      <c r="O560" s="9" t="s">
        <v>637</v>
      </c>
      <c r="P560" s="9" t="s">
        <v>625</v>
      </c>
      <c r="Q560" s="11">
        <v>5.6892539356605063</v>
      </c>
      <c r="R560" s="7" t="s">
        <v>1237</v>
      </c>
      <c r="S560" s="7" t="s">
        <v>532</v>
      </c>
      <c r="T560" s="7" t="s">
        <v>28</v>
      </c>
      <c r="U560" t="str">
        <f>IF(COUNTIF($A$2:A560,A560)=1,"Joiner","Not new")</f>
        <v>Not new</v>
      </c>
    </row>
    <row r="561" spans="1:21" customFormat="1" hidden="1" x14ac:dyDescent="0.35">
      <c r="A561" s="7" t="s">
        <v>949</v>
      </c>
      <c r="B561" s="7" t="s">
        <v>950</v>
      </c>
      <c r="C561" s="7" t="s">
        <v>982</v>
      </c>
      <c r="D561" s="7" t="s">
        <v>983</v>
      </c>
      <c r="E561" s="7" t="s">
        <v>532</v>
      </c>
      <c r="F561" s="7" t="s">
        <v>28</v>
      </c>
      <c r="G561" s="8">
        <v>41394</v>
      </c>
      <c r="H561" s="8">
        <v>42735</v>
      </c>
      <c r="I561" s="9">
        <v>34.28</v>
      </c>
      <c r="J561" s="9">
        <v>31.45</v>
      </c>
      <c r="K561" s="9">
        <v>-2.8300000000000018</v>
      </c>
      <c r="L561" s="9">
        <v>-8.2555425904317442E-2</v>
      </c>
      <c r="M561" s="11">
        <v>141.19</v>
      </c>
      <c r="N561" s="9" t="s">
        <v>637</v>
      </c>
      <c r="O561" s="9" t="s">
        <v>637</v>
      </c>
      <c r="P561" s="9" t="s">
        <v>643</v>
      </c>
      <c r="Q561" s="11">
        <v>3.6714579055441479</v>
      </c>
      <c r="R561" s="7" t="s">
        <v>1238</v>
      </c>
      <c r="S561" s="7" t="s">
        <v>532</v>
      </c>
      <c r="T561" s="7" t="s">
        <v>28</v>
      </c>
      <c r="U561" t="str">
        <f>IF(COUNTIF($A$2:A561,A561)=1,"Joiner","Not new")</f>
        <v>Not new</v>
      </c>
    </row>
    <row r="562" spans="1:21" customFormat="1" hidden="1" x14ac:dyDescent="0.35">
      <c r="A562" s="7" t="s">
        <v>952</v>
      </c>
      <c r="B562" s="7" t="s">
        <v>953</v>
      </c>
      <c r="C562" s="7" t="s">
        <v>982</v>
      </c>
      <c r="D562" s="7" t="s">
        <v>983</v>
      </c>
      <c r="E562" s="7" t="s">
        <v>532</v>
      </c>
      <c r="F562" s="7" t="s">
        <v>36</v>
      </c>
      <c r="G562" s="8">
        <v>41354</v>
      </c>
      <c r="H562" s="8" t="s">
        <v>1239</v>
      </c>
      <c r="I562" s="9">
        <v>23.8</v>
      </c>
      <c r="J562" s="9">
        <v>12.1</v>
      </c>
      <c r="K562" s="9">
        <v>-11.700000000000001</v>
      </c>
      <c r="L562" s="9">
        <v>-0.49159663865546221</v>
      </c>
      <c r="M562" s="11">
        <v>619.75</v>
      </c>
      <c r="N562" s="9" t="s">
        <v>637</v>
      </c>
      <c r="O562" s="9" t="s">
        <v>637</v>
      </c>
      <c r="P562" s="9" t="s">
        <v>625</v>
      </c>
      <c r="Q562" s="11">
        <v>0</v>
      </c>
      <c r="R562" s="7" t="s">
        <v>1240</v>
      </c>
      <c r="S562" s="7" t="s">
        <v>532</v>
      </c>
      <c r="T562" s="7" t="s">
        <v>36</v>
      </c>
      <c r="U562" t="str">
        <f>IF(COUNTIF($A$2:A562,A562)=1,"Joiner","Not new")</f>
        <v>Not new</v>
      </c>
    </row>
    <row r="563" spans="1:21" customFormat="1" hidden="1" x14ac:dyDescent="0.35">
      <c r="A563" s="7" t="s">
        <v>1241</v>
      </c>
      <c r="B563" s="7" t="s">
        <v>1242</v>
      </c>
      <c r="C563" s="7" t="s">
        <v>982</v>
      </c>
      <c r="D563" s="7" t="s">
        <v>983</v>
      </c>
      <c r="E563" s="7" t="s">
        <v>532</v>
      </c>
      <c r="F563" s="7" t="s">
        <v>32</v>
      </c>
      <c r="G563" s="8">
        <v>41462</v>
      </c>
      <c r="H563" s="8">
        <v>42216</v>
      </c>
      <c r="I563" s="9">
        <v>10.357487659024761</v>
      </c>
      <c r="J563" s="9">
        <v>10.357487659024761</v>
      </c>
      <c r="K563" s="9">
        <v>0</v>
      </c>
      <c r="L563" s="9">
        <v>0</v>
      </c>
      <c r="M563" s="11">
        <v>28.815828818820048</v>
      </c>
      <c r="N563" s="9" t="s">
        <v>637</v>
      </c>
      <c r="O563" s="9" t="s">
        <v>637</v>
      </c>
      <c r="P563" s="9" t="s">
        <v>643</v>
      </c>
      <c r="Q563" s="11">
        <v>2.0643394934976045</v>
      </c>
      <c r="R563" s="7" t="s">
        <v>1243</v>
      </c>
      <c r="S563" s="7" t="s">
        <v>532</v>
      </c>
      <c r="T563" s="7" t="s">
        <v>32</v>
      </c>
      <c r="U563" t="str">
        <f>IF(COUNTIF($A$2:A563,A563)=1,"Joiner","Not new")</f>
        <v>Joiner</v>
      </c>
    </row>
    <row r="564" spans="1:21" customFormat="1" hidden="1" x14ac:dyDescent="0.35">
      <c r="A564" s="7" t="s">
        <v>1244</v>
      </c>
      <c r="B564" s="7" t="s">
        <v>1245</v>
      </c>
      <c r="C564" s="7" t="s">
        <v>982</v>
      </c>
      <c r="D564" s="7" t="s">
        <v>983</v>
      </c>
      <c r="E564" s="7" t="s">
        <v>763</v>
      </c>
      <c r="F564" s="7" t="s">
        <v>28</v>
      </c>
      <c r="G564" s="8">
        <v>41730</v>
      </c>
      <c r="H564" s="8">
        <v>43555</v>
      </c>
      <c r="I564" s="9">
        <v>56</v>
      </c>
      <c r="J564" s="9">
        <v>56</v>
      </c>
      <c r="K564" s="9">
        <v>0</v>
      </c>
      <c r="L564" s="9">
        <v>0</v>
      </c>
      <c r="M564" s="11">
        <v>296</v>
      </c>
      <c r="N564" s="9" t="s">
        <v>637</v>
      </c>
      <c r="O564" s="9">
        <v>0</v>
      </c>
      <c r="P564" s="9" t="s">
        <v>625</v>
      </c>
      <c r="Q564" s="11">
        <v>4.9965776865160851</v>
      </c>
      <c r="R564" s="7" t="s">
        <v>1246</v>
      </c>
      <c r="S564" s="7" t="s">
        <v>763</v>
      </c>
      <c r="T564" s="7" t="s">
        <v>28</v>
      </c>
      <c r="U564" t="str">
        <f>IF(COUNTIF($A$2:A564,A564)=1,"Joiner","Not new")</f>
        <v>Joiner</v>
      </c>
    </row>
    <row r="565" spans="1:21" customFormat="1" hidden="1" x14ac:dyDescent="0.35">
      <c r="A565" s="7" t="s">
        <v>1247</v>
      </c>
      <c r="B565" s="7" t="s">
        <v>1248</v>
      </c>
      <c r="C565" s="7" t="s">
        <v>982</v>
      </c>
      <c r="D565" s="7" t="s">
        <v>983</v>
      </c>
      <c r="E565" s="7" t="s">
        <v>591</v>
      </c>
      <c r="F565" s="7" t="s">
        <v>28</v>
      </c>
      <c r="G565" s="8">
        <v>40544</v>
      </c>
      <c r="H565" s="8">
        <v>42083</v>
      </c>
      <c r="I565" s="9">
        <v>1.3149999999999999</v>
      </c>
      <c r="J565" s="9">
        <v>1.32</v>
      </c>
      <c r="K565" s="9">
        <v>5.0000000000001155E-3</v>
      </c>
      <c r="L565" s="9">
        <v>3.8022813688213808E-3</v>
      </c>
      <c r="M565" s="11">
        <v>13.042999999999999</v>
      </c>
      <c r="N565" s="9" t="s">
        <v>637</v>
      </c>
      <c r="O565" s="9" t="s">
        <v>637</v>
      </c>
      <c r="P565" s="9" t="s">
        <v>643</v>
      </c>
      <c r="Q565" s="11">
        <v>4.213552361396304</v>
      </c>
      <c r="R565" s="7" t="s">
        <v>1249</v>
      </c>
      <c r="S565" s="7" t="s">
        <v>591</v>
      </c>
      <c r="T565" s="7" t="s">
        <v>28</v>
      </c>
      <c r="U565" t="str">
        <f>IF(COUNTIF($A$2:A565,A565)=1,"Joiner","Not new")</f>
        <v>Joiner</v>
      </c>
    </row>
    <row r="566" spans="1:21" customFormat="1" hidden="1" x14ac:dyDescent="0.35">
      <c r="A566" s="7" t="s">
        <v>1250</v>
      </c>
      <c r="B566" s="7" t="s">
        <v>1251</v>
      </c>
      <c r="C566" s="7" t="s">
        <v>982</v>
      </c>
      <c r="D566" s="7" t="s">
        <v>983</v>
      </c>
      <c r="E566" s="7" t="s">
        <v>785</v>
      </c>
      <c r="F566" s="7" t="s">
        <v>95</v>
      </c>
      <c r="G566" s="8">
        <v>41814</v>
      </c>
      <c r="H566" s="8" t="s">
        <v>1025</v>
      </c>
      <c r="I566" s="9" t="s">
        <v>1025</v>
      </c>
      <c r="J566" s="9" t="s">
        <v>1025</v>
      </c>
      <c r="K566" s="9" t="s">
        <v>1025</v>
      </c>
      <c r="L566" s="9" t="s">
        <v>1025</v>
      </c>
      <c r="M566" s="11" t="s">
        <v>1025</v>
      </c>
      <c r="N566" s="9" t="s">
        <v>637</v>
      </c>
      <c r="O566" s="9" t="s">
        <v>637</v>
      </c>
      <c r="P566" s="9" t="s">
        <v>643</v>
      </c>
      <c r="Q566" s="11">
        <v>0</v>
      </c>
      <c r="R566" s="7" t="s">
        <v>1252</v>
      </c>
      <c r="S566" s="7" t="s">
        <v>423</v>
      </c>
      <c r="T566" s="7" t="s">
        <v>95</v>
      </c>
      <c r="U566" t="str">
        <f>IF(COUNTIF($A$2:A566,A566)=1,"Joiner","Not new")</f>
        <v>Joiner</v>
      </c>
    </row>
    <row r="567" spans="1:21" customFormat="1" hidden="1" x14ac:dyDescent="0.35">
      <c r="A567" s="7" t="s">
        <v>1253</v>
      </c>
      <c r="B567" s="7" t="s">
        <v>1254</v>
      </c>
      <c r="C567" s="7" t="s">
        <v>982</v>
      </c>
      <c r="D567" s="7" t="s">
        <v>983</v>
      </c>
      <c r="E567" s="7" t="s">
        <v>1043</v>
      </c>
      <c r="F567" s="7" t="s">
        <v>36</v>
      </c>
      <c r="G567" s="8">
        <v>41460</v>
      </c>
      <c r="H567" s="8">
        <v>42947</v>
      </c>
      <c r="I567" s="9">
        <v>1.7</v>
      </c>
      <c r="J567" s="9">
        <v>1.7</v>
      </c>
      <c r="K567" s="9">
        <v>0</v>
      </c>
      <c r="L567" s="9">
        <v>0</v>
      </c>
      <c r="M567" s="11">
        <v>1.9</v>
      </c>
      <c r="N567" s="9" t="s">
        <v>637</v>
      </c>
      <c r="O567" s="9">
        <v>0</v>
      </c>
      <c r="P567" s="9" t="s">
        <v>643</v>
      </c>
      <c r="Q567" s="11">
        <v>4.0711841204654347</v>
      </c>
      <c r="R567" s="7" t="s">
        <v>1255</v>
      </c>
      <c r="S567" s="7" t="s">
        <v>222</v>
      </c>
      <c r="T567" s="7" t="s">
        <v>36</v>
      </c>
      <c r="U567" t="str">
        <f>IF(COUNTIF($A$2:A567,A567)=1,"Joiner","Not new")</f>
        <v>Joiner</v>
      </c>
    </row>
    <row r="568" spans="1:21" customFormat="1" hidden="1" x14ac:dyDescent="0.35">
      <c r="A568" s="7" t="s">
        <v>1256</v>
      </c>
      <c r="B568" s="7" t="s">
        <v>1257</v>
      </c>
      <c r="C568" s="7" t="s">
        <v>982</v>
      </c>
      <c r="D568" s="7" t="s">
        <v>983</v>
      </c>
      <c r="E568" s="7" t="s">
        <v>1043</v>
      </c>
      <c r="F568" s="7" t="s">
        <v>36</v>
      </c>
      <c r="G568" s="8">
        <v>41429</v>
      </c>
      <c r="H568" s="8">
        <v>42705</v>
      </c>
      <c r="I568" s="9">
        <v>62.9</v>
      </c>
      <c r="J568" s="9">
        <v>0.4</v>
      </c>
      <c r="K568" s="9">
        <v>-62.5</v>
      </c>
      <c r="L568" s="9">
        <v>-0.99364069952305245</v>
      </c>
      <c r="M568" s="11">
        <v>1682.4</v>
      </c>
      <c r="N568" s="9" t="s">
        <v>637</v>
      </c>
      <c r="O568" s="9">
        <v>0</v>
      </c>
      <c r="P568" s="9" t="s">
        <v>1002</v>
      </c>
      <c r="Q568" s="11">
        <v>3.4934976043805612</v>
      </c>
      <c r="R568" s="7" t="s">
        <v>1258</v>
      </c>
      <c r="S568" s="7" t="s">
        <v>222</v>
      </c>
      <c r="T568" s="7" t="s">
        <v>36</v>
      </c>
      <c r="U568" t="str">
        <f>IF(COUNTIF($A$2:A568,A568)=1,"Joiner","Not new")</f>
        <v>Joiner</v>
      </c>
    </row>
    <row r="569" spans="1:21" customFormat="1" hidden="1" x14ac:dyDescent="0.35">
      <c r="A569" s="7" t="s">
        <v>1259</v>
      </c>
      <c r="B569" s="7" t="s">
        <v>1260</v>
      </c>
      <c r="C569" s="7" t="s">
        <v>982</v>
      </c>
      <c r="D569" s="7" t="s">
        <v>983</v>
      </c>
      <c r="E569" s="7" t="s">
        <v>1043</v>
      </c>
      <c r="F569" s="7" t="s">
        <v>197</v>
      </c>
      <c r="G569" s="8">
        <v>41153</v>
      </c>
      <c r="H569" s="8" t="s">
        <v>1239</v>
      </c>
      <c r="I569" s="9" t="s">
        <v>1025</v>
      </c>
      <c r="J569" s="9" t="s">
        <v>1025</v>
      </c>
      <c r="K569" s="9" t="s">
        <v>1025</v>
      </c>
      <c r="L569" s="9" t="s">
        <v>1025</v>
      </c>
      <c r="M569" s="11" t="s">
        <v>1025</v>
      </c>
      <c r="N569" s="9" t="s">
        <v>637</v>
      </c>
      <c r="O569" s="9" t="s">
        <v>637</v>
      </c>
      <c r="P569" s="9" t="s">
        <v>643</v>
      </c>
      <c r="Q569" s="11">
        <v>0</v>
      </c>
      <c r="R569" s="7" t="s">
        <v>1261</v>
      </c>
      <c r="S569" s="7" t="s">
        <v>222</v>
      </c>
      <c r="T569" s="7" t="s">
        <v>197</v>
      </c>
      <c r="U569" t="str">
        <f>IF(COUNTIF($A$2:A569,A569)=1,"Joiner","Not new")</f>
        <v>Joiner</v>
      </c>
    </row>
    <row r="570" spans="1:21" customFormat="1" hidden="1" x14ac:dyDescent="0.35">
      <c r="A570" s="7" t="s">
        <v>1262</v>
      </c>
      <c r="B570" s="7" t="s">
        <v>1263</v>
      </c>
      <c r="C570" s="7" t="s">
        <v>982</v>
      </c>
      <c r="D570" s="7" t="s">
        <v>983</v>
      </c>
      <c r="E570" s="7" t="s">
        <v>1043</v>
      </c>
      <c r="F570" s="7" t="s">
        <v>197</v>
      </c>
      <c r="G570" s="8">
        <v>39287</v>
      </c>
      <c r="H570" s="8" t="s">
        <v>1239</v>
      </c>
      <c r="I570" s="9">
        <v>0</v>
      </c>
      <c r="J570" s="9">
        <v>0</v>
      </c>
      <c r="K570" s="9">
        <v>0</v>
      </c>
      <c r="L570" s="9" t="s">
        <v>995</v>
      </c>
      <c r="M570" s="11">
        <v>411.61</v>
      </c>
      <c r="N570" s="9" t="s">
        <v>637</v>
      </c>
      <c r="O570" s="9">
        <v>0</v>
      </c>
      <c r="P570" s="9" t="s">
        <v>625</v>
      </c>
      <c r="Q570" s="11">
        <v>0</v>
      </c>
      <c r="R570" s="7" t="s">
        <v>1264</v>
      </c>
      <c r="S570" s="7" t="s">
        <v>222</v>
      </c>
      <c r="T570" s="7" t="s">
        <v>197</v>
      </c>
      <c r="U570" t="str">
        <f>IF(COUNTIF($A$2:A570,A570)=1,"Joiner","Not new")</f>
        <v>Joiner</v>
      </c>
    </row>
    <row r="571" spans="1:21" customFormat="1" hidden="1" x14ac:dyDescent="0.35">
      <c r="A571" s="7" t="s">
        <v>1265</v>
      </c>
      <c r="B571" s="7" t="s">
        <v>1266</v>
      </c>
      <c r="C571" s="7" t="s">
        <v>982</v>
      </c>
      <c r="D571" s="7" t="s">
        <v>983</v>
      </c>
      <c r="E571" s="7" t="s">
        <v>1043</v>
      </c>
      <c r="F571" s="7" t="s">
        <v>36</v>
      </c>
      <c r="G571" s="8">
        <v>41334</v>
      </c>
      <c r="H571" s="8">
        <v>43160</v>
      </c>
      <c r="I571" s="9">
        <v>2.5</v>
      </c>
      <c r="J571" s="9">
        <v>2.16</v>
      </c>
      <c r="K571" s="9">
        <v>-0.33999999999999986</v>
      </c>
      <c r="L571" s="9">
        <v>-0.13599999999999995</v>
      </c>
      <c r="M571" s="11">
        <v>14.55</v>
      </c>
      <c r="N571" s="9" t="s">
        <v>637</v>
      </c>
      <c r="O571" s="9">
        <v>0</v>
      </c>
      <c r="P571" s="9" t="s">
        <v>625</v>
      </c>
      <c r="Q571" s="11">
        <v>4.9993155373032172</v>
      </c>
      <c r="R571" s="7" t="s">
        <v>1267</v>
      </c>
      <c r="S571" s="7" t="s">
        <v>222</v>
      </c>
      <c r="T571" s="7" t="s">
        <v>36</v>
      </c>
      <c r="U571" t="str">
        <f>IF(COUNTIF($A$2:A571,A571)=1,"Joiner","Not new")</f>
        <v>Joiner</v>
      </c>
    </row>
    <row r="572" spans="1:21" customFormat="1" hidden="1" x14ac:dyDescent="0.35">
      <c r="A572" s="7" t="s">
        <v>1268</v>
      </c>
      <c r="B572" s="7" t="s">
        <v>1269</v>
      </c>
      <c r="C572" s="7" t="s">
        <v>982</v>
      </c>
      <c r="D572" s="7" t="s">
        <v>983</v>
      </c>
      <c r="E572" s="7" t="s">
        <v>1043</v>
      </c>
      <c r="F572" s="7" t="s">
        <v>28</v>
      </c>
      <c r="G572" s="8">
        <v>41374</v>
      </c>
      <c r="H572" s="8">
        <v>43100</v>
      </c>
      <c r="I572" s="9">
        <v>50</v>
      </c>
      <c r="J572" s="9">
        <v>19.2</v>
      </c>
      <c r="K572" s="9">
        <v>-30.8</v>
      </c>
      <c r="L572" s="9">
        <v>-0.61599999999999999</v>
      </c>
      <c r="M572" s="11">
        <v>160</v>
      </c>
      <c r="N572" s="9" t="s">
        <v>637</v>
      </c>
      <c r="O572" s="9" t="s">
        <v>637</v>
      </c>
      <c r="P572" s="9" t="s">
        <v>625</v>
      </c>
      <c r="Q572" s="11">
        <v>4.7255304585900069</v>
      </c>
      <c r="R572" s="7" t="s">
        <v>1270</v>
      </c>
      <c r="S572" s="7" t="s">
        <v>222</v>
      </c>
      <c r="T572" s="7" t="s">
        <v>28</v>
      </c>
      <c r="U572" t="str">
        <f>IF(COUNTIF($A$2:A572,A572)=1,"Joiner","Not new")</f>
        <v>Joiner</v>
      </c>
    </row>
    <row r="573" spans="1:21" customFormat="1" hidden="1" x14ac:dyDescent="0.35">
      <c r="A573" s="7" t="s">
        <v>1271</v>
      </c>
      <c r="B573" s="7" t="s">
        <v>1272</v>
      </c>
      <c r="C573" s="7" t="s">
        <v>982</v>
      </c>
      <c r="D573" s="7" t="s">
        <v>983</v>
      </c>
      <c r="E573" s="7" t="s">
        <v>1043</v>
      </c>
      <c r="F573" s="7" t="s">
        <v>197</v>
      </c>
      <c r="G573" s="8">
        <v>41519</v>
      </c>
      <c r="H573" s="8" t="s">
        <v>1239</v>
      </c>
      <c r="I573" s="9" t="s">
        <v>1025</v>
      </c>
      <c r="J573" s="9" t="s">
        <v>1025</v>
      </c>
      <c r="K573" s="9" t="s">
        <v>1025</v>
      </c>
      <c r="L573" s="9" t="s">
        <v>1025</v>
      </c>
      <c r="M573" s="11" t="s">
        <v>1025</v>
      </c>
      <c r="N573" s="9" t="s">
        <v>637</v>
      </c>
      <c r="O573" s="9" t="s">
        <v>637</v>
      </c>
      <c r="P573" s="9" t="s">
        <v>643</v>
      </c>
      <c r="Q573" s="11">
        <v>0</v>
      </c>
      <c r="R573" s="7" t="s">
        <v>1273</v>
      </c>
      <c r="S573" s="7" t="s">
        <v>222</v>
      </c>
      <c r="T573" s="7" t="s">
        <v>197</v>
      </c>
      <c r="U573" t="str">
        <f>IF(COUNTIF($A$2:A573,A573)=1,"Joiner","Not new")</f>
        <v>Joiner</v>
      </c>
    </row>
    <row r="574" spans="1:21" customFormat="1" hidden="1" x14ac:dyDescent="0.35">
      <c r="A574" s="7" t="s">
        <v>1274</v>
      </c>
      <c r="B574" s="7" t="s">
        <v>1275</v>
      </c>
      <c r="C574" s="7" t="s">
        <v>982</v>
      </c>
      <c r="D574" s="7" t="s">
        <v>983</v>
      </c>
      <c r="E574" s="7" t="s">
        <v>1043</v>
      </c>
      <c r="F574" s="7" t="s">
        <v>36</v>
      </c>
      <c r="G574" s="8">
        <v>41518</v>
      </c>
      <c r="H574" s="8">
        <v>42460</v>
      </c>
      <c r="I574" s="9">
        <v>21.759999999999998</v>
      </c>
      <c r="J574" s="9">
        <v>7.76</v>
      </c>
      <c r="K574" s="9">
        <v>-13.999999999999998</v>
      </c>
      <c r="L574" s="9">
        <v>-0.64338235294117641</v>
      </c>
      <c r="M574" s="11">
        <v>39.44</v>
      </c>
      <c r="N574" s="9" t="s">
        <v>637</v>
      </c>
      <c r="O574" s="9">
        <v>0</v>
      </c>
      <c r="P574" s="9" t="s">
        <v>625</v>
      </c>
      <c r="Q574" s="11">
        <v>2.5790554414784395</v>
      </c>
      <c r="R574" s="7" t="s">
        <v>1276</v>
      </c>
      <c r="S574" s="7" t="s">
        <v>222</v>
      </c>
      <c r="T574" s="7" t="s">
        <v>36</v>
      </c>
      <c r="U574" t="str">
        <f>IF(COUNTIF($A$2:A574,A574)=1,"Joiner","Not new")</f>
        <v>Joiner</v>
      </c>
    </row>
    <row r="575" spans="1:21" customFormat="1" hidden="1" x14ac:dyDescent="0.35">
      <c r="A575" s="7" t="s">
        <v>1277</v>
      </c>
      <c r="B575" s="7" t="s">
        <v>1278</v>
      </c>
      <c r="C575" s="7" t="s">
        <v>982</v>
      </c>
      <c r="D575" s="7" t="s">
        <v>983</v>
      </c>
      <c r="E575" s="7" t="s">
        <v>1034</v>
      </c>
      <c r="F575" s="7" t="s">
        <v>46</v>
      </c>
      <c r="G575" s="8">
        <v>41365</v>
      </c>
      <c r="H575" s="8">
        <v>42916</v>
      </c>
      <c r="I575" s="9">
        <v>0</v>
      </c>
      <c r="J575" s="9">
        <v>0</v>
      </c>
      <c r="K575" s="9">
        <v>0</v>
      </c>
      <c r="L575" s="9" t="s">
        <v>995</v>
      </c>
      <c r="M575" s="11">
        <v>975.83</v>
      </c>
      <c r="N575" s="9" t="s">
        <v>637</v>
      </c>
      <c r="O575" s="9">
        <v>0</v>
      </c>
      <c r="P575" s="9" t="s">
        <v>631</v>
      </c>
      <c r="Q575" s="11">
        <v>4.2464065708418888</v>
      </c>
      <c r="R575" s="7" t="s">
        <v>1279</v>
      </c>
      <c r="S575" s="7" t="s">
        <v>222</v>
      </c>
      <c r="T575" s="7" t="s">
        <v>46</v>
      </c>
      <c r="U575" t="str">
        <f>IF(COUNTIF($A$2:A575,A575)=1,"Joiner","Not new")</f>
        <v>Joiner</v>
      </c>
    </row>
    <row r="576" spans="1:21" customFormat="1" hidden="1" x14ac:dyDescent="0.35">
      <c r="A576" s="7" t="s">
        <v>1280</v>
      </c>
      <c r="B576" s="7" t="s">
        <v>1281</v>
      </c>
      <c r="C576" s="7" t="s">
        <v>982</v>
      </c>
      <c r="D576" s="7" t="s">
        <v>983</v>
      </c>
      <c r="E576" s="7" t="s">
        <v>1043</v>
      </c>
      <c r="F576" s="7" t="s">
        <v>28</v>
      </c>
      <c r="G576" s="8">
        <v>41579</v>
      </c>
      <c r="H576" s="8" t="s">
        <v>1239</v>
      </c>
      <c r="I576" s="9">
        <v>70</v>
      </c>
      <c r="J576" s="9">
        <v>70.349999999999994</v>
      </c>
      <c r="K576" s="9">
        <v>0.34999999999999432</v>
      </c>
      <c r="L576" s="9">
        <v>4.9999999999999186E-3</v>
      </c>
      <c r="M576" s="11">
        <v>100</v>
      </c>
      <c r="N576" s="9" t="s">
        <v>637</v>
      </c>
      <c r="O576" s="9">
        <v>0</v>
      </c>
      <c r="P576" s="9" t="s">
        <v>643</v>
      </c>
      <c r="Q576" s="11">
        <v>0</v>
      </c>
      <c r="R576" s="7" t="s">
        <v>1282</v>
      </c>
      <c r="S576" s="7" t="s">
        <v>222</v>
      </c>
      <c r="T576" s="7" t="s">
        <v>28</v>
      </c>
      <c r="U576" t="str">
        <f>IF(COUNTIF($A$2:A576,A576)=1,"Joiner","Not new")</f>
        <v>Joiner</v>
      </c>
    </row>
    <row r="577" spans="1:21" customFormat="1" hidden="1" x14ac:dyDescent="0.35">
      <c r="A577" s="7" t="s">
        <v>1283</v>
      </c>
      <c r="B577" s="7" t="s">
        <v>1284</v>
      </c>
      <c r="C577" s="7" t="s">
        <v>982</v>
      </c>
      <c r="D577" s="7" t="s">
        <v>983</v>
      </c>
      <c r="E577" s="7" t="s">
        <v>1034</v>
      </c>
      <c r="F577" s="7" t="s">
        <v>32</v>
      </c>
      <c r="G577" s="8">
        <v>37956</v>
      </c>
      <c r="H577" s="8">
        <v>43040</v>
      </c>
      <c r="I577" s="9">
        <v>18</v>
      </c>
      <c r="J577" s="9">
        <v>18</v>
      </c>
      <c r="K577" s="9">
        <v>0</v>
      </c>
      <c r="L577" s="9">
        <v>0</v>
      </c>
      <c r="M577" s="11">
        <v>697.49699999999996</v>
      </c>
      <c r="N577" s="9" t="s">
        <v>637</v>
      </c>
      <c r="O577" s="9" t="s">
        <v>637</v>
      </c>
      <c r="P577" s="9" t="s">
        <v>631</v>
      </c>
      <c r="Q577" s="11">
        <v>13.919233401779604</v>
      </c>
      <c r="R577" s="7" t="s">
        <v>1285</v>
      </c>
      <c r="S577" s="7" t="s">
        <v>222</v>
      </c>
      <c r="T577" s="7" t="s">
        <v>32</v>
      </c>
      <c r="U577" t="str">
        <f>IF(COUNTIF($A$2:A577,A577)=1,"Joiner","Not new")</f>
        <v>Joiner</v>
      </c>
    </row>
    <row r="578" spans="1:21" customFormat="1" hidden="1" x14ac:dyDescent="0.35">
      <c r="A578" s="7" t="s">
        <v>1286</v>
      </c>
      <c r="B578" s="7" t="s">
        <v>1287</v>
      </c>
      <c r="C578" s="7" t="s">
        <v>982</v>
      </c>
      <c r="D578" s="7" t="s">
        <v>983</v>
      </c>
      <c r="E578" s="7" t="s">
        <v>1043</v>
      </c>
      <c r="F578" s="7" t="s">
        <v>36</v>
      </c>
      <c r="G578" s="8">
        <v>41506</v>
      </c>
      <c r="H578" s="8">
        <v>41978</v>
      </c>
      <c r="I578" s="9">
        <v>30.67</v>
      </c>
      <c r="J578" s="9">
        <v>30.67</v>
      </c>
      <c r="K578" s="9">
        <v>0</v>
      </c>
      <c r="L578" s="9">
        <v>0</v>
      </c>
      <c r="M578" s="11">
        <v>53.61</v>
      </c>
      <c r="N578" s="9" t="s">
        <v>637</v>
      </c>
      <c r="O578" s="9" t="s">
        <v>637</v>
      </c>
      <c r="P578" s="9" t="s">
        <v>643</v>
      </c>
      <c r="Q578" s="11">
        <v>1.2922655715263518</v>
      </c>
      <c r="R578" s="7" t="s">
        <v>1288</v>
      </c>
      <c r="S578" s="7" t="s">
        <v>222</v>
      </c>
      <c r="T578" s="7" t="s">
        <v>36</v>
      </c>
      <c r="U578" t="str">
        <f>IF(COUNTIF($A$2:A578,A578)=1,"Joiner","Not new")</f>
        <v>Joiner</v>
      </c>
    </row>
    <row r="579" spans="1:21" customFormat="1" hidden="1" x14ac:dyDescent="0.35">
      <c r="A579" s="7" t="s">
        <v>1289</v>
      </c>
      <c r="B579" s="7" t="s">
        <v>1290</v>
      </c>
      <c r="C579" s="7" t="s">
        <v>982</v>
      </c>
      <c r="D579" s="7" t="s">
        <v>983</v>
      </c>
      <c r="E579" s="7" t="s">
        <v>1043</v>
      </c>
      <c r="F579" s="7" t="s">
        <v>36</v>
      </c>
      <c r="G579" s="8">
        <v>41827</v>
      </c>
      <c r="H579" s="8">
        <v>42094</v>
      </c>
      <c r="I579" s="9">
        <v>5.38</v>
      </c>
      <c r="J579" s="9">
        <v>5.38</v>
      </c>
      <c r="K579" s="9">
        <v>0</v>
      </c>
      <c r="L579" s="9">
        <v>0</v>
      </c>
      <c r="M579" s="11">
        <v>5.38</v>
      </c>
      <c r="N579" s="9" t="s">
        <v>637</v>
      </c>
      <c r="O579" s="9" t="s">
        <v>637</v>
      </c>
      <c r="P579" s="9" t="s">
        <v>625</v>
      </c>
      <c r="Q579" s="11">
        <v>0.731006160164271</v>
      </c>
      <c r="R579" s="7" t="s">
        <v>1291</v>
      </c>
      <c r="S579" s="7" t="s">
        <v>222</v>
      </c>
      <c r="T579" s="7" t="s">
        <v>36</v>
      </c>
      <c r="U579" t="str">
        <f>IF(COUNTIF($A$2:A579,A579)=1,"Joiner","Not new")</f>
        <v>Joiner</v>
      </c>
    </row>
    <row r="580" spans="1:21" customFormat="1" hidden="1" x14ac:dyDescent="0.35">
      <c r="A580" s="7" t="s">
        <v>109</v>
      </c>
      <c r="B580" s="7" t="s">
        <v>1001</v>
      </c>
      <c r="C580" s="7" t="s">
        <v>1292</v>
      </c>
      <c r="D580" s="7" t="s">
        <v>1293</v>
      </c>
      <c r="E580" s="7" t="s">
        <v>27</v>
      </c>
      <c r="F580" s="7" t="s">
        <v>36</v>
      </c>
      <c r="G580" s="8">
        <v>40210</v>
      </c>
      <c r="H580" s="8">
        <v>42901</v>
      </c>
      <c r="I580" s="9">
        <v>1.3</v>
      </c>
      <c r="J580" s="9">
        <v>1.2949999999999999</v>
      </c>
      <c r="K580" s="9">
        <v>-5.0000000000001155E-3</v>
      </c>
      <c r="L580" s="9">
        <v>-3.8461538461539348E-3</v>
      </c>
      <c r="M580" s="11">
        <v>12.9</v>
      </c>
      <c r="N580" s="9"/>
      <c r="O580" s="9"/>
      <c r="P580" s="9" t="s">
        <v>625</v>
      </c>
      <c r="Q580" s="11">
        <v>7.3675564681724843</v>
      </c>
      <c r="R580" s="7" t="s">
        <v>1294</v>
      </c>
      <c r="S580" s="7" t="s">
        <v>27</v>
      </c>
      <c r="T580" s="7" t="s">
        <v>36</v>
      </c>
      <c r="U580" t="str">
        <f>IF(COUNTIF($A$2:A580,A580)=1,"Joiner","Not new")</f>
        <v>Not new</v>
      </c>
    </row>
    <row r="581" spans="1:21" customFormat="1" hidden="1" x14ac:dyDescent="0.35">
      <c r="A581" s="7" t="s">
        <v>34</v>
      </c>
      <c r="B581" s="7" t="s">
        <v>629</v>
      </c>
      <c r="C581" s="7" t="s">
        <v>1292</v>
      </c>
      <c r="D581" s="7" t="s">
        <v>1293</v>
      </c>
      <c r="E581" s="7" t="s">
        <v>161</v>
      </c>
      <c r="F581" s="7" t="s">
        <v>36</v>
      </c>
      <c r="G581" s="8">
        <v>40238</v>
      </c>
      <c r="H581" s="8">
        <v>43465</v>
      </c>
      <c r="I581" s="9">
        <v>5.79</v>
      </c>
      <c r="J581" s="9">
        <v>5.79</v>
      </c>
      <c r="K581" s="9">
        <v>0</v>
      </c>
      <c r="L581" s="9">
        <v>0</v>
      </c>
      <c r="M581" s="11">
        <v>15.29</v>
      </c>
      <c r="N581" s="9"/>
      <c r="O581" s="9"/>
      <c r="P581" s="9" t="s">
        <v>625</v>
      </c>
      <c r="Q581" s="11">
        <v>8.8350444900752905</v>
      </c>
      <c r="R581" s="7" t="s">
        <v>1295</v>
      </c>
      <c r="S581" s="7" t="s">
        <v>161</v>
      </c>
      <c r="T581" s="7" t="s">
        <v>36</v>
      </c>
      <c r="U581" t="str">
        <f>IF(COUNTIF($A$2:A581,A581)=1,"Joiner","Not new")</f>
        <v>Not new</v>
      </c>
    </row>
    <row r="582" spans="1:21" customFormat="1" hidden="1" x14ac:dyDescent="0.35">
      <c r="A582" s="7" t="s">
        <v>1296</v>
      </c>
      <c r="B582" s="7" t="s">
        <v>1297</v>
      </c>
      <c r="C582" s="7" t="s">
        <v>1292</v>
      </c>
      <c r="D582" s="7" t="s">
        <v>1293</v>
      </c>
      <c r="E582" s="7" t="s">
        <v>27</v>
      </c>
      <c r="F582" s="7" t="s">
        <v>36</v>
      </c>
      <c r="G582" s="8">
        <v>41699</v>
      </c>
      <c r="H582" s="8">
        <v>43279</v>
      </c>
      <c r="I582" s="9">
        <v>5.5</v>
      </c>
      <c r="J582" s="9">
        <v>5.5</v>
      </c>
      <c r="K582" s="9">
        <v>0</v>
      </c>
      <c r="L582" s="9">
        <v>0</v>
      </c>
      <c r="M582" s="11">
        <v>193.3</v>
      </c>
      <c r="N582" s="9"/>
      <c r="O582" s="9"/>
      <c r="P582" s="9" t="s">
        <v>643</v>
      </c>
      <c r="Q582" s="11">
        <v>4.3258042436687196</v>
      </c>
      <c r="R582" s="7" t="s">
        <v>1298</v>
      </c>
      <c r="S582" s="7" t="s">
        <v>27</v>
      </c>
      <c r="T582" s="7" t="s">
        <v>36</v>
      </c>
      <c r="U582" t="str">
        <f>IF(COUNTIF($A$2:A582,A582)=1,"Joiner","Not new")</f>
        <v>Joiner</v>
      </c>
    </row>
    <row r="583" spans="1:21" customFormat="1" hidden="1" x14ac:dyDescent="0.35">
      <c r="A583" s="7" t="s">
        <v>1299</v>
      </c>
      <c r="B583" s="7" t="s">
        <v>1300</v>
      </c>
      <c r="C583" s="7" t="s">
        <v>1292</v>
      </c>
      <c r="D583" s="7" t="s">
        <v>1293</v>
      </c>
      <c r="E583" s="7" t="s">
        <v>27</v>
      </c>
      <c r="F583" s="7" t="s">
        <v>32</v>
      </c>
      <c r="G583" s="8">
        <v>41760</v>
      </c>
      <c r="H583" s="8">
        <v>43682</v>
      </c>
      <c r="I583" s="9">
        <v>41</v>
      </c>
      <c r="J583" s="9">
        <v>39.700000000000003</v>
      </c>
      <c r="K583" s="9">
        <v>-1.2999999999999972</v>
      </c>
      <c r="L583" s="9">
        <v>-3.1707317073170663E-2</v>
      </c>
      <c r="M583" s="11">
        <v>1186</v>
      </c>
      <c r="N583" s="9"/>
      <c r="O583" s="9"/>
      <c r="P583" s="9" t="s">
        <v>631</v>
      </c>
      <c r="Q583" s="11">
        <v>5.2621492128678984</v>
      </c>
      <c r="R583" s="7" t="s">
        <v>1301</v>
      </c>
      <c r="S583" s="7" t="s">
        <v>27</v>
      </c>
      <c r="T583" s="7" t="s">
        <v>32</v>
      </c>
      <c r="U583" t="str">
        <f>IF(COUNTIF($A$2:A583,A583)=1,"Joiner","Not new")</f>
        <v>Joiner</v>
      </c>
    </row>
    <row r="584" spans="1:21" customFormat="1" hidden="1" x14ac:dyDescent="0.35">
      <c r="A584" s="7" t="s">
        <v>38</v>
      </c>
      <c r="B584" s="7" t="s">
        <v>39</v>
      </c>
      <c r="C584" s="7" t="s">
        <v>1292</v>
      </c>
      <c r="D584" s="7" t="s">
        <v>1293</v>
      </c>
      <c r="E584" s="7" t="s">
        <v>27</v>
      </c>
      <c r="F584" s="7" t="s">
        <v>32</v>
      </c>
      <c r="G584" s="8">
        <v>38991</v>
      </c>
      <c r="H584" s="8">
        <v>42735</v>
      </c>
      <c r="I584" s="9">
        <v>6.2</v>
      </c>
      <c r="J584" s="9">
        <v>6.2</v>
      </c>
      <c r="K584" s="9">
        <v>0</v>
      </c>
      <c r="L584" s="9">
        <v>0</v>
      </c>
      <c r="M584" s="11">
        <v>752.7</v>
      </c>
      <c r="N584" s="9"/>
      <c r="O584" s="9"/>
      <c r="P584" s="9" t="s">
        <v>631</v>
      </c>
      <c r="Q584" s="11">
        <v>10.250513347022586</v>
      </c>
      <c r="R584" s="7" t="s">
        <v>1302</v>
      </c>
      <c r="S584" s="7" t="s">
        <v>27</v>
      </c>
      <c r="T584" s="7" t="s">
        <v>32</v>
      </c>
      <c r="U584" t="str">
        <f>IF(COUNTIF($A$2:A584,A584)=1,"Joiner","Not new")</f>
        <v>Not new</v>
      </c>
    </row>
    <row r="585" spans="1:21" customFormat="1" hidden="1" x14ac:dyDescent="0.35">
      <c r="A585" s="7" t="s">
        <v>1303</v>
      </c>
      <c r="B585" s="7" t="s">
        <v>1304</v>
      </c>
      <c r="C585" s="7" t="s">
        <v>1292</v>
      </c>
      <c r="D585" s="7" t="s">
        <v>1293</v>
      </c>
      <c r="E585" s="7" t="s">
        <v>62</v>
      </c>
      <c r="F585" s="7" t="s">
        <v>36</v>
      </c>
      <c r="G585" s="8">
        <v>42125</v>
      </c>
      <c r="H585" s="8">
        <v>45291</v>
      </c>
      <c r="I585" s="9">
        <v>7</v>
      </c>
      <c r="J585" s="9">
        <v>7</v>
      </c>
      <c r="K585" s="9">
        <v>0</v>
      </c>
      <c r="L585" s="9">
        <v>0</v>
      </c>
      <c r="M585" s="11">
        <v>42</v>
      </c>
      <c r="N585" s="9"/>
      <c r="O585" s="9"/>
      <c r="P585" s="9" t="s">
        <v>625</v>
      </c>
      <c r="Q585" s="11">
        <v>8.6680355920602334</v>
      </c>
      <c r="R585" s="7" t="s">
        <v>1305</v>
      </c>
      <c r="S585" s="7" t="s">
        <v>62</v>
      </c>
      <c r="T585" s="7" t="s">
        <v>36</v>
      </c>
      <c r="U585" t="str">
        <f>IF(COUNTIF($A$2:A585,A585)=1,"Joiner","Not new")</f>
        <v>Joiner</v>
      </c>
    </row>
    <row r="586" spans="1:21" customFormat="1" hidden="1" x14ac:dyDescent="0.35">
      <c r="A586" s="7" t="s">
        <v>1306</v>
      </c>
      <c r="B586" s="7" t="s">
        <v>1307</v>
      </c>
      <c r="C586" s="7" t="s">
        <v>1292</v>
      </c>
      <c r="D586" s="7" t="s">
        <v>1293</v>
      </c>
      <c r="E586" s="7" t="s">
        <v>62</v>
      </c>
      <c r="F586" s="7" t="s">
        <v>197</v>
      </c>
      <c r="G586" s="8">
        <v>41271</v>
      </c>
      <c r="H586" s="8">
        <v>42522</v>
      </c>
      <c r="I586" s="9">
        <v>1.4</v>
      </c>
      <c r="J586" s="9">
        <v>1.2</v>
      </c>
      <c r="K586" s="9">
        <v>-0.19999999999999996</v>
      </c>
      <c r="L586" s="9">
        <v>-0.14285714285714282</v>
      </c>
      <c r="M586" s="11">
        <v>8.1999999999999993</v>
      </c>
      <c r="N586" s="9"/>
      <c r="O586" s="9"/>
      <c r="P586" s="9" t="s">
        <v>625</v>
      </c>
      <c r="Q586" s="11">
        <v>3.4250513347022586</v>
      </c>
      <c r="R586" s="7" t="s">
        <v>1308</v>
      </c>
      <c r="S586" s="7" t="s">
        <v>62</v>
      </c>
      <c r="T586" s="7" t="s">
        <v>197</v>
      </c>
      <c r="U586" t="str">
        <f>IF(COUNTIF($A$2:A586,A586)=1,"Joiner","Not new")</f>
        <v>Joiner</v>
      </c>
    </row>
    <row r="587" spans="1:21" customFormat="1" hidden="1" x14ac:dyDescent="0.35">
      <c r="A587" s="7" t="s">
        <v>1309</v>
      </c>
      <c r="B587" s="7" t="s">
        <v>1310</v>
      </c>
      <c r="C587" s="7" t="s">
        <v>1292</v>
      </c>
      <c r="D587" s="7" t="s">
        <v>1293</v>
      </c>
      <c r="E587" s="7" t="s">
        <v>62</v>
      </c>
      <c r="F587" s="7" t="s">
        <v>36</v>
      </c>
      <c r="G587" s="8">
        <v>42005</v>
      </c>
      <c r="H587" s="8">
        <v>42825</v>
      </c>
      <c r="I587" s="9">
        <v>5.2</v>
      </c>
      <c r="J587" s="9">
        <v>5.2</v>
      </c>
      <c r="K587" s="9">
        <v>0</v>
      </c>
      <c r="L587" s="9">
        <v>0</v>
      </c>
      <c r="M587" s="11">
        <v>10.4</v>
      </c>
      <c r="N587" s="9"/>
      <c r="O587" s="9"/>
      <c r="P587" s="9" t="s">
        <v>625</v>
      </c>
      <c r="Q587" s="11">
        <v>2.2450376454483232</v>
      </c>
      <c r="R587" s="7" t="s">
        <v>1311</v>
      </c>
      <c r="S587" s="7" t="s">
        <v>62</v>
      </c>
      <c r="T587" s="7" t="s">
        <v>36</v>
      </c>
      <c r="U587" t="str">
        <f>IF(COUNTIF($A$2:A587,A587)=1,"Joiner","Not new")</f>
        <v>Joiner</v>
      </c>
    </row>
    <row r="588" spans="1:21" customFormat="1" hidden="1" x14ac:dyDescent="0.35">
      <c r="A588" s="7" t="s">
        <v>60</v>
      </c>
      <c r="B588" s="7" t="s">
        <v>61</v>
      </c>
      <c r="C588" s="7" t="s">
        <v>1292</v>
      </c>
      <c r="D588" s="7" t="s">
        <v>1293</v>
      </c>
      <c r="E588" s="7" t="s">
        <v>62</v>
      </c>
      <c r="F588" s="7" t="s">
        <v>32</v>
      </c>
      <c r="G588" s="8">
        <v>40210</v>
      </c>
      <c r="H588" s="8">
        <v>42460</v>
      </c>
      <c r="I588" s="9">
        <v>37.409999999999997</v>
      </c>
      <c r="J588" s="9">
        <v>37.409999999999997</v>
      </c>
      <c r="K588" s="9">
        <v>0</v>
      </c>
      <c r="L588" s="9">
        <v>0</v>
      </c>
      <c r="M588" s="11">
        <v>129.4</v>
      </c>
      <c r="N588" s="9"/>
      <c r="O588" s="9"/>
      <c r="P588" s="9" t="s">
        <v>625</v>
      </c>
      <c r="Q588" s="11">
        <v>6.1601642710472282</v>
      </c>
      <c r="R588" s="7" t="s">
        <v>1312</v>
      </c>
      <c r="S588" s="7" t="s">
        <v>62</v>
      </c>
      <c r="T588" s="7" t="s">
        <v>32</v>
      </c>
      <c r="U588" t="str">
        <f>IF(COUNTIF($A$2:A588,A588)=1,"Joiner","Not new")</f>
        <v>Not new</v>
      </c>
    </row>
    <row r="589" spans="1:21" customFormat="1" hidden="1" x14ac:dyDescent="0.35">
      <c r="A589" s="7" t="s">
        <v>1313</v>
      </c>
      <c r="B589" s="7" t="s">
        <v>1314</v>
      </c>
      <c r="C589" s="7" t="s">
        <v>1292</v>
      </c>
      <c r="D589" s="7" t="s">
        <v>1293</v>
      </c>
      <c r="E589" s="7" t="s">
        <v>62</v>
      </c>
      <c r="F589" s="7" t="s">
        <v>28</v>
      </c>
      <c r="G589" s="8">
        <v>41518</v>
      </c>
      <c r="H589" s="8">
        <v>43282</v>
      </c>
      <c r="I589" s="9">
        <v>18.801000000000002</v>
      </c>
      <c r="J589" s="9">
        <v>18.801000000000002</v>
      </c>
      <c r="K589" s="9">
        <v>0</v>
      </c>
      <c r="L589" s="9">
        <v>0</v>
      </c>
      <c r="M589" s="11">
        <v>187.8</v>
      </c>
      <c r="N589" s="9"/>
      <c r="O589" s="9"/>
      <c r="P589" s="9" t="s">
        <v>643</v>
      </c>
      <c r="Q589" s="11">
        <v>4.8295687885010263</v>
      </c>
      <c r="R589" s="7" t="s">
        <v>1315</v>
      </c>
      <c r="S589" s="7" t="s">
        <v>62</v>
      </c>
      <c r="T589" s="7" t="s">
        <v>28</v>
      </c>
      <c r="U589" t="str">
        <f>IF(COUNTIF($A$2:A589,A589)=1,"Joiner","Not new")</f>
        <v>Joiner</v>
      </c>
    </row>
    <row r="590" spans="1:21" customFormat="1" hidden="1" x14ac:dyDescent="0.35">
      <c r="A590" s="7" t="s">
        <v>1316</v>
      </c>
      <c r="B590" s="7" t="s">
        <v>1317</v>
      </c>
      <c r="C590" s="7" t="s">
        <v>1292</v>
      </c>
      <c r="D590" s="7" t="s">
        <v>1293</v>
      </c>
      <c r="E590" s="7" t="s">
        <v>62</v>
      </c>
      <c r="F590" s="7" t="s">
        <v>32</v>
      </c>
      <c r="G590" s="8">
        <v>41000</v>
      </c>
      <c r="H590" s="8">
        <v>43922</v>
      </c>
      <c r="I590" s="9">
        <v>30</v>
      </c>
      <c r="J590" s="9">
        <v>30</v>
      </c>
      <c r="K590" s="9">
        <v>0</v>
      </c>
      <c r="L590" s="9">
        <v>0</v>
      </c>
      <c r="M590" s="11" t="s">
        <v>1010</v>
      </c>
      <c r="N590" s="9"/>
      <c r="O590" s="9"/>
      <c r="P590" s="9" t="s">
        <v>643</v>
      </c>
      <c r="Q590" s="11">
        <v>8</v>
      </c>
      <c r="R590" s="7" t="s">
        <v>1318</v>
      </c>
      <c r="S590" s="7" t="s">
        <v>62</v>
      </c>
      <c r="T590" s="7" t="s">
        <v>32</v>
      </c>
      <c r="U590" t="str">
        <f>IF(COUNTIF($A$2:A590,A590)=1,"Joiner","Not new")</f>
        <v>Joiner</v>
      </c>
    </row>
    <row r="591" spans="1:21" customFormat="1" hidden="1" x14ac:dyDescent="0.35">
      <c r="A591" s="7" t="s">
        <v>1319</v>
      </c>
      <c r="B591" s="7" t="s">
        <v>1320</v>
      </c>
      <c r="C591" s="7" t="s">
        <v>1292</v>
      </c>
      <c r="D591" s="7" t="s">
        <v>1293</v>
      </c>
      <c r="E591" s="7" t="s">
        <v>62</v>
      </c>
      <c r="F591" s="7" t="s">
        <v>36</v>
      </c>
      <c r="G591" s="8">
        <v>41271</v>
      </c>
      <c r="H591" s="8">
        <v>42124</v>
      </c>
      <c r="I591" s="9">
        <v>5.7</v>
      </c>
      <c r="J591" s="9">
        <v>4.7</v>
      </c>
      <c r="K591" s="9">
        <v>-1</v>
      </c>
      <c r="L591" s="9">
        <v>-0.17543859649122806</v>
      </c>
      <c r="M591" s="11">
        <v>32.799999999999997</v>
      </c>
      <c r="N591" s="9"/>
      <c r="O591" s="9"/>
      <c r="P591" s="9" t="s">
        <v>625</v>
      </c>
      <c r="Q591" s="11">
        <v>2.3353867214236823</v>
      </c>
      <c r="R591" s="7" t="s">
        <v>1321</v>
      </c>
      <c r="S591" s="7" t="s">
        <v>62</v>
      </c>
      <c r="T591" s="7" t="s">
        <v>36</v>
      </c>
      <c r="U591" t="str">
        <f>IF(COUNTIF($A$2:A591,A591)=1,"Joiner","Not new")</f>
        <v>Joiner</v>
      </c>
    </row>
    <row r="592" spans="1:21" customFormat="1" hidden="1" x14ac:dyDescent="0.35">
      <c r="A592" s="7" t="s">
        <v>67</v>
      </c>
      <c r="B592" s="7" t="s">
        <v>68</v>
      </c>
      <c r="C592" s="7" t="s">
        <v>1292</v>
      </c>
      <c r="D592" s="7" t="s">
        <v>1293</v>
      </c>
      <c r="E592" s="7" t="s">
        <v>62</v>
      </c>
      <c r="F592" s="7" t="s">
        <v>46</v>
      </c>
      <c r="G592" s="8">
        <v>40634</v>
      </c>
      <c r="H592" s="8">
        <v>42461</v>
      </c>
      <c r="I592" s="9">
        <v>212</v>
      </c>
      <c r="J592" s="9">
        <v>212</v>
      </c>
      <c r="K592" s="9">
        <v>0</v>
      </c>
      <c r="L592" s="9">
        <v>0</v>
      </c>
      <c r="M592" s="11">
        <v>860</v>
      </c>
      <c r="N592" s="9"/>
      <c r="O592" s="9"/>
      <c r="P592" s="9" t="s">
        <v>643</v>
      </c>
      <c r="Q592" s="11">
        <v>5.0020533880903493</v>
      </c>
      <c r="R592" s="7" t="s">
        <v>1322</v>
      </c>
      <c r="S592" s="7" t="s">
        <v>62</v>
      </c>
      <c r="T592" s="7" t="s">
        <v>46</v>
      </c>
      <c r="U592" t="str">
        <f>IF(COUNTIF($A$2:A592,A592)=1,"Joiner","Not new")</f>
        <v>Not new</v>
      </c>
    </row>
    <row r="593" spans="1:21" customFormat="1" hidden="1" x14ac:dyDescent="0.35">
      <c r="A593" s="7" t="s">
        <v>854</v>
      </c>
      <c r="B593" s="7" t="s">
        <v>855</v>
      </c>
      <c r="C593" s="7" t="s">
        <v>1292</v>
      </c>
      <c r="D593" s="7" t="s">
        <v>1293</v>
      </c>
      <c r="E593" s="7" t="s">
        <v>62</v>
      </c>
      <c r="F593" s="7" t="s">
        <v>36</v>
      </c>
      <c r="G593" s="8">
        <v>41379</v>
      </c>
      <c r="H593" s="8">
        <v>42369</v>
      </c>
      <c r="I593" s="9">
        <v>1.7</v>
      </c>
      <c r="J593" s="9">
        <v>3.5</v>
      </c>
      <c r="K593" s="9">
        <v>1.8</v>
      </c>
      <c r="L593" s="9">
        <v>1.0588235294117647</v>
      </c>
      <c r="M593" s="11">
        <v>14.9</v>
      </c>
      <c r="N593" s="9"/>
      <c r="O593" s="9"/>
      <c r="P593" s="9" t="s">
        <v>625</v>
      </c>
      <c r="Q593" s="11">
        <v>2.7104722792607805</v>
      </c>
      <c r="R593" s="7" t="s">
        <v>1323</v>
      </c>
      <c r="S593" s="7" t="s">
        <v>62</v>
      </c>
      <c r="T593" s="7" t="s">
        <v>36</v>
      </c>
      <c r="U593" t="str">
        <f>IF(COUNTIF($A$2:A593,A593)=1,"Joiner","Not new")</f>
        <v>Not new</v>
      </c>
    </row>
    <row r="594" spans="1:21" customFormat="1" hidden="1" x14ac:dyDescent="0.35">
      <c r="A594" s="7" t="s">
        <v>1134</v>
      </c>
      <c r="B594" s="7" t="s">
        <v>1324</v>
      </c>
      <c r="C594" s="7" t="s">
        <v>1292</v>
      </c>
      <c r="D594" s="7" t="s">
        <v>1293</v>
      </c>
      <c r="E594" s="7" t="s">
        <v>1136</v>
      </c>
      <c r="F594" s="7" t="s">
        <v>28</v>
      </c>
      <c r="G594" s="8">
        <v>41548</v>
      </c>
      <c r="H594" s="8">
        <v>42491</v>
      </c>
      <c r="I594" s="9">
        <v>27.57</v>
      </c>
      <c r="J594" s="9">
        <v>27.8</v>
      </c>
      <c r="K594" s="9">
        <v>0.23000000000000043</v>
      </c>
      <c r="L594" s="9">
        <v>8.3424011606819167E-3</v>
      </c>
      <c r="M594" s="11">
        <v>144.30000000000001</v>
      </c>
      <c r="N594" s="9"/>
      <c r="O594" s="9"/>
      <c r="P594" s="9" t="s">
        <v>643</v>
      </c>
      <c r="Q594" s="11">
        <v>2.5817932922655715</v>
      </c>
      <c r="R594" s="7" t="s">
        <v>1325</v>
      </c>
      <c r="S594" s="7" t="s">
        <v>1136</v>
      </c>
      <c r="T594" s="7" t="s">
        <v>28</v>
      </c>
      <c r="U594" t="str">
        <f>IF(COUNTIF($A$2:A594,A594)=1,"Joiner","Not new")</f>
        <v>Not new</v>
      </c>
    </row>
    <row r="595" spans="1:21" customFormat="1" hidden="1" x14ac:dyDescent="0.35">
      <c r="A595" s="7" t="s">
        <v>103</v>
      </c>
      <c r="B595" s="7" t="s">
        <v>1326</v>
      </c>
      <c r="C595" s="7" t="s">
        <v>1292</v>
      </c>
      <c r="D595" s="7" t="s">
        <v>1293</v>
      </c>
      <c r="E595" s="7" t="s">
        <v>91</v>
      </c>
      <c r="F595" s="7" t="s">
        <v>46</v>
      </c>
      <c r="G595" s="8">
        <v>41248</v>
      </c>
      <c r="H595" s="8">
        <v>42460</v>
      </c>
      <c r="I595" s="9">
        <v>42.27</v>
      </c>
      <c r="J595" s="9">
        <v>61.67</v>
      </c>
      <c r="K595" s="9">
        <v>19.399999999999999</v>
      </c>
      <c r="L595" s="9">
        <v>0.45895434114028855</v>
      </c>
      <c r="M595" s="11">
        <v>154.6</v>
      </c>
      <c r="N595" s="9"/>
      <c r="O595" s="9"/>
      <c r="P595" s="9" t="s">
        <v>631</v>
      </c>
      <c r="Q595" s="11">
        <v>3.3182751540041067</v>
      </c>
      <c r="R595" s="7" t="s">
        <v>1327</v>
      </c>
      <c r="S595" s="7" t="s">
        <v>91</v>
      </c>
      <c r="T595" s="7" t="s">
        <v>46</v>
      </c>
      <c r="U595" t="str">
        <f>IF(COUNTIF($A$2:A595,A595)=1,"Joiner","Not new")</f>
        <v>Not new</v>
      </c>
    </row>
    <row r="596" spans="1:21" customFormat="1" hidden="1" x14ac:dyDescent="0.35">
      <c r="A596" s="7" t="s">
        <v>89</v>
      </c>
      <c r="B596" s="7" t="s">
        <v>90</v>
      </c>
      <c r="C596" s="7" t="s">
        <v>1292</v>
      </c>
      <c r="D596" s="7" t="s">
        <v>1293</v>
      </c>
      <c r="E596" s="7" t="s">
        <v>91</v>
      </c>
      <c r="F596" s="7" t="s">
        <v>32</v>
      </c>
      <c r="G596" s="8">
        <v>40518</v>
      </c>
      <c r="H596" s="8">
        <v>43100</v>
      </c>
      <c r="I596" s="9">
        <v>250</v>
      </c>
      <c r="J596" s="9">
        <v>164.06</v>
      </c>
      <c r="K596" s="9">
        <v>-85.94</v>
      </c>
      <c r="L596" s="9">
        <v>-0.34376000000000001</v>
      </c>
      <c r="M596" s="11">
        <v>1910.11</v>
      </c>
      <c r="N596" s="9"/>
      <c r="O596" s="9"/>
      <c r="P596" s="9" t="s">
        <v>631</v>
      </c>
      <c r="Q596" s="11">
        <v>7.0691307323750854</v>
      </c>
      <c r="R596" s="7" t="s">
        <v>1328</v>
      </c>
      <c r="S596" s="7" t="s">
        <v>91</v>
      </c>
      <c r="T596" s="7" t="s">
        <v>32</v>
      </c>
      <c r="U596" t="str">
        <f>IF(COUNTIF($A$2:A596,A596)=1,"Joiner","Not new")</f>
        <v>Not new</v>
      </c>
    </row>
    <row r="597" spans="1:21" customFormat="1" hidden="1" x14ac:dyDescent="0.35">
      <c r="A597" s="7" t="s">
        <v>100</v>
      </c>
      <c r="B597" s="7" t="s">
        <v>101</v>
      </c>
      <c r="C597" s="7" t="s">
        <v>1292</v>
      </c>
      <c r="D597" s="7" t="s">
        <v>1293</v>
      </c>
      <c r="E597" s="7" t="s">
        <v>91</v>
      </c>
      <c r="F597" s="7" t="s">
        <v>28</v>
      </c>
      <c r="G597" s="8">
        <v>40817</v>
      </c>
      <c r="H597" s="8">
        <v>42460</v>
      </c>
      <c r="I597" s="9">
        <v>28.47</v>
      </c>
      <c r="J597" s="9">
        <v>28.07</v>
      </c>
      <c r="K597" s="9">
        <v>-0.39999999999999858</v>
      </c>
      <c r="L597" s="9">
        <v>-1.4049877063575644E-2</v>
      </c>
      <c r="M597" s="11">
        <v>43.97</v>
      </c>
      <c r="N597" s="9"/>
      <c r="O597" s="9"/>
      <c r="P597" s="9" t="s">
        <v>631</v>
      </c>
      <c r="Q597" s="11">
        <v>4.4982888432580426</v>
      </c>
      <c r="R597" s="7" t="s">
        <v>1329</v>
      </c>
      <c r="S597" s="7" t="s">
        <v>91</v>
      </c>
      <c r="T597" s="7" t="s">
        <v>28</v>
      </c>
      <c r="U597" t="str">
        <f>IF(COUNTIF($A$2:A597,A597)=1,"Joiner","Not new")</f>
        <v>Not new</v>
      </c>
    </row>
    <row r="598" spans="1:21" customFormat="1" hidden="1" x14ac:dyDescent="0.35">
      <c r="A598" s="7" t="s">
        <v>93</v>
      </c>
      <c r="B598" s="7" t="s">
        <v>94</v>
      </c>
      <c r="C598" s="7" t="s">
        <v>1292</v>
      </c>
      <c r="D598" s="7" t="s">
        <v>1293</v>
      </c>
      <c r="E598" s="7" t="s">
        <v>91</v>
      </c>
      <c r="F598" s="7" t="s">
        <v>28</v>
      </c>
      <c r="G598" s="8">
        <v>40179</v>
      </c>
      <c r="H598" s="8">
        <v>42735</v>
      </c>
      <c r="I598" s="9">
        <v>43.5</v>
      </c>
      <c r="J598" s="9">
        <v>43.5</v>
      </c>
      <c r="K598" s="9">
        <v>0</v>
      </c>
      <c r="L598" s="9">
        <v>0</v>
      </c>
      <c r="M598" s="11">
        <v>255.5</v>
      </c>
      <c r="N598" s="9"/>
      <c r="O598" s="9"/>
      <c r="P598" s="9" t="s">
        <v>631</v>
      </c>
      <c r="Q598" s="11">
        <v>6.9979466119096507</v>
      </c>
      <c r="R598" s="7" t="s">
        <v>1330</v>
      </c>
      <c r="S598" s="7" t="s">
        <v>91</v>
      </c>
      <c r="T598" s="7" t="s">
        <v>28</v>
      </c>
      <c r="U598" t="str">
        <f>IF(COUNTIF($A$2:A598,A598)=1,"Joiner","Not new")</f>
        <v>Not new</v>
      </c>
    </row>
    <row r="599" spans="1:21" customFormat="1" hidden="1" x14ac:dyDescent="0.35">
      <c r="A599" s="7" t="s">
        <v>127</v>
      </c>
      <c r="B599" s="7" t="s">
        <v>667</v>
      </c>
      <c r="C599" s="7" t="s">
        <v>1292</v>
      </c>
      <c r="D599" s="7" t="s">
        <v>1293</v>
      </c>
      <c r="E599" s="7" t="s">
        <v>27</v>
      </c>
      <c r="F599" s="7" t="s">
        <v>28</v>
      </c>
      <c r="G599" s="8">
        <v>40841</v>
      </c>
      <c r="H599" s="8">
        <v>42735</v>
      </c>
      <c r="I599" s="9">
        <v>40.270000000000003</v>
      </c>
      <c r="J599" s="9">
        <v>29.23</v>
      </c>
      <c r="K599" s="9">
        <v>-11.040000000000003</v>
      </c>
      <c r="L599" s="9">
        <v>-0.27414949093618085</v>
      </c>
      <c r="M599" s="11" t="s">
        <v>1010</v>
      </c>
      <c r="N599" s="9"/>
      <c r="O599" s="9"/>
      <c r="P599" s="9" t="s">
        <v>631</v>
      </c>
      <c r="Q599" s="11">
        <v>5.1854893908281996</v>
      </c>
      <c r="R599" s="7" t="s">
        <v>1331</v>
      </c>
      <c r="S599" s="7" t="s">
        <v>27</v>
      </c>
      <c r="T599" s="7" t="s">
        <v>28</v>
      </c>
      <c r="U599" t="str">
        <f>IF(COUNTIF($A$2:A599,A599)=1,"Joiner","Not new")</f>
        <v>Not new</v>
      </c>
    </row>
    <row r="600" spans="1:21" customFormat="1" hidden="1" x14ac:dyDescent="0.35">
      <c r="A600" s="7" t="s">
        <v>131</v>
      </c>
      <c r="B600" s="7" t="s">
        <v>670</v>
      </c>
      <c r="C600" s="7" t="s">
        <v>1292</v>
      </c>
      <c r="D600" s="7" t="s">
        <v>1293</v>
      </c>
      <c r="E600" s="7" t="s">
        <v>27</v>
      </c>
      <c r="F600" s="7" t="s">
        <v>95</v>
      </c>
      <c r="G600" s="8">
        <v>40787</v>
      </c>
      <c r="H600" s="8">
        <v>42522</v>
      </c>
      <c r="I600" s="9">
        <v>2.2999999999999998</v>
      </c>
      <c r="J600" s="9">
        <v>5.9</v>
      </c>
      <c r="K600" s="9">
        <v>3.6000000000000005</v>
      </c>
      <c r="L600" s="9">
        <v>1.5652173913043481</v>
      </c>
      <c r="M600" s="11">
        <v>36963.64</v>
      </c>
      <c r="N600" s="9"/>
      <c r="O600" s="9"/>
      <c r="P600" s="9" t="s">
        <v>631</v>
      </c>
      <c r="Q600" s="11">
        <v>4.7501711156741955</v>
      </c>
      <c r="R600" s="7" t="s">
        <v>1332</v>
      </c>
      <c r="S600" s="7" t="s">
        <v>27</v>
      </c>
      <c r="T600" s="7" t="s">
        <v>95</v>
      </c>
      <c r="U600" t="str">
        <f>IF(COUNTIF($A$2:A600,A600)=1,"Joiner","Not new")</f>
        <v>Not new</v>
      </c>
    </row>
    <row r="601" spans="1:21" customFormat="1" hidden="1" x14ac:dyDescent="0.35">
      <c r="A601" s="7" t="s">
        <v>118</v>
      </c>
      <c r="B601" s="7" t="s">
        <v>119</v>
      </c>
      <c r="C601" s="7" t="s">
        <v>1292</v>
      </c>
      <c r="D601" s="7" t="s">
        <v>1293</v>
      </c>
      <c r="E601" s="7" t="s">
        <v>27</v>
      </c>
      <c r="F601" s="7" t="s">
        <v>28</v>
      </c>
      <c r="G601" s="8">
        <v>39629</v>
      </c>
      <c r="H601" s="8">
        <v>51501</v>
      </c>
      <c r="I601" s="9">
        <v>25.58</v>
      </c>
      <c r="J601" s="9">
        <v>25.83</v>
      </c>
      <c r="K601" s="9">
        <v>0.25</v>
      </c>
      <c r="L601" s="9">
        <v>9.7732603596559827E-3</v>
      </c>
      <c r="M601" s="11">
        <v>11393</v>
      </c>
      <c r="N601" s="9"/>
      <c r="O601" s="9"/>
      <c r="P601" s="9" t="s">
        <v>631</v>
      </c>
      <c r="Q601" s="11">
        <v>32.503764544832308</v>
      </c>
      <c r="R601" s="7" t="s">
        <v>1333</v>
      </c>
      <c r="S601" s="7" t="s">
        <v>27</v>
      </c>
      <c r="T601" s="7" t="s">
        <v>28</v>
      </c>
      <c r="U601" t="str">
        <f>IF(COUNTIF($A$2:A601,A601)=1,"Joiner","Not new")</f>
        <v>Not new</v>
      </c>
    </row>
    <row r="602" spans="1:21" customFormat="1" hidden="1" x14ac:dyDescent="0.35">
      <c r="A602" s="7" t="s">
        <v>134</v>
      </c>
      <c r="B602" s="7" t="s">
        <v>135</v>
      </c>
      <c r="C602" s="7" t="s">
        <v>1292</v>
      </c>
      <c r="D602" s="7" t="s">
        <v>1293</v>
      </c>
      <c r="E602" s="7" t="s">
        <v>27</v>
      </c>
      <c r="F602" s="7" t="s">
        <v>32</v>
      </c>
      <c r="G602" s="8">
        <v>41002</v>
      </c>
      <c r="H602" s="8">
        <v>46997</v>
      </c>
      <c r="I602" s="9">
        <v>674</v>
      </c>
      <c r="J602" s="9">
        <v>549</v>
      </c>
      <c r="K602" s="9">
        <v>-125</v>
      </c>
      <c r="L602" s="9">
        <v>-0.18545994065281898</v>
      </c>
      <c r="M602" s="11">
        <v>3860</v>
      </c>
      <c r="N602" s="9"/>
      <c r="O602" s="9"/>
      <c r="P602" s="9" t="s">
        <v>631</v>
      </c>
      <c r="Q602" s="11">
        <v>16.413415468856947</v>
      </c>
      <c r="R602" s="7" t="s">
        <v>1334</v>
      </c>
      <c r="S602" s="7" t="s">
        <v>27</v>
      </c>
      <c r="T602" s="7" t="s">
        <v>32</v>
      </c>
      <c r="U602" t="str">
        <f>IF(COUNTIF($A$2:A602,A602)=1,"Joiner","Not new")</f>
        <v>Not new</v>
      </c>
    </row>
    <row r="603" spans="1:21" customFormat="1" hidden="1" x14ac:dyDescent="0.35">
      <c r="A603" s="7" t="s">
        <v>1335</v>
      </c>
      <c r="B603" s="7" t="s">
        <v>1336</v>
      </c>
      <c r="C603" s="7" t="s">
        <v>1292</v>
      </c>
      <c r="D603" s="7" t="s">
        <v>1293</v>
      </c>
      <c r="E603" s="7" t="s">
        <v>27</v>
      </c>
      <c r="F603" s="7" t="s">
        <v>28</v>
      </c>
      <c r="G603" s="8">
        <v>42017</v>
      </c>
      <c r="H603" s="8">
        <v>42879</v>
      </c>
      <c r="I603" s="9">
        <v>2217.2470000000003</v>
      </c>
      <c r="J603" s="9">
        <v>2217.2470000000003</v>
      </c>
      <c r="K603" s="9">
        <v>0</v>
      </c>
      <c r="L603" s="9">
        <v>0</v>
      </c>
      <c r="M603" s="11">
        <v>29975</v>
      </c>
      <c r="N603" s="9"/>
      <c r="O603" s="9"/>
      <c r="P603" s="9" t="s">
        <v>625</v>
      </c>
      <c r="Q603" s="11">
        <v>2.3600273785078714</v>
      </c>
      <c r="R603" s="7" t="s">
        <v>1337</v>
      </c>
      <c r="S603" s="7" t="s">
        <v>27</v>
      </c>
      <c r="T603" s="7" t="s">
        <v>28</v>
      </c>
      <c r="U603" t="str">
        <f>IF(COUNTIF($A$2:A603,A603)=1,"Joiner","Not new")</f>
        <v>Joiner</v>
      </c>
    </row>
    <row r="604" spans="1:21" customFormat="1" hidden="1" x14ac:dyDescent="0.35">
      <c r="A604" s="7" t="s">
        <v>124</v>
      </c>
      <c r="B604" s="7" t="s">
        <v>665</v>
      </c>
      <c r="C604" s="7" t="s">
        <v>1292</v>
      </c>
      <c r="D604" s="7" t="s">
        <v>1293</v>
      </c>
      <c r="E604" s="7" t="s">
        <v>27</v>
      </c>
      <c r="F604" s="7" t="s">
        <v>28</v>
      </c>
      <c r="G604" s="8">
        <v>40149</v>
      </c>
      <c r="H604" s="8">
        <v>44196</v>
      </c>
      <c r="I604" s="9">
        <v>12</v>
      </c>
      <c r="J604" s="9">
        <v>12</v>
      </c>
      <c r="K604" s="9">
        <v>0</v>
      </c>
      <c r="L604" s="9">
        <v>0</v>
      </c>
      <c r="M604" s="11">
        <v>19261.09</v>
      </c>
      <c r="N604" s="9"/>
      <c r="O604" s="9"/>
      <c r="P604" s="9" t="s">
        <v>625</v>
      </c>
      <c r="Q604" s="11">
        <v>11.080082135523615</v>
      </c>
      <c r="R604" s="7" t="s">
        <v>1338</v>
      </c>
      <c r="S604" s="7" t="s">
        <v>27</v>
      </c>
      <c r="T604" s="7" t="s">
        <v>28</v>
      </c>
      <c r="U604" t="str">
        <f>IF(COUNTIF($A$2:A604,A604)=1,"Joiner","Not new")</f>
        <v>Not new</v>
      </c>
    </row>
    <row r="605" spans="1:21" customFormat="1" hidden="1" x14ac:dyDescent="0.35">
      <c r="A605" s="7" t="s">
        <v>146</v>
      </c>
      <c r="B605" s="7" t="s">
        <v>1014</v>
      </c>
      <c r="C605" s="7" t="s">
        <v>1292</v>
      </c>
      <c r="D605" s="7" t="s">
        <v>1293</v>
      </c>
      <c r="E605" s="7" t="s">
        <v>148</v>
      </c>
      <c r="F605" s="7" t="s">
        <v>36</v>
      </c>
      <c r="G605" s="8">
        <v>40544</v>
      </c>
      <c r="H605" s="8">
        <v>42460</v>
      </c>
      <c r="I605" s="9">
        <v>25.29</v>
      </c>
      <c r="J605" s="9">
        <v>60.627703000000004</v>
      </c>
      <c r="K605" s="9">
        <v>35.337703000000005</v>
      </c>
      <c r="L605" s="9">
        <v>1.3972994464215107</v>
      </c>
      <c r="M605" s="11">
        <v>154.80000000000001</v>
      </c>
      <c r="N605" s="9"/>
      <c r="O605" s="9"/>
      <c r="P605" s="9" t="s">
        <v>625</v>
      </c>
      <c r="Q605" s="11">
        <v>5.245722108145106</v>
      </c>
      <c r="R605" s="7" t="s">
        <v>1339</v>
      </c>
      <c r="S605" s="7" t="s">
        <v>148</v>
      </c>
      <c r="T605" s="7" t="s">
        <v>36</v>
      </c>
      <c r="U605" t="str">
        <f>IF(COUNTIF($A$2:A605,A605)=1,"Joiner","Not new")</f>
        <v>Not new</v>
      </c>
    </row>
    <row r="606" spans="1:21" customFormat="1" hidden="1" x14ac:dyDescent="0.35">
      <c r="A606" s="7" t="s">
        <v>1340</v>
      </c>
      <c r="B606" s="7" t="s">
        <v>1341</v>
      </c>
      <c r="C606" s="7" t="s">
        <v>1292</v>
      </c>
      <c r="D606" s="7" t="s">
        <v>1293</v>
      </c>
      <c r="E606" s="7" t="s">
        <v>148</v>
      </c>
      <c r="F606" s="7" t="s">
        <v>36</v>
      </c>
      <c r="G606" s="8">
        <v>41944</v>
      </c>
      <c r="H606" s="8">
        <v>43252</v>
      </c>
      <c r="I606" s="9">
        <v>291</v>
      </c>
      <c r="J606" s="9">
        <v>291</v>
      </c>
      <c r="K606" s="9">
        <v>0</v>
      </c>
      <c r="L606" s="9">
        <v>0</v>
      </c>
      <c r="M606" s="11">
        <v>1666</v>
      </c>
      <c r="N606" s="9"/>
      <c r="O606" s="9"/>
      <c r="P606" s="9" t="s">
        <v>643</v>
      </c>
      <c r="Q606" s="11">
        <v>3.5811088295687883</v>
      </c>
      <c r="R606" s="7" t="s">
        <v>1342</v>
      </c>
      <c r="S606" s="7" t="s">
        <v>148</v>
      </c>
      <c r="T606" s="7" t="s">
        <v>36</v>
      </c>
      <c r="U606" t="str">
        <f>IF(COUNTIF($A$2:A606,A606)=1,"Joiner","Not new")</f>
        <v>Joiner</v>
      </c>
    </row>
    <row r="607" spans="1:21" customFormat="1" hidden="1" x14ac:dyDescent="0.35">
      <c r="A607" s="7" t="s">
        <v>156</v>
      </c>
      <c r="B607" s="7" t="s">
        <v>1343</v>
      </c>
      <c r="C607" s="7" t="s">
        <v>1292</v>
      </c>
      <c r="D607" s="7" t="s">
        <v>1293</v>
      </c>
      <c r="E607" s="7" t="s">
        <v>148</v>
      </c>
      <c r="F607" s="7" t="s">
        <v>46</v>
      </c>
      <c r="G607" s="8">
        <v>40269</v>
      </c>
      <c r="H607" s="8">
        <v>46022</v>
      </c>
      <c r="I607" s="9">
        <v>7.35</v>
      </c>
      <c r="J607" s="9">
        <v>12.3</v>
      </c>
      <c r="K607" s="9">
        <v>4.9500000000000011</v>
      </c>
      <c r="L607" s="9">
        <v>0.67346938775510223</v>
      </c>
      <c r="M607" s="11">
        <v>318.42</v>
      </c>
      <c r="N607" s="9"/>
      <c r="O607" s="9"/>
      <c r="P607" s="9" t="s">
        <v>631</v>
      </c>
      <c r="Q607" s="11">
        <v>15.750855578370979</v>
      </c>
      <c r="R607" s="7" t="s">
        <v>1344</v>
      </c>
      <c r="S607" s="7" t="s">
        <v>148</v>
      </c>
      <c r="T607" s="7" t="s">
        <v>46</v>
      </c>
      <c r="U607" t="str">
        <f>IF(COUNTIF($A$2:A607,A607)=1,"Joiner","Not new")</f>
        <v>Not new</v>
      </c>
    </row>
    <row r="608" spans="1:21" customFormat="1" hidden="1" x14ac:dyDescent="0.35">
      <c r="A608" s="7" t="s">
        <v>684</v>
      </c>
      <c r="B608" s="7" t="s">
        <v>685</v>
      </c>
      <c r="C608" s="7" t="s">
        <v>1292</v>
      </c>
      <c r="D608" s="7" t="s">
        <v>1293</v>
      </c>
      <c r="E608" s="7" t="s">
        <v>148</v>
      </c>
      <c r="F608" s="7" t="s">
        <v>32</v>
      </c>
      <c r="G608" s="8">
        <v>40428</v>
      </c>
      <c r="H608" s="8">
        <v>45291</v>
      </c>
      <c r="I608" s="9">
        <v>2.38</v>
      </c>
      <c r="J608" s="9">
        <v>3</v>
      </c>
      <c r="K608" s="9">
        <v>0.62000000000000011</v>
      </c>
      <c r="L608" s="9">
        <v>0.26050420168067234</v>
      </c>
      <c r="M608" s="11">
        <v>4221.1000000000004</v>
      </c>
      <c r="N608" s="9"/>
      <c r="O608" s="9"/>
      <c r="P608" s="9" t="s">
        <v>631</v>
      </c>
      <c r="Q608" s="11">
        <v>13.314168377823409</v>
      </c>
      <c r="R608" s="7" t="s">
        <v>1345</v>
      </c>
      <c r="S608" s="7" t="s">
        <v>148</v>
      </c>
      <c r="T608" s="7" t="s">
        <v>32</v>
      </c>
      <c r="U608" t="str">
        <f>IF(COUNTIF($A$2:A608,A608)=1,"Joiner","Not new")</f>
        <v>Not new</v>
      </c>
    </row>
    <row r="609" spans="1:21" customFormat="1" hidden="1" x14ac:dyDescent="0.35">
      <c r="A609" s="7" t="s">
        <v>1020</v>
      </c>
      <c r="B609" s="7" t="s">
        <v>1346</v>
      </c>
      <c r="C609" s="7" t="s">
        <v>1292</v>
      </c>
      <c r="D609" s="7" t="s">
        <v>1293</v>
      </c>
      <c r="E609" s="7" t="s">
        <v>161</v>
      </c>
      <c r="F609" s="7" t="s">
        <v>36</v>
      </c>
      <c r="G609" s="8">
        <v>40743</v>
      </c>
      <c r="H609" s="8">
        <v>43466</v>
      </c>
      <c r="I609" s="9">
        <v>693.43999999999994</v>
      </c>
      <c r="J609" s="9">
        <v>801.80000000000007</v>
      </c>
      <c r="K609" s="9">
        <v>108.36000000000013</v>
      </c>
      <c r="L609" s="9">
        <v>0.15626442085832967</v>
      </c>
      <c r="M609" s="11">
        <v>2023.3</v>
      </c>
      <c r="N609" s="9"/>
      <c r="O609" s="9"/>
      <c r="P609" s="9" t="s">
        <v>631</v>
      </c>
      <c r="Q609" s="11">
        <v>7.4551676933607123</v>
      </c>
      <c r="R609" s="7" t="s">
        <v>1347</v>
      </c>
      <c r="S609" s="7" t="s">
        <v>161</v>
      </c>
      <c r="T609" s="7" t="s">
        <v>36</v>
      </c>
      <c r="U609" t="str">
        <f>IF(COUNTIF($A$2:A609,A609)=1,"Joiner","Not new")</f>
        <v>Not new</v>
      </c>
    </row>
    <row r="610" spans="1:21" customFormat="1" hidden="1" x14ac:dyDescent="0.35">
      <c r="A610" s="7" t="s">
        <v>1348</v>
      </c>
      <c r="B610" s="7" t="s">
        <v>1349</v>
      </c>
      <c r="C610" s="7" t="s">
        <v>1292</v>
      </c>
      <c r="D610" s="7" t="s">
        <v>1293</v>
      </c>
      <c r="E610" s="7" t="s">
        <v>161</v>
      </c>
      <c r="F610" s="7" t="s">
        <v>36</v>
      </c>
      <c r="G610" s="8">
        <v>41760</v>
      </c>
      <c r="H610" s="8">
        <v>44286</v>
      </c>
      <c r="I610" s="9">
        <v>38.5</v>
      </c>
      <c r="J610" s="9">
        <v>10.33157074693157</v>
      </c>
      <c r="K610" s="9">
        <v>-28.168429253068432</v>
      </c>
      <c r="L610" s="9">
        <v>-0.7316475130667125</v>
      </c>
      <c r="M610" s="11">
        <v>1580.79096745893</v>
      </c>
      <c r="N610" s="9"/>
      <c r="O610" s="9"/>
      <c r="P610" s="9" t="s">
        <v>631</v>
      </c>
      <c r="Q610" s="11">
        <v>6.9158110882956878</v>
      </c>
      <c r="R610" s="7" t="s">
        <v>1350</v>
      </c>
      <c r="S610" s="7" t="s">
        <v>161</v>
      </c>
      <c r="T610" s="7" t="s">
        <v>36</v>
      </c>
      <c r="U610" t="str">
        <f>IF(COUNTIF($A$2:A610,A610)=1,"Joiner","Not new")</f>
        <v>Joiner</v>
      </c>
    </row>
    <row r="611" spans="1:21" customFormat="1" hidden="1" x14ac:dyDescent="0.35">
      <c r="A611" s="7" t="s">
        <v>1023</v>
      </c>
      <c r="B611" s="7" t="s">
        <v>1024</v>
      </c>
      <c r="C611" s="7" t="s">
        <v>1292</v>
      </c>
      <c r="D611" s="7" t="s">
        <v>1293</v>
      </c>
      <c r="E611" s="7" t="s">
        <v>161</v>
      </c>
      <c r="F611" s="7" t="s">
        <v>32</v>
      </c>
      <c r="G611" s="8">
        <v>40743</v>
      </c>
      <c r="H611" s="8">
        <v>43132</v>
      </c>
      <c r="I611" s="9">
        <v>221.41773305605798</v>
      </c>
      <c r="J611" s="9">
        <v>234.351244283711</v>
      </c>
      <c r="K611" s="9">
        <v>12.933511227653014</v>
      </c>
      <c r="L611" s="9">
        <v>5.841226467790879E-2</v>
      </c>
      <c r="M611" s="11">
        <v>2085.52</v>
      </c>
      <c r="N611" s="9"/>
      <c r="O611" s="9"/>
      <c r="P611" s="9" t="s">
        <v>631</v>
      </c>
      <c r="Q611" s="11">
        <v>6.5407255304585901</v>
      </c>
      <c r="R611" s="7" t="s">
        <v>1351</v>
      </c>
      <c r="S611" s="7" t="s">
        <v>161</v>
      </c>
      <c r="T611" s="7" t="s">
        <v>32</v>
      </c>
      <c r="U611" t="str">
        <f>IF(COUNTIF($A$2:A611,A611)=1,"Joiner","Not new")</f>
        <v>Not new</v>
      </c>
    </row>
    <row r="612" spans="1:21" customFormat="1" hidden="1" x14ac:dyDescent="0.35">
      <c r="A612" s="7" t="s">
        <v>166</v>
      </c>
      <c r="B612" s="7" t="s">
        <v>167</v>
      </c>
      <c r="C612" s="7" t="s">
        <v>1292</v>
      </c>
      <c r="D612" s="7" t="s">
        <v>1293</v>
      </c>
      <c r="E612" s="7" t="s">
        <v>168</v>
      </c>
      <c r="F612" s="7" t="s">
        <v>28</v>
      </c>
      <c r="G612" s="8">
        <v>38426</v>
      </c>
      <c r="H612" s="8">
        <v>46265</v>
      </c>
      <c r="I612" s="9">
        <v>25.98</v>
      </c>
      <c r="J612" s="9">
        <v>25.560000000000002</v>
      </c>
      <c r="K612" s="9">
        <v>-0.41999999999999815</v>
      </c>
      <c r="L612" s="9">
        <v>-1.6166281755196233E-2</v>
      </c>
      <c r="M612" s="11">
        <v>445.17</v>
      </c>
      <c r="N612" s="9"/>
      <c r="O612" s="9"/>
      <c r="P612" s="9" t="s">
        <v>631</v>
      </c>
      <c r="Q612" s="11">
        <v>21.462012320328544</v>
      </c>
      <c r="R612" s="7" t="s">
        <v>1352</v>
      </c>
      <c r="S612" s="7" t="s">
        <v>168</v>
      </c>
      <c r="T612" s="7" t="s">
        <v>28</v>
      </c>
      <c r="U612" t="str">
        <f>IF(COUNTIF($A$2:A612,A612)=1,"Joiner","Not new")</f>
        <v>Not new</v>
      </c>
    </row>
    <row r="613" spans="1:21" customFormat="1" hidden="1" x14ac:dyDescent="0.35">
      <c r="A613" s="7" t="s">
        <v>708</v>
      </c>
      <c r="B613" s="7" t="s">
        <v>709</v>
      </c>
      <c r="C613" s="7" t="s">
        <v>1292</v>
      </c>
      <c r="D613" s="7" t="s">
        <v>1293</v>
      </c>
      <c r="E613" s="7" t="s">
        <v>172</v>
      </c>
      <c r="F613" s="7" t="s">
        <v>28</v>
      </c>
      <c r="G613" s="8">
        <v>41153</v>
      </c>
      <c r="H613" s="8">
        <v>44469</v>
      </c>
      <c r="I613" s="9">
        <v>40.1</v>
      </c>
      <c r="J613" s="9">
        <v>41.73</v>
      </c>
      <c r="K613" s="9">
        <v>1.6299999999999955</v>
      </c>
      <c r="L613" s="9">
        <v>4.0648379052368962E-2</v>
      </c>
      <c r="M613" s="11">
        <v>1519.32</v>
      </c>
      <c r="N613" s="9"/>
      <c r="O613" s="9"/>
      <c r="P613" s="9" t="s">
        <v>631</v>
      </c>
      <c r="Q613" s="11">
        <v>9.0787132101300472</v>
      </c>
      <c r="R613" s="7" t="s">
        <v>1353</v>
      </c>
      <c r="S613" s="7" t="s">
        <v>172</v>
      </c>
      <c r="T613" s="7" t="s">
        <v>28</v>
      </c>
      <c r="U613" t="str">
        <f>IF(COUNTIF($A$2:A613,A613)=1,"Joiner","Not new")</f>
        <v>Not new</v>
      </c>
    </row>
    <row r="614" spans="1:21" customFormat="1" hidden="1" x14ac:dyDescent="0.35">
      <c r="A614" s="7" t="s">
        <v>170</v>
      </c>
      <c r="B614" s="7" t="s">
        <v>1354</v>
      </c>
      <c r="C614" s="7" t="s">
        <v>1292</v>
      </c>
      <c r="D614" s="7" t="s">
        <v>1293</v>
      </c>
      <c r="E614" s="7" t="s">
        <v>172</v>
      </c>
      <c r="F614" s="7" t="s">
        <v>32</v>
      </c>
      <c r="G614" s="8">
        <v>39651</v>
      </c>
      <c r="H614" s="8">
        <v>43830</v>
      </c>
      <c r="I614" s="9">
        <v>1794.5</v>
      </c>
      <c r="J614" s="9">
        <v>2068.9</v>
      </c>
      <c r="K614" s="9">
        <v>274.40000000000009</v>
      </c>
      <c r="L614" s="9">
        <v>0.15291167456115914</v>
      </c>
      <c r="M614" s="11">
        <v>14768.87</v>
      </c>
      <c r="N614" s="9"/>
      <c r="O614" s="9"/>
      <c r="P614" s="9" t="s">
        <v>631</v>
      </c>
      <c r="Q614" s="11">
        <v>11.441478439425051</v>
      </c>
      <c r="R614" s="7" t="s">
        <v>1355</v>
      </c>
      <c r="S614" s="7" t="s">
        <v>172</v>
      </c>
      <c r="T614" s="7" t="s">
        <v>32</v>
      </c>
      <c r="U614" t="str">
        <f>IF(COUNTIF($A$2:A614,A614)=1,"Joiner","Not new")</f>
        <v>Not new</v>
      </c>
    </row>
    <row r="615" spans="1:21" customFormat="1" hidden="1" x14ac:dyDescent="0.35">
      <c r="A615" s="7" t="s">
        <v>177</v>
      </c>
      <c r="B615" s="7" t="s">
        <v>1356</v>
      </c>
      <c r="C615" s="7" t="s">
        <v>1292</v>
      </c>
      <c r="D615" s="7" t="s">
        <v>1293</v>
      </c>
      <c r="E615" s="7" t="s">
        <v>172</v>
      </c>
      <c r="F615" s="7" t="s">
        <v>36</v>
      </c>
      <c r="G615" s="8">
        <v>40602</v>
      </c>
      <c r="H615" s="8">
        <v>48944</v>
      </c>
      <c r="I615" s="9">
        <v>713</v>
      </c>
      <c r="J615" s="9">
        <v>713</v>
      </c>
      <c r="K615" s="9">
        <v>0</v>
      </c>
      <c r="L615" s="9">
        <v>0</v>
      </c>
      <c r="M615" s="11">
        <v>42559.510309049998</v>
      </c>
      <c r="N615" s="9"/>
      <c r="O615" s="9"/>
      <c r="P615" s="9" t="s">
        <v>631</v>
      </c>
      <c r="Q615" s="11">
        <v>22.839151266255989</v>
      </c>
      <c r="R615" s="7" t="s">
        <v>1357</v>
      </c>
      <c r="S615" s="7" t="s">
        <v>172</v>
      </c>
      <c r="T615" s="7" t="s">
        <v>36</v>
      </c>
      <c r="U615" t="str">
        <f>IF(COUNTIF($A$2:A615,A615)=1,"Joiner","Not new")</f>
        <v>Not new</v>
      </c>
    </row>
    <row r="616" spans="1:21" customFormat="1" hidden="1" x14ac:dyDescent="0.35">
      <c r="A616" s="7" t="s">
        <v>211</v>
      </c>
      <c r="B616" s="7" t="s">
        <v>1358</v>
      </c>
      <c r="C616" s="7" t="s">
        <v>1292</v>
      </c>
      <c r="D616" s="7" t="s">
        <v>1293</v>
      </c>
      <c r="E616" s="7" t="s">
        <v>172</v>
      </c>
      <c r="F616" s="7" t="s">
        <v>28</v>
      </c>
      <c r="G616" s="8">
        <v>38504</v>
      </c>
      <c r="H616" s="8">
        <v>43867</v>
      </c>
      <c r="I616" s="9">
        <v>98.75</v>
      </c>
      <c r="J616" s="9">
        <v>98</v>
      </c>
      <c r="K616" s="9">
        <v>-0.75</v>
      </c>
      <c r="L616" s="9">
        <v>-7.5949367088607592E-3</v>
      </c>
      <c r="M616" s="11">
        <v>6246.89</v>
      </c>
      <c r="N616" s="9"/>
      <c r="O616" s="9"/>
      <c r="P616" s="9" t="s">
        <v>631</v>
      </c>
      <c r="Q616" s="11">
        <v>14.683093771389458</v>
      </c>
      <c r="R616" s="7" t="s">
        <v>1359</v>
      </c>
      <c r="S616" s="7" t="s">
        <v>172</v>
      </c>
      <c r="T616" s="7" t="s">
        <v>28</v>
      </c>
      <c r="U616" t="str">
        <f>IF(COUNTIF($A$2:A616,A616)=1,"Joiner","Not new")</f>
        <v>Not new</v>
      </c>
    </row>
    <row r="617" spans="1:21" customFormat="1" hidden="1" x14ac:dyDescent="0.35">
      <c r="A617" s="7" t="s">
        <v>1360</v>
      </c>
      <c r="B617" s="7" t="s">
        <v>1361</v>
      </c>
      <c r="C617" s="7" t="s">
        <v>1292</v>
      </c>
      <c r="D617" s="7" t="s">
        <v>1293</v>
      </c>
      <c r="E617" s="7" t="s">
        <v>172</v>
      </c>
      <c r="F617" s="7" t="s">
        <v>28</v>
      </c>
      <c r="G617" s="8">
        <v>41789</v>
      </c>
      <c r="H617" s="8">
        <v>46387</v>
      </c>
      <c r="I617" s="9">
        <v>19.100000000000001</v>
      </c>
      <c r="J617" s="9">
        <v>16.399999999999999</v>
      </c>
      <c r="K617" s="9">
        <v>-2.7000000000000028</v>
      </c>
      <c r="L617" s="9">
        <v>-0.14136125654450277</v>
      </c>
      <c r="M617" s="11">
        <v>199.1</v>
      </c>
      <c r="N617" s="9"/>
      <c r="O617" s="9"/>
      <c r="P617" s="9" t="s">
        <v>631</v>
      </c>
      <c r="Q617" s="11">
        <v>12.588637919233403</v>
      </c>
      <c r="R617" s="7" t="s">
        <v>1362</v>
      </c>
      <c r="S617" s="7" t="s">
        <v>172</v>
      </c>
      <c r="T617" s="7" t="s">
        <v>28</v>
      </c>
      <c r="U617" t="str">
        <f>IF(COUNTIF($A$2:A617,A617)=1,"Joiner","Not new")</f>
        <v>Joiner</v>
      </c>
    </row>
    <row r="618" spans="1:21" customFormat="1" hidden="1" x14ac:dyDescent="0.35">
      <c r="A618" s="7" t="s">
        <v>214</v>
      </c>
      <c r="B618" s="7" t="s">
        <v>701</v>
      </c>
      <c r="C618" s="7" t="s">
        <v>1292</v>
      </c>
      <c r="D618" s="7" t="s">
        <v>1293</v>
      </c>
      <c r="E618" s="7" t="s">
        <v>172</v>
      </c>
      <c r="F618" s="7" t="s">
        <v>46</v>
      </c>
      <c r="G618" s="8">
        <v>40786</v>
      </c>
      <c r="H618" s="8">
        <v>41121</v>
      </c>
      <c r="I618" s="9">
        <v>3381.94</v>
      </c>
      <c r="J618" s="9">
        <v>2577.4</v>
      </c>
      <c r="K618" s="9">
        <v>-804.54</v>
      </c>
      <c r="L618" s="9">
        <v>-0.23789304363767541</v>
      </c>
      <c r="M618" s="11">
        <v>16840.599999999999</v>
      </c>
      <c r="N618" s="9"/>
      <c r="O618" s="9"/>
      <c r="P618" s="9" t="s">
        <v>631</v>
      </c>
      <c r="Q618" s="11">
        <v>0.91718001368925395</v>
      </c>
      <c r="R618" s="7" t="s">
        <v>1363</v>
      </c>
      <c r="S618" s="7" t="s">
        <v>172</v>
      </c>
      <c r="T618" s="7" t="s">
        <v>46</v>
      </c>
      <c r="U618" t="str">
        <f>IF(COUNTIF($A$2:A618,A618)=1,"Joiner","Not new")</f>
        <v>Not new</v>
      </c>
    </row>
    <row r="619" spans="1:21" customFormat="1" hidden="1" x14ac:dyDescent="0.35">
      <c r="A619" s="7" t="s">
        <v>1040</v>
      </c>
      <c r="B619" s="7" t="s">
        <v>1041</v>
      </c>
      <c r="C619" s="7" t="s">
        <v>1292</v>
      </c>
      <c r="D619" s="7" t="s">
        <v>1293</v>
      </c>
      <c r="E619" s="7" t="s">
        <v>172</v>
      </c>
      <c r="F619" s="7" t="s">
        <v>28</v>
      </c>
      <c r="G619" s="8">
        <v>41359</v>
      </c>
      <c r="H619" s="8">
        <v>44926</v>
      </c>
      <c r="I619" s="9">
        <v>0</v>
      </c>
      <c r="J619" s="9">
        <v>0</v>
      </c>
      <c r="K619" s="9">
        <v>0</v>
      </c>
      <c r="L619" s="9">
        <v>0</v>
      </c>
      <c r="M619" s="11">
        <v>1036.3</v>
      </c>
      <c r="N619" s="9"/>
      <c r="O619" s="9"/>
      <c r="P619" s="9" t="s">
        <v>631</v>
      </c>
      <c r="Q619" s="11">
        <v>9.765913757700206</v>
      </c>
      <c r="R619" s="7" t="s">
        <v>1364</v>
      </c>
      <c r="S619" s="7" t="s">
        <v>172</v>
      </c>
      <c r="T619" s="7" t="s">
        <v>28</v>
      </c>
      <c r="U619" t="str">
        <f>IF(COUNTIF($A$2:A619,A619)=1,"Joiner","Not new")</f>
        <v>Not new</v>
      </c>
    </row>
    <row r="620" spans="1:21" customFormat="1" hidden="1" x14ac:dyDescent="0.35">
      <c r="A620" s="7" t="s">
        <v>217</v>
      </c>
      <c r="B620" s="7" t="s">
        <v>1365</v>
      </c>
      <c r="C620" s="7" t="s">
        <v>1292</v>
      </c>
      <c r="D620" s="7" t="s">
        <v>1293</v>
      </c>
      <c r="E620" s="7" t="s">
        <v>172</v>
      </c>
      <c r="F620" s="7" t="s">
        <v>32</v>
      </c>
      <c r="G620" s="8">
        <v>40582</v>
      </c>
      <c r="H620" s="8">
        <v>42986</v>
      </c>
      <c r="I620" s="9">
        <v>119</v>
      </c>
      <c r="J620" s="9">
        <v>112.8</v>
      </c>
      <c r="K620" s="9">
        <v>-6.2000000000000028</v>
      </c>
      <c r="L620" s="9">
        <v>-5.2100840336134477E-2</v>
      </c>
      <c r="M620" s="11">
        <v>1923</v>
      </c>
      <c r="N620" s="9"/>
      <c r="O620" s="9"/>
      <c r="P620" s="9" t="s">
        <v>631</v>
      </c>
      <c r="Q620" s="11">
        <v>6.5817932922655711</v>
      </c>
      <c r="R620" s="7" t="s">
        <v>1366</v>
      </c>
      <c r="S620" s="7" t="s">
        <v>172</v>
      </c>
      <c r="T620" s="7" t="s">
        <v>32</v>
      </c>
      <c r="U620" t="str">
        <f>IF(COUNTIF($A$2:A620,A620)=1,"Joiner","Not new")</f>
        <v>Not new</v>
      </c>
    </row>
    <row r="621" spans="1:21" customFormat="1" hidden="1" x14ac:dyDescent="0.35">
      <c r="A621" s="7" t="s">
        <v>174</v>
      </c>
      <c r="B621" s="7" t="s">
        <v>690</v>
      </c>
      <c r="C621" s="7" t="s">
        <v>1292</v>
      </c>
      <c r="D621" s="7" t="s">
        <v>1293</v>
      </c>
      <c r="E621" s="7" t="s">
        <v>172</v>
      </c>
      <c r="F621" s="7" t="s">
        <v>197</v>
      </c>
      <c r="G621" s="8">
        <v>40522</v>
      </c>
      <c r="H621" s="8">
        <v>42156</v>
      </c>
      <c r="I621" s="9">
        <v>20.2</v>
      </c>
      <c r="J621" s="9">
        <v>11.17</v>
      </c>
      <c r="K621" s="9">
        <v>-9.0299999999999994</v>
      </c>
      <c r="L621" s="9">
        <v>-0.44702970297029704</v>
      </c>
      <c r="M621" s="11">
        <v>222.3</v>
      </c>
      <c r="N621" s="9"/>
      <c r="O621" s="9"/>
      <c r="P621" s="9" t="s">
        <v>643</v>
      </c>
      <c r="Q621" s="11">
        <v>4.473648186173854</v>
      </c>
      <c r="R621" s="7" t="s">
        <v>1367</v>
      </c>
      <c r="S621" s="7" t="s">
        <v>172</v>
      </c>
      <c r="T621" s="7" t="s">
        <v>197</v>
      </c>
      <c r="U621" t="str">
        <f>IF(COUNTIF($A$2:A621,A621)=1,"Joiner","Not new")</f>
        <v>Not new</v>
      </c>
    </row>
    <row r="622" spans="1:21" customFormat="1" hidden="1" x14ac:dyDescent="0.35">
      <c r="A622" s="7" t="s">
        <v>224</v>
      </c>
      <c r="B622" s="7" t="s">
        <v>1368</v>
      </c>
      <c r="C622" s="7" t="s">
        <v>1292</v>
      </c>
      <c r="D622" s="7" t="s">
        <v>1293</v>
      </c>
      <c r="E622" s="7" t="s">
        <v>172</v>
      </c>
      <c r="F622" s="7" t="s">
        <v>28</v>
      </c>
      <c r="G622" s="8">
        <v>38534</v>
      </c>
      <c r="H622" s="8">
        <v>43465</v>
      </c>
      <c r="I622" s="9">
        <v>29.582000000000001</v>
      </c>
      <c r="J622" s="9">
        <v>29.58</v>
      </c>
      <c r="K622" s="9">
        <v>-2.0000000000024443E-3</v>
      </c>
      <c r="L622" s="9">
        <v>-6.7608680954717195E-5</v>
      </c>
      <c r="M622" s="11">
        <v>6830.5</v>
      </c>
      <c r="N622" s="9"/>
      <c r="O622" s="9"/>
      <c r="P622" s="9" t="s">
        <v>631</v>
      </c>
      <c r="Q622" s="11">
        <v>13.500342231348391</v>
      </c>
      <c r="R622" s="7" t="s">
        <v>1369</v>
      </c>
      <c r="S622" s="7" t="s">
        <v>172</v>
      </c>
      <c r="T622" s="7" t="s">
        <v>28</v>
      </c>
      <c r="U622" t="str">
        <f>IF(COUNTIF($A$2:A622,A622)=1,"Joiner","Not new")</f>
        <v>Not new</v>
      </c>
    </row>
    <row r="623" spans="1:21" customFormat="1" hidden="1" x14ac:dyDescent="0.35">
      <c r="A623" s="7" t="s">
        <v>870</v>
      </c>
      <c r="B623" s="7" t="s">
        <v>871</v>
      </c>
      <c r="C623" s="7" t="s">
        <v>1292</v>
      </c>
      <c r="D623" s="7" t="s">
        <v>1293</v>
      </c>
      <c r="E623" s="7" t="s">
        <v>222</v>
      </c>
      <c r="F623" s="7" t="s">
        <v>28</v>
      </c>
      <c r="G623" s="8">
        <v>40634</v>
      </c>
      <c r="H623" s="8">
        <v>42826</v>
      </c>
      <c r="I623" s="9">
        <v>34.799999999999997</v>
      </c>
      <c r="J623" s="9">
        <v>34.799999999999997</v>
      </c>
      <c r="K623" s="9">
        <v>0</v>
      </c>
      <c r="L623" s="9">
        <v>0</v>
      </c>
      <c r="M623" s="11">
        <v>199.1</v>
      </c>
      <c r="N623" s="9"/>
      <c r="O623" s="9"/>
      <c r="P623" s="9" t="s">
        <v>625</v>
      </c>
      <c r="Q623" s="11">
        <v>6.0013689253935665</v>
      </c>
      <c r="R623" s="7" t="s">
        <v>1370</v>
      </c>
      <c r="S623" s="7" t="s">
        <v>222</v>
      </c>
      <c r="T623" s="7" t="s">
        <v>28</v>
      </c>
      <c r="U623" t="str">
        <f>IF(COUNTIF($A$2:A623,A623)=1,"Joiner","Not new")</f>
        <v>Not new</v>
      </c>
    </row>
    <row r="624" spans="1:21" customFormat="1" hidden="1" x14ac:dyDescent="0.35">
      <c r="A624" s="7" t="s">
        <v>898</v>
      </c>
      <c r="B624" s="7" t="s">
        <v>1371</v>
      </c>
      <c r="C624" s="7" t="s">
        <v>1292</v>
      </c>
      <c r="D624" s="7" t="s">
        <v>1293</v>
      </c>
      <c r="E624" s="7" t="s">
        <v>222</v>
      </c>
      <c r="F624" s="7" t="s">
        <v>36</v>
      </c>
      <c r="G624" s="8">
        <v>40997</v>
      </c>
      <c r="H624" s="8">
        <v>43922</v>
      </c>
      <c r="I624" s="9">
        <v>166.95</v>
      </c>
      <c r="J624" s="9">
        <v>87.38</v>
      </c>
      <c r="K624" s="9">
        <v>-79.569999999999993</v>
      </c>
      <c r="L624" s="9">
        <v>-0.47660976340221622</v>
      </c>
      <c r="M624" s="11">
        <v>748.2</v>
      </c>
      <c r="N624" s="9"/>
      <c r="O624" s="9"/>
      <c r="P624" s="9" t="s">
        <v>643</v>
      </c>
      <c r="Q624" s="11">
        <v>8.0082135523613971</v>
      </c>
      <c r="R624" s="7" t="s">
        <v>1372</v>
      </c>
      <c r="S624" s="7" t="s">
        <v>222</v>
      </c>
      <c r="T624" s="7" t="s">
        <v>36</v>
      </c>
      <c r="U624" t="str">
        <f>IF(COUNTIF($A$2:A624,A624)=1,"Joiner","Not new")</f>
        <v>Not new</v>
      </c>
    </row>
    <row r="625" spans="1:21" customFormat="1" hidden="1" x14ac:dyDescent="0.35">
      <c r="A625" s="7" t="s">
        <v>220</v>
      </c>
      <c r="B625" s="7" t="s">
        <v>221</v>
      </c>
      <c r="C625" s="7" t="s">
        <v>1292</v>
      </c>
      <c r="D625" s="7" t="s">
        <v>1293</v>
      </c>
      <c r="E625" s="7" t="s">
        <v>222</v>
      </c>
      <c r="F625" s="7" t="s">
        <v>28</v>
      </c>
      <c r="G625" s="8">
        <v>37622</v>
      </c>
      <c r="H625" s="8">
        <v>42735</v>
      </c>
      <c r="I625" s="9">
        <v>4.96</v>
      </c>
      <c r="J625" s="9">
        <v>7.83</v>
      </c>
      <c r="K625" s="9">
        <v>2.87</v>
      </c>
      <c r="L625" s="9">
        <v>0.5786290322580645</v>
      </c>
      <c r="M625" s="11">
        <v>77.73</v>
      </c>
      <c r="N625" s="9"/>
      <c r="O625" s="9"/>
      <c r="P625" s="9" t="s">
        <v>643</v>
      </c>
      <c r="Q625" s="11">
        <v>13.998631074606434</v>
      </c>
      <c r="R625" s="7" t="s">
        <v>1373</v>
      </c>
      <c r="S625" s="7" t="s">
        <v>222</v>
      </c>
      <c r="T625" s="7" t="s">
        <v>28</v>
      </c>
      <c r="U625" t="str">
        <f>IF(COUNTIF($A$2:A625,A625)=1,"Joiner","Not new")</f>
        <v>Not new</v>
      </c>
    </row>
    <row r="626" spans="1:21" customFormat="1" hidden="1" x14ac:dyDescent="0.35">
      <c r="A626" s="7" t="s">
        <v>227</v>
      </c>
      <c r="B626" s="7" t="s">
        <v>1374</v>
      </c>
      <c r="C626" s="7" t="s">
        <v>1292</v>
      </c>
      <c r="D626" s="7" t="s">
        <v>1293</v>
      </c>
      <c r="E626" s="7" t="s">
        <v>222</v>
      </c>
      <c r="F626" s="7" t="s">
        <v>36</v>
      </c>
      <c r="G626" s="8">
        <v>37795</v>
      </c>
      <c r="H626" s="8">
        <v>45016</v>
      </c>
      <c r="I626" s="9">
        <v>237.73000000000002</v>
      </c>
      <c r="J626" s="9">
        <v>115.7</v>
      </c>
      <c r="K626" s="9">
        <v>-122.03000000000002</v>
      </c>
      <c r="L626" s="9">
        <v>-0.51331342279056069</v>
      </c>
      <c r="M626" s="11">
        <v>2294.0700000000002</v>
      </c>
      <c r="N626" s="9"/>
      <c r="O626" s="9"/>
      <c r="P626" s="9" t="s">
        <v>625</v>
      </c>
      <c r="Q626" s="11">
        <v>19.770020533880903</v>
      </c>
      <c r="R626" s="7" t="s">
        <v>1375</v>
      </c>
      <c r="S626" s="7" t="s">
        <v>222</v>
      </c>
      <c r="T626" s="7" t="s">
        <v>36</v>
      </c>
      <c r="U626" t="str">
        <f>IF(COUNTIF($A$2:A626,A626)=1,"Joiner","Not new")</f>
        <v>Not new</v>
      </c>
    </row>
    <row r="627" spans="1:21" customFormat="1" hidden="1" x14ac:dyDescent="0.35">
      <c r="A627" s="7" t="s">
        <v>605</v>
      </c>
      <c r="B627" s="7" t="s">
        <v>857</v>
      </c>
      <c r="C627" s="7" t="s">
        <v>1292</v>
      </c>
      <c r="D627" s="7" t="s">
        <v>1293</v>
      </c>
      <c r="E627" s="7" t="s">
        <v>222</v>
      </c>
      <c r="F627" s="7" t="s">
        <v>28</v>
      </c>
      <c r="G627" s="8">
        <v>41453</v>
      </c>
      <c r="H627" s="8">
        <v>45016</v>
      </c>
      <c r="I627" s="9">
        <v>197.25</v>
      </c>
      <c r="J627" s="9">
        <v>135.56</v>
      </c>
      <c r="K627" s="9">
        <v>-61.69</v>
      </c>
      <c r="L627" s="9">
        <v>-0.31275031685678073</v>
      </c>
      <c r="M627" s="11">
        <v>10447.57</v>
      </c>
      <c r="N627" s="9"/>
      <c r="O627" s="9"/>
      <c r="P627" s="9" t="s">
        <v>631</v>
      </c>
      <c r="Q627" s="11">
        <v>9.7549623545516777</v>
      </c>
      <c r="R627" s="7" t="s">
        <v>1376</v>
      </c>
      <c r="S627" s="7" t="s">
        <v>222</v>
      </c>
      <c r="T627" s="7" t="s">
        <v>28</v>
      </c>
      <c r="U627" t="str">
        <f>IF(COUNTIF($A$2:A627,A627)=1,"Joiner","Not new")</f>
        <v>Not new</v>
      </c>
    </row>
    <row r="628" spans="1:21" customFormat="1" hidden="1" x14ac:dyDescent="0.35">
      <c r="A628" s="7" t="s">
        <v>867</v>
      </c>
      <c r="B628" s="7" t="s">
        <v>868</v>
      </c>
      <c r="C628" s="7" t="s">
        <v>1292</v>
      </c>
      <c r="D628" s="7" t="s">
        <v>1293</v>
      </c>
      <c r="E628" s="7" t="s">
        <v>222</v>
      </c>
      <c r="F628" s="7" t="s">
        <v>32</v>
      </c>
      <c r="G628" s="8">
        <v>40934</v>
      </c>
      <c r="H628" s="8">
        <v>42094</v>
      </c>
      <c r="I628" s="9">
        <v>87.315430628088905</v>
      </c>
      <c r="J628" s="9">
        <v>82.134092352998891</v>
      </c>
      <c r="K628" s="9">
        <v>-5.1813382750900132</v>
      </c>
      <c r="L628" s="9">
        <v>-5.9340465228412957E-2</v>
      </c>
      <c r="M628" s="11">
        <v>309.43</v>
      </c>
      <c r="N628" s="9"/>
      <c r="O628" s="9"/>
      <c r="P628" s="9" t="s">
        <v>643</v>
      </c>
      <c r="Q628" s="11">
        <v>3.1759069130732374</v>
      </c>
      <c r="R628" s="7" t="s">
        <v>1377</v>
      </c>
      <c r="S628" s="7" t="s">
        <v>222</v>
      </c>
      <c r="T628" s="7" t="s">
        <v>32</v>
      </c>
      <c r="U628" t="str">
        <f>IF(COUNTIF($A$2:A628,A628)=1,"Joiner","Not new")</f>
        <v>Not new</v>
      </c>
    </row>
    <row r="629" spans="1:21" customFormat="1" hidden="1" x14ac:dyDescent="0.35">
      <c r="A629" s="7" t="s">
        <v>873</v>
      </c>
      <c r="B629" s="7" t="s">
        <v>874</v>
      </c>
      <c r="C629" s="7" t="s">
        <v>1292</v>
      </c>
      <c r="D629" s="7" t="s">
        <v>1293</v>
      </c>
      <c r="E629" s="7" t="s">
        <v>222</v>
      </c>
      <c r="F629" s="7" t="s">
        <v>36</v>
      </c>
      <c r="G629" s="8">
        <v>40987</v>
      </c>
      <c r="H629" s="8">
        <v>42673</v>
      </c>
      <c r="I629" s="9" t="s">
        <v>1378</v>
      </c>
      <c r="J629" s="9" t="s">
        <v>1378</v>
      </c>
      <c r="K629" s="9">
        <v>0</v>
      </c>
      <c r="L629" s="9">
        <v>0</v>
      </c>
      <c r="M629" s="11" t="s">
        <v>1378</v>
      </c>
      <c r="N629" s="9"/>
      <c r="O629" s="9"/>
      <c r="P629" s="9" t="s">
        <v>643</v>
      </c>
      <c r="Q629" s="11">
        <v>4.6160164271047224</v>
      </c>
      <c r="R629" s="7" t="s">
        <v>1379</v>
      </c>
      <c r="S629" s="7" t="s">
        <v>222</v>
      </c>
      <c r="T629" s="7" t="s">
        <v>36</v>
      </c>
      <c r="U629" t="str">
        <f>IF(COUNTIF($A$2:A629,A629)=1,"Joiner","Not new")</f>
        <v>Not new</v>
      </c>
    </row>
    <row r="630" spans="1:21" customFormat="1" hidden="1" x14ac:dyDescent="0.35">
      <c r="A630" s="7" t="s">
        <v>877</v>
      </c>
      <c r="B630" s="7" t="s">
        <v>878</v>
      </c>
      <c r="C630" s="7" t="s">
        <v>1292</v>
      </c>
      <c r="D630" s="7" t="s">
        <v>1293</v>
      </c>
      <c r="E630" s="7" t="s">
        <v>222</v>
      </c>
      <c r="F630" s="7" t="s">
        <v>32</v>
      </c>
      <c r="G630" s="8">
        <v>40909</v>
      </c>
      <c r="H630" s="8">
        <v>43465</v>
      </c>
      <c r="I630" s="9">
        <v>52.15</v>
      </c>
      <c r="J630" s="9">
        <v>52.15</v>
      </c>
      <c r="K630" s="9">
        <v>0</v>
      </c>
      <c r="L630" s="9">
        <v>0</v>
      </c>
      <c r="M630" s="11">
        <v>1247.26</v>
      </c>
      <c r="N630" s="9"/>
      <c r="O630" s="9"/>
      <c r="P630" s="9" t="s">
        <v>625</v>
      </c>
      <c r="Q630" s="11">
        <v>6.9979466119096507</v>
      </c>
      <c r="R630" s="7" t="s">
        <v>1380</v>
      </c>
      <c r="S630" s="7" t="s">
        <v>222</v>
      </c>
      <c r="T630" s="7" t="s">
        <v>32</v>
      </c>
      <c r="U630" t="str">
        <f>IF(COUNTIF($A$2:A630,A630)=1,"Joiner","Not new")</f>
        <v>Not new</v>
      </c>
    </row>
    <row r="631" spans="1:21" customFormat="1" hidden="1" x14ac:dyDescent="0.35">
      <c r="A631" s="7" t="s">
        <v>883</v>
      </c>
      <c r="B631" s="7" t="s">
        <v>1161</v>
      </c>
      <c r="C631" s="7" t="s">
        <v>1292</v>
      </c>
      <c r="D631" s="7" t="s">
        <v>1293</v>
      </c>
      <c r="E631" s="7" t="s">
        <v>222</v>
      </c>
      <c r="F631" s="7" t="s">
        <v>28</v>
      </c>
      <c r="G631" s="8">
        <v>41520</v>
      </c>
      <c r="H631" s="8">
        <v>43344</v>
      </c>
      <c r="I631" s="9">
        <v>69.28</v>
      </c>
      <c r="J631" s="9">
        <v>69.28</v>
      </c>
      <c r="K631" s="9">
        <v>0</v>
      </c>
      <c r="L631" s="9">
        <v>0</v>
      </c>
      <c r="M631" s="11">
        <v>348</v>
      </c>
      <c r="N631" s="9"/>
      <c r="O631" s="9"/>
      <c r="P631" s="9" t="s">
        <v>625</v>
      </c>
      <c r="Q631" s="11">
        <v>4.9938398357289531</v>
      </c>
      <c r="R631" s="7" t="s">
        <v>1381</v>
      </c>
      <c r="S631" s="7" t="s">
        <v>222</v>
      </c>
      <c r="T631" s="7" t="s">
        <v>28</v>
      </c>
      <c r="U631" t="str">
        <f>IF(COUNTIF($A$2:A631,A631)=1,"Joiner","Not new")</f>
        <v>Not new</v>
      </c>
    </row>
    <row r="632" spans="1:21" customFormat="1" hidden="1" x14ac:dyDescent="0.35">
      <c r="A632" s="7" t="s">
        <v>892</v>
      </c>
      <c r="B632" s="7" t="s">
        <v>893</v>
      </c>
      <c r="C632" s="7" t="s">
        <v>1292</v>
      </c>
      <c r="D632" s="7" t="s">
        <v>1293</v>
      </c>
      <c r="E632" s="7" t="s">
        <v>222</v>
      </c>
      <c r="F632" s="7" t="s">
        <v>46</v>
      </c>
      <c r="G632" s="8">
        <v>40482</v>
      </c>
      <c r="H632" s="8">
        <v>42369</v>
      </c>
      <c r="I632" s="9">
        <v>0.40899999999999997</v>
      </c>
      <c r="J632" s="9">
        <v>0.40899999999999997</v>
      </c>
      <c r="K632" s="9">
        <v>0</v>
      </c>
      <c r="L632" s="9">
        <v>0</v>
      </c>
      <c r="M632" s="11">
        <v>654.30899999999997</v>
      </c>
      <c r="N632" s="9"/>
      <c r="O632" s="9"/>
      <c r="P632" s="9" t="s">
        <v>625</v>
      </c>
      <c r="Q632" s="11">
        <v>5.1663244353182751</v>
      </c>
      <c r="R632" s="7" t="s">
        <v>1382</v>
      </c>
      <c r="S632" s="7" t="s">
        <v>222</v>
      </c>
      <c r="T632" s="7" t="s">
        <v>46</v>
      </c>
      <c r="U632" t="str">
        <f>IF(COUNTIF($A$2:A632,A632)=1,"Joiner","Not new")</f>
        <v>Not new</v>
      </c>
    </row>
    <row r="633" spans="1:21" customFormat="1" hidden="1" x14ac:dyDescent="0.35">
      <c r="A633" s="7" t="s">
        <v>895</v>
      </c>
      <c r="B633" s="7" t="s">
        <v>896</v>
      </c>
      <c r="C633" s="7" t="s">
        <v>1292</v>
      </c>
      <c r="D633" s="7" t="s">
        <v>1293</v>
      </c>
      <c r="E633" s="7" t="s">
        <v>222</v>
      </c>
      <c r="F633" s="7" t="s">
        <v>28</v>
      </c>
      <c r="G633" s="8">
        <v>40997</v>
      </c>
      <c r="H633" s="8">
        <v>43190</v>
      </c>
      <c r="I633" s="9">
        <v>26.996926027499999</v>
      </c>
      <c r="J633" s="9">
        <v>30.771101529097301</v>
      </c>
      <c r="K633" s="9">
        <v>3.774175501597302</v>
      </c>
      <c r="L633" s="9">
        <v>0.13980019420554757</v>
      </c>
      <c r="M633" s="11">
        <v>131.16</v>
      </c>
      <c r="N633" s="9"/>
      <c r="O633" s="9"/>
      <c r="P633" s="9" t="s">
        <v>643</v>
      </c>
      <c r="Q633" s="11">
        <v>6.0041067761806985</v>
      </c>
      <c r="R633" s="7" t="s">
        <v>1383</v>
      </c>
      <c r="S633" s="7" t="s">
        <v>222</v>
      </c>
      <c r="T633" s="7" t="s">
        <v>28</v>
      </c>
      <c r="U633" t="str">
        <f>IF(COUNTIF($A$2:A633,A633)=1,"Joiner","Not new")</f>
        <v>Not new</v>
      </c>
    </row>
    <row r="634" spans="1:21" customFormat="1" hidden="1" x14ac:dyDescent="0.35">
      <c r="A634" s="7" t="s">
        <v>961</v>
      </c>
      <c r="B634" s="7" t="s">
        <v>1384</v>
      </c>
      <c r="C634" s="7" t="s">
        <v>1292</v>
      </c>
      <c r="D634" s="7" t="s">
        <v>1293</v>
      </c>
      <c r="E634" s="7" t="s">
        <v>222</v>
      </c>
      <c r="F634" s="7" t="s">
        <v>36</v>
      </c>
      <c r="G634" s="8">
        <v>40997</v>
      </c>
      <c r="H634" s="8">
        <v>43983</v>
      </c>
      <c r="I634" s="9">
        <v>29.32</v>
      </c>
      <c r="J634" s="9">
        <v>28.4</v>
      </c>
      <c r="K634" s="9">
        <v>-0.92000000000000171</v>
      </c>
      <c r="L634" s="9">
        <v>-3.1377899045020523E-2</v>
      </c>
      <c r="M634" s="11">
        <v>133.03</v>
      </c>
      <c r="N634" s="9"/>
      <c r="O634" s="9"/>
      <c r="P634" s="9" t="s">
        <v>643</v>
      </c>
      <c r="Q634" s="11">
        <v>8.1752224503764541</v>
      </c>
      <c r="R634" s="7" t="s">
        <v>1385</v>
      </c>
      <c r="S634" s="7" t="s">
        <v>222</v>
      </c>
      <c r="T634" s="7" t="s">
        <v>36</v>
      </c>
      <c r="U634" t="str">
        <f>IF(COUNTIF($A$2:A634,A634)=1,"Joiner","Not new")</f>
        <v>Not new</v>
      </c>
    </row>
    <row r="635" spans="1:21" customFormat="1" hidden="1" x14ac:dyDescent="0.35">
      <c r="A635" s="7" t="s">
        <v>1172</v>
      </c>
      <c r="B635" s="7" t="s">
        <v>1173</v>
      </c>
      <c r="C635" s="7" t="s">
        <v>1292</v>
      </c>
      <c r="D635" s="7" t="s">
        <v>1293</v>
      </c>
      <c r="E635" s="7" t="s">
        <v>222</v>
      </c>
      <c r="F635" s="7" t="s">
        <v>28</v>
      </c>
      <c r="G635" s="8">
        <v>41435</v>
      </c>
      <c r="H635" s="8">
        <v>42338</v>
      </c>
      <c r="I635" s="9">
        <v>47.1</v>
      </c>
      <c r="J635" s="9">
        <v>45.31</v>
      </c>
      <c r="K635" s="9">
        <v>-1.7899999999999991</v>
      </c>
      <c r="L635" s="9">
        <v>-3.8004246284501039E-2</v>
      </c>
      <c r="M635" s="11">
        <v>267</v>
      </c>
      <c r="N635" s="9"/>
      <c r="O635" s="9"/>
      <c r="P635" s="9" t="s">
        <v>643</v>
      </c>
      <c r="Q635" s="11">
        <v>2.4722792607802875</v>
      </c>
      <c r="R635" s="7" t="s">
        <v>1386</v>
      </c>
      <c r="S635" s="7" t="s">
        <v>222</v>
      </c>
      <c r="T635" s="7" t="s">
        <v>28</v>
      </c>
      <c r="U635" t="str">
        <f>IF(COUNTIF($A$2:A635,A635)=1,"Joiner","Not new")</f>
        <v>Not new</v>
      </c>
    </row>
    <row r="636" spans="1:21" customFormat="1" hidden="1" x14ac:dyDescent="0.35">
      <c r="A636" s="7" t="s">
        <v>1253</v>
      </c>
      <c r="B636" s="7" t="s">
        <v>1387</v>
      </c>
      <c r="C636" s="7" t="s">
        <v>1292</v>
      </c>
      <c r="D636" s="7" t="s">
        <v>1293</v>
      </c>
      <c r="E636" s="7" t="s">
        <v>222</v>
      </c>
      <c r="F636" s="7" t="s">
        <v>28</v>
      </c>
      <c r="G636" s="8">
        <v>41460</v>
      </c>
      <c r="H636" s="8">
        <v>42937</v>
      </c>
      <c r="I636" s="9">
        <v>2.5</v>
      </c>
      <c r="J636" s="9">
        <v>2.5</v>
      </c>
      <c r="K636" s="9">
        <v>0</v>
      </c>
      <c r="L636" s="9">
        <v>0</v>
      </c>
      <c r="M636" s="11">
        <v>10.84</v>
      </c>
      <c r="N636" s="9"/>
      <c r="O636" s="9"/>
      <c r="P636" s="9" t="s">
        <v>625</v>
      </c>
      <c r="Q636" s="11">
        <v>4.043805612594114</v>
      </c>
      <c r="R636" s="7" t="s">
        <v>1388</v>
      </c>
      <c r="S636" s="7" t="s">
        <v>222</v>
      </c>
      <c r="T636" s="7" t="s">
        <v>28</v>
      </c>
      <c r="U636" t="str">
        <f>IF(COUNTIF($A$2:A636,A636)=1,"Joiner","Not new")</f>
        <v>Not new</v>
      </c>
    </row>
    <row r="637" spans="1:21" customFormat="1" hidden="1" x14ac:dyDescent="0.35">
      <c r="A637" s="7" t="s">
        <v>1256</v>
      </c>
      <c r="B637" s="7" t="s">
        <v>1257</v>
      </c>
      <c r="C637" s="7" t="s">
        <v>1292</v>
      </c>
      <c r="D637" s="7" t="s">
        <v>1293</v>
      </c>
      <c r="E637" s="7" t="s">
        <v>222</v>
      </c>
      <c r="F637" s="7" t="s">
        <v>32</v>
      </c>
      <c r="G637" s="8">
        <v>41429</v>
      </c>
      <c r="H637" s="8">
        <v>42705</v>
      </c>
      <c r="I637" s="9">
        <v>512.1</v>
      </c>
      <c r="J637" s="9">
        <v>354.5</v>
      </c>
      <c r="K637" s="9">
        <v>-157.60000000000002</v>
      </c>
      <c r="L637" s="9">
        <v>-0.30775239211091587</v>
      </c>
      <c r="M637" s="11">
        <v>18619.2</v>
      </c>
      <c r="N637" s="9"/>
      <c r="O637" s="9"/>
      <c r="P637" s="9" t="s">
        <v>625</v>
      </c>
      <c r="Q637" s="11">
        <v>3.4934976043805612</v>
      </c>
      <c r="R637" s="7" t="s">
        <v>1389</v>
      </c>
      <c r="S637" s="7" t="s">
        <v>222</v>
      </c>
      <c r="T637" s="7" t="s">
        <v>32</v>
      </c>
      <c r="U637" t="str">
        <f>IF(COUNTIF($A$2:A637,A637)=1,"Joiner","Not new")</f>
        <v>Not new</v>
      </c>
    </row>
    <row r="638" spans="1:21" customFormat="1" hidden="1" x14ac:dyDescent="0.35">
      <c r="A638" s="7" t="s">
        <v>1259</v>
      </c>
      <c r="B638" s="7" t="s">
        <v>1260</v>
      </c>
      <c r="C638" s="7" t="s">
        <v>1292</v>
      </c>
      <c r="D638" s="7" t="s">
        <v>1293</v>
      </c>
      <c r="E638" s="7" t="s">
        <v>222</v>
      </c>
      <c r="F638" s="7" t="s">
        <v>36</v>
      </c>
      <c r="G638" s="8">
        <v>41153</v>
      </c>
      <c r="H638" s="8">
        <v>43921</v>
      </c>
      <c r="I638" s="9">
        <v>4.1899999999999995</v>
      </c>
      <c r="J638" s="9">
        <v>4.0999999999999996</v>
      </c>
      <c r="K638" s="9">
        <v>-8.9999999999999858E-2</v>
      </c>
      <c r="L638" s="9">
        <v>-2.1479713603818583E-2</v>
      </c>
      <c r="M638" s="11">
        <v>0</v>
      </c>
      <c r="N638" s="9"/>
      <c r="O638" s="9"/>
      <c r="P638" s="9" t="s">
        <v>643</v>
      </c>
      <c r="Q638" s="11">
        <v>7.5783709787816562</v>
      </c>
      <c r="R638" s="7" t="s">
        <v>1390</v>
      </c>
      <c r="S638" s="7" t="s">
        <v>222</v>
      </c>
      <c r="T638" s="7" t="s">
        <v>36</v>
      </c>
      <c r="U638" t="str">
        <f>IF(COUNTIF($A$2:A638,A638)=1,"Joiner","Not new")</f>
        <v>Not new</v>
      </c>
    </row>
    <row r="639" spans="1:21" customFormat="1" hidden="1" x14ac:dyDescent="0.35">
      <c r="A639" s="7" t="s">
        <v>1268</v>
      </c>
      <c r="B639" s="7" t="s">
        <v>1391</v>
      </c>
      <c r="C639" s="7" t="s">
        <v>1292</v>
      </c>
      <c r="D639" s="7" t="s">
        <v>1293</v>
      </c>
      <c r="E639" s="7" t="s">
        <v>222</v>
      </c>
      <c r="F639" s="7" t="s">
        <v>36</v>
      </c>
      <c r="G639" s="8">
        <v>41374</v>
      </c>
      <c r="H639" s="8">
        <v>43100</v>
      </c>
      <c r="I639" s="9">
        <v>50</v>
      </c>
      <c r="J639" s="9">
        <v>27.4</v>
      </c>
      <c r="K639" s="9">
        <v>-22.6</v>
      </c>
      <c r="L639" s="9">
        <v>-0.45200000000000001</v>
      </c>
      <c r="M639" s="11">
        <v>160</v>
      </c>
      <c r="N639" s="9"/>
      <c r="O639" s="9"/>
      <c r="P639" s="9" t="s">
        <v>625</v>
      </c>
      <c r="Q639" s="11">
        <v>4.7255304585900069</v>
      </c>
      <c r="R639" s="7" t="s">
        <v>1392</v>
      </c>
      <c r="S639" s="7" t="s">
        <v>222</v>
      </c>
      <c r="T639" s="7" t="s">
        <v>36</v>
      </c>
      <c r="U639" t="str">
        <f>IF(COUNTIF($A$2:A639,A639)=1,"Joiner","Not new")</f>
        <v>Not new</v>
      </c>
    </row>
    <row r="640" spans="1:21" customFormat="1" hidden="1" x14ac:dyDescent="0.35">
      <c r="A640" s="7" t="s">
        <v>1271</v>
      </c>
      <c r="B640" s="7" t="s">
        <v>1272</v>
      </c>
      <c r="C640" s="7" t="s">
        <v>1292</v>
      </c>
      <c r="D640" s="7" t="s">
        <v>1293</v>
      </c>
      <c r="E640" s="7" t="s">
        <v>222</v>
      </c>
      <c r="F640" s="7" t="s">
        <v>36</v>
      </c>
      <c r="G640" s="8">
        <v>42219</v>
      </c>
      <c r="H640" s="8">
        <v>42403</v>
      </c>
      <c r="I640" s="9">
        <v>0</v>
      </c>
      <c r="J640" s="9">
        <v>0</v>
      </c>
      <c r="K640" s="9">
        <v>0</v>
      </c>
      <c r="L640" s="9">
        <v>0</v>
      </c>
      <c r="M640" s="11">
        <v>0</v>
      </c>
      <c r="N640" s="9"/>
      <c r="O640" s="9"/>
      <c r="P640" s="9" t="s">
        <v>643</v>
      </c>
      <c r="Q640" s="11">
        <v>0.50376454483230659</v>
      </c>
      <c r="R640" s="7" t="s">
        <v>1393</v>
      </c>
      <c r="S640" s="7" t="s">
        <v>222</v>
      </c>
      <c r="T640" s="7" t="s">
        <v>36</v>
      </c>
      <c r="U640" t="str">
        <f>IF(COUNTIF($A$2:A640,A640)=1,"Joiner","Not new")</f>
        <v>Not new</v>
      </c>
    </row>
    <row r="641" spans="1:21" customFormat="1" hidden="1" x14ac:dyDescent="0.35">
      <c r="A641" s="7" t="s">
        <v>1274</v>
      </c>
      <c r="B641" s="7" t="s">
        <v>1275</v>
      </c>
      <c r="C641" s="7" t="s">
        <v>1292</v>
      </c>
      <c r="D641" s="7" t="s">
        <v>1293</v>
      </c>
      <c r="E641" s="7" t="s">
        <v>222</v>
      </c>
      <c r="F641" s="7" t="s">
        <v>197</v>
      </c>
      <c r="G641" s="8">
        <v>41518</v>
      </c>
      <c r="H641" s="8">
        <v>42460</v>
      </c>
      <c r="I641" s="9">
        <v>18.5</v>
      </c>
      <c r="J641" s="9">
        <v>18.5</v>
      </c>
      <c r="K641" s="9">
        <v>0</v>
      </c>
      <c r="L641" s="9">
        <v>0</v>
      </c>
      <c r="M641" s="11">
        <v>71.900000000000006</v>
      </c>
      <c r="N641" s="9"/>
      <c r="O641" s="9"/>
      <c r="P641" s="9" t="s">
        <v>625</v>
      </c>
      <c r="Q641" s="11">
        <v>2.5790554414784395</v>
      </c>
      <c r="R641" s="7" t="s">
        <v>1394</v>
      </c>
      <c r="S641" s="7" t="s">
        <v>222</v>
      </c>
      <c r="T641" s="7" t="s">
        <v>197</v>
      </c>
      <c r="U641" t="str">
        <f>IF(COUNTIF($A$2:A641,A641)=1,"Joiner","Not new")</f>
        <v>Not new</v>
      </c>
    </row>
    <row r="642" spans="1:21" customFormat="1" hidden="1" x14ac:dyDescent="0.35">
      <c r="A642" s="7" t="s">
        <v>1395</v>
      </c>
      <c r="B642" s="7" t="s">
        <v>1396</v>
      </c>
      <c r="C642" s="7" t="s">
        <v>1292</v>
      </c>
      <c r="D642" s="7" t="s">
        <v>1293</v>
      </c>
      <c r="E642" s="7" t="s">
        <v>222</v>
      </c>
      <c r="F642" s="7" t="s">
        <v>28</v>
      </c>
      <c r="G642" s="8">
        <v>41518</v>
      </c>
      <c r="H642" s="8">
        <v>42825</v>
      </c>
      <c r="I642" s="9">
        <v>4</v>
      </c>
      <c r="J642" s="9">
        <v>3</v>
      </c>
      <c r="K642" s="9">
        <v>-1</v>
      </c>
      <c r="L642" s="9">
        <v>-0.25</v>
      </c>
      <c r="M642" s="11">
        <v>10.5</v>
      </c>
      <c r="N642" s="9"/>
      <c r="O642" s="9"/>
      <c r="P642" s="9" t="s">
        <v>625</v>
      </c>
      <c r="Q642" s="11">
        <v>3.5783709787816562</v>
      </c>
      <c r="R642" s="7" t="s">
        <v>1397</v>
      </c>
      <c r="S642" s="7" t="s">
        <v>222</v>
      </c>
      <c r="T642" s="7" t="s">
        <v>28</v>
      </c>
      <c r="U642" t="str">
        <f>IF(COUNTIF($A$2:A642,A642)=1,"Joiner","Not new")</f>
        <v>Joiner</v>
      </c>
    </row>
    <row r="643" spans="1:21" customFormat="1" hidden="1" x14ac:dyDescent="0.35">
      <c r="A643" s="7" t="s">
        <v>1398</v>
      </c>
      <c r="B643" s="7" t="s">
        <v>1399</v>
      </c>
      <c r="C643" s="7" t="s">
        <v>1292</v>
      </c>
      <c r="D643" s="7" t="s">
        <v>1293</v>
      </c>
      <c r="E643" s="7" t="s">
        <v>222</v>
      </c>
      <c r="F643" s="7" t="s">
        <v>28</v>
      </c>
      <c r="G643" s="8">
        <v>37973</v>
      </c>
      <c r="H643" s="8">
        <v>42308</v>
      </c>
      <c r="I643" s="9">
        <v>59.89</v>
      </c>
      <c r="J643" s="9">
        <v>82.77</v>
      </c>
      <c r="K643" s="9">
        <v>22.879999999999995</v>
      </c>
      <c r="L643" s="9">
        <v>0.38203372850225403</v>
      </c>
      <c r="M643" s="11">
        <v>1743.03</v>
      </c>
      <c r="N643" s="9"/>
      <c r="O643" s="9"/>
      <c r="P643" s="9" t="s">
        <v>625</v>
      </c>
      <c r="Q643" s="11">
        <v>11.868583162217659</v>
      </c>
      <c r="R643" s="7" t="s">
        <v>1400</v>
      </c>
      <c r="S643" s="7" t="s">
        <v>222</v>
      </c>
      <c r="T643" s="7" t="s">
        <v>28</v>
      </c>
      <c r="U643" t="str">
        <f>IF(COUNTIF($A$2:A643,A643)=1,"Joiner","Not new")</f>
        <v>Joiner</v>
      </c>
    </row>
    <row r="644" spans="1:21" customFormat="1" hidden="1" x14ac:dyDescent="0.35">
      <c r="A644" s="7" t="s">
        <v>282</v>
      </c>
      <c r="B644" s="7" t="s">
        <v>735</v>
      </c>
      <c r="C644" s="7" t="s">
        <v>1292</v>
      </c>
      <c r="D644" s="7" t="s">
        <v>1293</v>
      </c>
      <c r="E644" s="7" t="s">
        <v>271</v>
      </c>
      <c r="F644" s="7" t="s">
        <v>32</v>
      </c>
      <c r="G644" s="8">
        <v>41001</v>
      </c>
      <c r="H644" s="8">
        <v>42825</v>
      </c>
      <c r="I644" s="9">
        <v>152</v>
      </c>
      <c r="J644" s="9">
        <v>124.047</v>
      </c>
      <c r="K644" s="9">
        <v>-27.953000000000003</v>
      </c>
      <c r="L644" s="9">
        <v>-0.18390131578947369</v>
      </c>
      <c r="M644" s="11">
        <v>834</v>
      </c>
      <c r="N644" s="9"/>
      <c r="O644" s="9"/>
      <c r="P644" s="9" t="s">
        <v>625</v>
      </c>
      <c r="Q644" s="11">
        <v>4.9938398357289531</v>
      </c>
      <c r="R644" s="7" t="s">
        <v>1401</v>
      </c>
      <c r="S644" s="7" t="s">
        <v>271</v>
      </c>
      <c r="T644" s="7" t="s">
        <v>32</v>
      </c>
      <c r="U644" t="str">
        <f>IF(COUNTIF($A$2:A644,A644)=1,"Joiner","Not new")</f>
        <v>Not new</v>
      </c>
    </row>
    <row r="645" spans="1:21" customFormat="1" hidden="1" x14ac:dyDescent="0.35">
      <c r="A645" s="7" t="s">
        <v>273</v>
      </c>
      <c r="B645" s="7" t="s">
        <v>730</v>
      </c>
      <c r="C645" s="7" t="s">
        <v>1292</v>
      </c>
      <c r="D645" s="7" t="s">
        <v>1293</v>
      </c>
      <c r="E645" s="7" t="s">
        <v>271</v>
      </c>
      <c r="F645" s="7" t="s">
        <v>28</v>
      </c>
      <c r="G645" s="8">
        <v>39203</v>
      </c>
      <c r="H645" s="8">
        <v>43434</v>
      </c>
      <c r="I645" s="9">
        <v>117.5</v>
      </c>
      <c r="J645" s="9">
        <v>100.96000000000001</v>
      </c>
      <c r="K645" s="9">
        <v>-16.539999999999992</v>
      </c>
      <c r="L645" s="9">
        <v>-0.14076595744680845</v>
      </c>
      <c r="M645" s="11">
        <v>995.4</v>
      </c>
      <c r="N645" s="9"/>
      <c r="O645" s="9"/>
      <c r="P645" s="9" t="s">
        <v>625</v>
      </c>
      <c r="Q645" s="11">
        <v>11.58384668035592</v>
      </c>
      <c r="R645" s="7" t="s">
        <v>1402</v>
      </c>
      <c r="S645" s="7" t="s">
        <v>271</v>
      </c>
      <c r="T645" s="7" t="s">
        <v>28</v>
      </c>
      <c r="U645" t="str">
        <f>IF(COUNTIF($A$2:A645,A645)=1,"Joiner","Not new")</f>
        <v>Not new</v>
      </c>
    </row>
    <row r="646" spans="1:21" customFormat="1" hidden="1" x14ac:dyDescent="0.35">
      <c r="A646" s="7" t="s">
        <v>269</v>
      </c>
      <c r="B646" s="7" t="s">
        <v>1403</v>
      </c>
      <c r="C646" s="7" t="s">
        <v>1292</v>
      </c>
      <c r="D646" s="7" t="s">
        <v>1293</v>
      </c>
      <c r="E646" s="7" t="s">
        <v>271</v>
      </c>
      <c r="F646" s="7" t="s">
        <v>32</v>
      </c>
      <c r="G646" s="8">
        <v>40026</v>
      </c>
      <c r="H646" s="8">
        <v>42735</v>
      </c>
      <c r="I646" s="9">
        <v>122.2</v>
      </c>
      <c r="J646" s="9">
        <v>122.2</v>
      </c>
      <c r="K646" s="9">
        <v>0</v>
      </c>
      <c r="L646" s="9">
        <v>0</v>
      </c>
      <c r="M646" s="11">
        <v>955.84</v>
      </c>
      <c r="N646" s="9"/>
      <c r="O646" s="9"/>
      <c r="P646" s="9" t="s">
        <v>625</v>
      </c>
      <c r="Q646" s="11">
        <v>7.4168377823408624</v>
      </c>
      <c r="R646" s="7" t="s">
        <v>1404</v>
      </c>
      <c r="S646" s="7" t="s">
        <v>271</v>
      </c>
      <c r="T646" s="7" t="s">
        <v>32</v>
      </c>
      <c r="U646" t="str">
        <f>IF(COUNTIF($A$2:A646,A646)=1,"Joiner","Not new")</f>
        <v>Not new</v>
      </c>
    </row>
    <row r="647" spans="1:21" customFormat="1" hidden="1" x14ac:dyDescent="0.35">
      <c r="A647" s="7" t="s">
        <v>1178</v>
      </c>
      <c r="B647" s="7" t="s">
        <v>1405</v>
      </c>
      <c r="C647" s="7" t="s">
        <v>1292</v>
      </c>
      <c r="D647" s="7" t="s">
        <v>1293</v>
      </c>
      <c r="E647" s="7" t="s">
        <v>271</v>
      </c>
      <c r="F647" s="7" t="s">
        <v>28</v>
      </c>
      <c r="G647" s="8">
        <v>41332</v>
      </c>
      <c r="H647" s="8">
        <v>42094</v>
      </c>
      <c r="I647" s="9">
        <v>15.6</v>
      </c>
      <c r="J647" s="9">
        <v>14.0678602229041</v>
      </c>
      <c r="K647" s="9">
        <v>-1.5321397770958995</v>
      </c>
      <c r="L647" s="9">
        <v>-9.8214088275378184E-2</v>
      </c>
      <c r="M647" s="11">
        <v>276.36</v>
      </c>
      <c r="N647" s="9"/>
      <c r="O647" s="9"/>
      <c r="P647" s="9" t="s">
        <v>625</v>
      </c>
      <c r="Q647" s="11">
        <v>2.086242299794661</v>
      </c>
      <c r="R647" s="7" t="s">
        <v>1406</v>
      </c>
      <c r="S647" s="7" t="s">
        <v>271</v>
      </c>
      <c r="T647" s="7" t="s">
        <v>28</v>
      </c>
      <c r="U647" t="str">
        <f>IF(COUNTIF($A$2:A647,A647)=1,"Joiner","Not new")</f>
        <v>Not new</v>
      </c>
    </row>
    <row r="648" spans="1:21" customFormat="1" hidden="1" x14ac:dyDescent="0.35">
      <c r="A648" s="7" t="s">
        <v>1190</v>
      </c>
      <c r="B648" s="7" t="s">
        <v>1191</v>
      </c>
      <c r="C648" s="7" t="s">
        <v>1292</v>
      </c>
      <c r="D648" s="7" t="s">
        <v>1293</v>
      </c>
      <c r="E648" s="7" t="s">
        <v>271</v>
      </c>
      <c r="F648" s="7" t="s">
        <v>32</v>
      </c>
      <c r="G648" s="8">
        <v>40966</v>
      </c>
      <c r="H648" s="8">
        <v>42551</v>
      </c>
      <c r="I648" s="9">
        <v>44.82</v>
      </c>
      <c r="J648" s="9">
        <v>30</v>
      </c>
      <c r="K648" s="9">
        <v>-14.82</v>
      </c>
      <c r="L648" s="9">
        <v>-0.33065595716198126</v>
      </c>
      <c r="M648" s="11">
        <v>174.11</v>
      </c>
      <c r="N648" s="9"/>
      <c r="O648" s="9"/>
      <c r="P648" s="9" t="s">
        <v>625</v>
      </c>
      <c r="Q648" s="11">
        <v>4.3394934976043809</v>
      </c>
      <c r="R648" s="7" t="s">
        <v>1407</v>
      </c>
      <c r="S648" s="7" t="s">
        <v>271</v>
      </c>
      <c r="T648" s="7" t="s">
        <v>32</v>
      </c>
      <c r="U648" t="str">
        <f>IF(COUNTIF($A$2:A648,A648)=1,"Joiner","Not new")</f>
        <v>Not new</v>
      </c>
    </row>
    <row r="649" spans="1:21" customFormat="1" hidden="1" x14ac:dyDescent="0.35">
      <c r="A649" s="7" t="s">
        <v>279</v>
      </c>
      <c r="B649" s="7" t="s">
        <v>1408</v>
      </c>
      <c r="C649" s="7" t="s">
        <v>1292</v>
      </c>
      <c r="D649" s="7" t="s">
        <v>1293</v>
      </c>
      <c r="E649" s="7" t="s">
        <v>271</v>
      </c>
      <c r="F649" s="7" t="s">
        <v>36</v>
      </c>
      <c r="G649" s="8">
        <v>40847</v>
      </c>
      <c r="H649" s="8">
        <v>43220</v>
      </c>
      <c r="I649" s="9">
        <v>365.81</v>
      </c>
      <c r="J649" s="9">
        <v>351.05099999999999</v>
      </c>
      <c r="K649" s="9">
        <v>-14.759000000000015</v>
      </c>
      <c r="L649" s="9">
        <v>-4.034608129903506E-2</v>
      </c>
      <c r="M649" s="11">
        <v>3603.04</v>
      </c>
      <c r="N649" s="9"/>
      <c r="O649" s="9"/>
      <c r="P649" s="9" t="s">
        <v>625</v>
      </c>
      <c r="Q649" s="11">
        <v>6.4969199178644761</v>
      </c>
      <c r="R649" s="7" t="s">
        <v>1409</v>
      </c>
      <c r="S649" s="7" t="s">
        <v>271</v>
      </c>
      <c r="T649" s="7" t="s">
        <v>36</v>
      </c>
      <c r="U649" t="str">
        <f>IF(COUNTIF($A$2:A649,A649)=1,"Joiner","Not new")</f>
        <v>Not new</v>
      </c>
    </row>
    <row r="650" spans="1:21" customFormat="1" hidden="1" x14ac:dyDescent="0.35">
      <c r="A650" s="7" t="s">
        <v>276</v>
      </c>
      <c r="B650" s="7" t="s">
        <v>277</v>
      </c>
      <c r="C650" s="7" t="s">
        <v>1292</v>
      </c>
      <c r="D650" s="7" t="s">
        <v>1293</v>
      </c>
      <c r="E650" s="7" t="s">
        <v>271</v>
      </c>
      <c r="F650" s="7" t="s">
        <v>28</v>
      </c>
      <c r="G650" s="8">
        <v>40864</v>
      </c>
      <c r="H650" s="8">
        <v>43951</v>
      </c>
      <c r="I650" s="9">
        <v>585.49200000000008</v>
      </c>
      <c r="J650" s="9">
        <v>429.32799999999997</v>
      </c>
      <c r="K650" s="9">
        <v>-156.1640000000001</v>
      </c>
      <c r="L650" s="9">
        <v>-0.26672268792741843</v>
      </c>
      <c r="M650" s="11">
        <v>15844.02</v>
      </c>
      <c r="N650" s="9"/>
      <c r="O650" s="9"/>
      <c r="P650" s="9" t="s">
        <v>625</v>
      </c>
      <c r="Q650" s="11">
        <v>8.4517453798767974</v>
      </c>
      <c r="R650" s="7" t="s">
        <v>1410</v>
      </c>
      <c r="S650" s="7" t="s">
        <v>271</v>
      </c>
      <c r="T650" s="7" t="s">
        <v>28</v>
      </c>
      <c r="U650" t="str">
        <f>IF(COUNTIF($A$2:A650,A650)=1,"Joiner","Not new")</f>
        <v>Not new</v>
      </c>
    </row>
    <row r="651" spans="1:21" customFormat="1" hidden="1" x14ac:dyDescent="0.35">
      <c r="A651" s="7" t="s">
        <v>617</v>
      </c>
      <c r="B651" s="7" t="s">
        <v>1411</v>
      </c>
      <c r="C651" s="7" t="s">
        <v>1292</v>
      </c>
      <c r="D651" s="7" t="s">
        <v>1293</v>
      </c>
      <c r="E651" s="7" t="s">
        <v>311</v>
      </c>
      <c r="F651" s="7" t="s">
        <v>28</v>
      </c>
      <c r="G651" s="8">
        <v>40544</v>
      </c>
      <c r="H651" s="8">
        <v>42705</v>
      </c>
      <c r="I651" s="9">
        <v>18.799999999999997</v>
      </c>
      <c r="J651" s="9">
        <v>18.799999999999997</v>
      </c>
      <c r="K651" s="9">
        <v>0</v>
      </c>
      <c r="L651" s="9">
        <v>0</v>
      </c>
      <c r="M651" s="11">
        <v>46</v>
      </c>
      <c r="N651" s="9"/>
      <c r="O651" s="9"/>
      <c r="P651" s="9" t="s">
        <v>631</v>
      </c>
      <c r="Q651" s="11">
        <v>5.9164955509924706</v>
      </c>
      <c r="R651" s="7" t="s">
        <v>1412</v>
      </c>
      <c r="S651" s="7" t="s">
        <v>311</v>
      </c>
      <c r="T651" s="7" t="s">
        <v>28</v>
      </c>
      <c r="U651" t="str">
        <f>IF(COUNTIF($A$2:A651,A651)=1,"Joiner","Not new")</f>
        <v>Not new</v>
      </c>
    </row>
    <row r="652" spans="1:21" customFormat="1" hidden="1" x14ac:dyDescent="0.35">
      <c r="A652" s="7" t="s">
        <v>309</v>
      </c>
      <c r="B652" s="7" t="s">
        <v>746</v>
      </c>
      <c r="C652" s="7" t="s">
        <v>1292</v>
      </c>
      <c r="D652" s="7" t="s">
        <v>1293</v>
      </c>
      <c r="E652" s="7" t="s">
        <v>311</v>
      </c>
      <c r="F652" s="7" t="s">
        <v>32</v>
      </c>
      <c r="G652" s="8">
        <v>40544</v>
      </c>
      <c r="H652" s="8">
        <v>42356</v>
      </c>
      <c r="I652" s="9">
        <v>27.29</v>
      </c>
      <c r="J652" s="9">
        <v>31.95</v>
      </c>
      <c r="K652" s="9">
        <v>4.66</v>
      </c>
      <c r="L652" s="9">
        <v>0.17075851960425065</v>
      </c>
      <c r="M652" s="11">
        <v>161.1</v>
      </c>
      <c r="N652" s="9"/>
      <c r="O652" s="9"/>
      <c r="P652" s="9" t="s">
        <v>643</v>
      </c>
      <c r="Q652" s="11">
        <v>4.9609856262833674</v>
      </c>
      <c r="R652" s="7" t="s">
        <v>1413</v>
      </c>
      <c r="S652" s="7" t="s">
        <v>311</v>
      </c>
      <c r="T652" s="7" t="s">
        <v>32</v>
      </c>
      <c r="U652" t="str">
        <f>IF(COUNTIF($A$2:A652,A652)=1,"Joiner","Not new")</f>
        <v>Not new</v>
      </c>
    </row>
    <row r="653" spans="1:21" customFormat="1" hidden="1" x14ac:dyDescent="0.35">
      <c r="A653" s="7" t="s">
        <v>1414</v>
      </c>
      <c r="B653" s="7" t="s">
        <v>1415</v>
      </c>
      <c r="C653" s="7" t="s">
        <v>1292</v>
      </c>
      <c r="D653" s="7" t="s">
        <v>1293</v>
      </c>
      <c r="E653" s="7" t="s">
        <v>311</v>
      </c>
      <c r="F653" s="7" t="s">
        <v>28</v>
      </c>
      <c r="G653" s="8">
        <v>42191</v>
      </c>
      <c r="H653" s="8">
        <v>42643</v>
      </c>
      <c r="I653" s="9">
        <v>0</v>
      </c>
      <c r="J653" s="9">
        <v>0</v>
      </c>
      <c r="K653" s="9">
        <v>0</v>
      </c>
      <c r="L653" s="9">
        <v>0</v>
      </c>
      <c r="M653" s="11">
        <v>42.5</v>
      </c>
      <c r="N653" s="9"/>
      <c r="O653" s="9"/>
      <c r="P653" s="9" t="s">
        <v>625</v>
      </c>
      <c r="Q653" s="11">
        <v>1.2375085557837098</v>
      </c>
      <c r="R653" s="7" t="s">
        <v>1416</v>
      </c>
      <c r="S653" s="7" t="s">
        <v>311</v>
      </c>
      <c r="T653" s="7" t="s">
        <v>28</v>
      </c>
      <c r="U653" t="str">
        <f>IF(COUNTIF($A$2:A653,A653)=1,"Joiner","Not new")</f>
        <v>Joiner</v>
      </c>
    </row>
    <row r="654" spans="1:21" customFormat="1" hidden="1" x14ac:dyDescent="0.35">
      <c r="A654" s="7" t="s">
        <v>1417</v>
      </c>
      <c r="B654" s="7" t="s">
        <v>1418</v>
      </c>
      <c r="C654" s="7" t="s">
        <v>1292</v>
      </c>
      <c r="D654" s="7" t="s">
        <v>1293</v>
      </c>
      <c r="E654" s="7" t="s">
        <v>311</v>
      </c>
      <c r="F654" s="7" t="s">
        <v>28</v>
      </c>
      <c r="G654" s="8">
        <v>42309</v>
      </c>
      <c r="H654" s="8">
        <v>43160</v>
      </c>
      <c r="I654" s="9">
        <v>25.56</v>
      </c>
      <c r="J654" s="9">
        <v>13.4</v>
      </c>
      <c r="K654" s="9">
        <v>-12.159999999999998</v>
      </c>
      <c r="L654" s="9">
        <v>-0.47574334898278559</v>
      </c>
      <c r="M654" s="11">
        <v>114.5</v>
      </c>
      <c r="N654" s="9"/>
      <c r="O654" s="9"/>
      <c r="P654" s="9" t="s">
        <v>643</v>
      </c>
      <c r="Q654" s="11">
        <v>2.3299110198494182</v>
      </c>
      <c r="R654" s="7" t="s">
        <v>1419</v>
      </c>
      <c r="S654" s="7" t="s">
        <v>311</v>
      </c>
      <c r="T654" s="7" t="s">
        <v>28</v>
      </c>
      <c r="U654" t="str">
        <f>IF(COUNTIF($A$2:A654,A654)=1,"Joiner","Not new")</f>
        <v>Joiner</v>
      </c>
    </row>
    <row r="655" spans="1:21" customFormat="1" hidden="1" x14ac:dyDescent="0.35">
      <c r="A655" s="7" t="s">
        <v>620</v>
      </c>
      <c r="B655" s="7" t="s">
        <v>621</v>
      </c>
      <c r="C655" s="7" t="s">
        <v>1292</v>
      </c>
      <c r="D655" s="7" t="s">
        <v>1293</v>
      </c>
      <c r="E655" s="7" t="s">
        <v>311</v>
      </c>
      <c r="F655" s="7" t="s">
        <v>36</v>
      </c>
      <c r="G655" s="8">
        <v>40695</v>
      </c>
      <c r="H655" s="8">
        <v>42583</v>
      </c>
      <c r="I655" s="9">
        <v>31.26</v>
      </c>
      <c r="J655" s="9">
        <v>31.26</v>
      </c>
      <c r="K655" s="9">
        <v>0</v>
      </c>
      <c r="L655" s="9">
        <v>0</v>
      </c>
      <c r="M655" s="11">
        <v>64.900000000000006</v>
      </c>
      <c r="N655" s="9"/>
      <c r="O655" s="9"/>
      <c r="P655" s="9" t="s">
        <v>631</v>
      </c>
      <c r="Q655" s="11">
        <v>5.1690622861054072</v>
      </c>
      <c r="R655" s="7" t="s">
        <v>1420</v>
      </c>
      <c r="S655" s="7" t="s">
        <v>311</v>
      </c>
      <c r="T655" s="7" t="s">
        <v>36</v>
      </c>
      <c r="U655" t="str">
        <f>IF(COUNTIF($A$2:A655,A655)=1,"Joiner","Not new")</f>
        <v>Not new</v>
      </c>
    </row>
    <row r="656" spans="1:21" customFormat="1" hidden="1" x14ac:dyDescent="0.35">
      <c r="A656" s="7" t="s">
        <v>1197</v>
      </c>
      <c r="B656" s="7" t="s">
        <v>1198</v>
      </c>
      <c r="C656" s="7" t="s">
        <v>1292</v>
      </c>
      <c r="D656" s="7" t="s">
        <v>1293</v>
      </c>
      <c r="E656" s="7" t="s">
        <v>327</v>
      </c>
      <c r="F656" s="7" t="s">
        <v>28</v>
      </c>
      <c r="G656" s="8">
        <v>41527</v>
      </c>
      <c r="H656" s="8">
        <v>43281</v>
      </c>
      <c r="I656" s="9">
        <v>41.87</v>
      </c>
      <c r="J656" s="9">
        <v>37.505756000000005</v>
      </c>
      <c r="K656" s="9">
        <v>-4.3642439999999922</v>
      </c>
      <c r="L656" s="9">
        <v>-0.10423319799379012</v>
      </c>
      <c r="M656" s="11">
        <v>241.83</v>
      </c>
      <c r="N656" s="9"/>
      <c r="O656" s="9"/>
      <c r="P656" s="9" t="s">
        <v>625</v>
      </c>
      <c r="Q656" s="11">
        <v>4.8021902806297057</v>
      </c>
      <c r="R656" s="7" t="s">
        <v>1421</v>
      </c>
      <c r="S656" s="7" t="s">
        <v>327</v>
      </c>
      <c r="T656" s="7" t="s">
        <v>28</v>
      </c>
      <c r="U656" t="str">
        <f>IF(COUNTIF($A$2:A656,A656)=1,"Joiner","Not new")</f>
        <v>Not new</v>
      </c>
    </row>
    <row r="657" spans="1:21" customFormat="1" hidden="1" x14ac:dyDescent="0.35">
      <c r="A657" s="7" t="s">
        <v>1422</v>
      </c>
      <c r="B657" s="7" t="s">
        <v>1423</v>
      </c>
      <c r="C657" s="7" t="s">
        <v>1292</v>
      </c>
      <c r="D657" s="7" t="s">
        <v>1293</v>
      </c>
      <c r="E657" s="7" t="s">
        <v>327</v>
      </c>
      <c r="F657" s="7" t="s">
        <v>36</v>
      </c>
      <c r="G657" s="8">
        <v>41640</v>
      </c>
      <c r="H657" s="8">
        <v>44561</v>
      </c>
      <c r="I657" s="9">
        <v>88</v>
      </c>
      <c r="J657" s="9">
        <v>88</v>
      </c>
      <c r="K657" s="9">
        <v>0</v>
      </c>
      <c r="L657" s="9">
        <v>0</v>
      </c>
      <c r="M657" s="11">
        <v>600</v>
      </c>
      <c r="N657" s="9"/>
      <c r="O657" s="9"/>
      <c r="P657" s="9" t="s">
        <v>643</v>
      </c>
      <c r="Q657" s="11">
        <v>7.9972621492128679</v>
      </c>
      <c r="R657" s="7" t="s">
        <v>1424</v>
      </c>
      <c r="S657" s="7" t="s">
        <v>327</v>
      </c>
      <c r="T657" s="7" t="s">
        <v>36</v>
      </c>
      <c r="U657" t="str">
        <f>IF(COUNTIF($A$2:A657,A657)=1,"Joiner","Not new")</f>
        <v>Joiner</v>
      </c>
    </row>
    <row r="658" spans="1:21" customFormat="1" hidden="1" x14ac:dyDescent="0.35">
      <c r="A658" s="7" t="s">
        <v>1425</v>
      </c>
      <c r="B658" s="7" t="s">
        <v>1426</v>
      </c>
      <c r="C658" s="7" t="s">
        <v>1292</v>
      </c>
      <c r="D658" s="7" t="s">
        <v>1293</v>
      </c>
      <c r="E658" s="7" t="s">
        <v>327</v>
      </c>
      <c r="F658" s="7" t="s">
        <v>36</v>
      </c>
      <c r="G658" s="8">
        <v>41563</v>
      </c>
      <c r="H658" s="8">
        <v>43465</v>
      </c>
      <c r="I658" s="9">
        <v>21.94</v>
      </c>
      <c r="J658" s="9">
        <v>18.975000000000001</v>
      </c>
      <c r="K658" s="9">
        <v>-2.9649999999999999</v>
      </c>
      <c r="L658" s="9">
        <v>-0.13514129443938011</v>
      </c>
      <c r="M658" s="11">
        <v>71.16</v>
      </c>
      <c r="N658" s="9"/>
      <c r="O658" s="9"/>
      <c r="P658" s="9" t="s">
        <v>643</v>
      </c>
      <c r="Q658" s="11">
        <v>5.207392197125257</v>
      </c>
      <c r="R658" s="7" t="s">
        <v>1427</v>
      </c>
      <c r="S658" s="7" t="s">
        <v>327</v>
      </c>
      <c r="T658" s="7" t="s">
        <v>36</v>
      </c>
      <c r="U658" t="str">
        <f>IF(COUNTIF($A$2:A658,A658)=1,"Joiner","Not new")</f>
        <v>Joiner</v>
      </c>
    </row>
    <row r="659" spans="1:21" customFormat="1" hidden="1" x14ac:dyDescent="0.35">
      <c r="A659" s="7" t="s">
        <v>1203</v>
      </c>
      <c r="B659" s="7" t="s">
        <v>1428</v>
      </c>
      <c r="C659" s="7" t="s">
        <v>1292</v>
      </c>
      <c r="D659" s="7" t="s">
        <v>1293</v>
      </c>
      <c r="E659" s="7" t="s">
        <v>362</v>
      </c>
      <c r="F659" s="7" t="s">
        <v>197</v>
      </c>
      <c r="G659" s="8">
        <v>41795</v>
      </c>
      <c r="H659" s="8">
        <v>42460</v>
      </c>
      <c r="I659" s="9">
        <v>32.42</v>
      </c>
      <c r="J659" s="9">
        <v>26.824000000000002</v>
      </c>
      <c r="K659" s="9">
        <v>-5.5960000000000001</v>
      </c>
      <c r="L659" s="9">
        <v>-0.17260950030845157</v>
      </c>
      <c r="M659" s="11">
        <v>185.3</v>
      </c>
      <c r="N659" s="9"/>
      <c r="O659" s="9"/>
      <c r="P659" s="9" t="s">
        <v>643</v>
      </c>
      <c r="Q659" s="11">
        <v>1.8206707734428473</v>
      </c>
      <c r="R659" s="7" t="s">
        <v>1429</v>
      </c>
      <c r="S659" s="7" t="s">
        <v>362</v>
      </c>
      <c r="T659" s="7" t="s">
        <v>197</v>
      </c>
      <c r="U659" t="str">
        <f>IF(COUNTIF($A$2:A659,A659)=1,"Joiner","Not new")</f>
        <v>Not new</v>
      </c>
    </row>
    <row r="660" spans="1:21" customFormat="1" hidden="1" x14ac:dyDescent="0.35">
      <c r="A660" s="7" t="s">
        <v>373</v>
      </c>
      <c r="B660" s="7" t="s">
        <v>1072</v>
      </c>
      <c r="C660" s="7" t="s">
        <v>1292</v>
      </c>
      <c r="D660" s="7" t="s">
        <v>1293</v>
      </c>
      <c r="E660" s="7" t="s">
        <v>362</v>
      </c>
      <c r="F660" s="7" t="s">
        <v>28</v>
      </c>
      <c r="G660" s="8">
        <v>40299</v>
      </c>
      <c r="H660" s="8">
        <v>43922</v>
      </c>
      <c r="I660" s="9" t="s">
        <v>1073</v>
      </c>
      <c r="J660" s="9" t="s">
        <v>1073</v>
      </c>
      <c r="K660" s="9" t="s">
        <v>1073</v>
      </c>
      <c r="L660" s="9" t="s">
        <v>1073</v>
      </c>
      <c r="M660" s="11" t="s">
        <v>1073</v>
      </c>
      <c r="N660" s="9"/>
      <c r="O660" s="9"/>
      <c r="P660" s="9" t="s">
        <v>643</v>
      </c>
      <c r="Q660" s="11">
        <v>9.9192334017796036</v>
      </c>
      <c r="R660" s="7" t="s">
        <v>1430</v>
      </c>
      <c r="S660" s="7" t="s">
        <v>362</v>
      </c>
      <c r="T660" s="7" t="s">
        <v>28</v>
      </c>
      <c r="U660" t="str">
        <f>IF(COUNTIF($A$2:A660,A660)=1,"Joiner","Not new")</f>
        <v>Not new</v>
      </c>
    </row>
    <row r="661" spans="1:21" customFormat="1" hidden="1" x14ac:dyDescent="0.35">
      <c r="A661" s="7" t="s">
        <v>370</v>
      </c>
      <c r="B661" s="7" t="s">
        <v>1070</v>
      </c>
      <c r="C661" s="7" t="s">
        <v>1292</v>
      </c>
      <c r="D661" s="7" t="s">
        <v>1293</v>
      </c>
      <c r="E661" s="7" t="s">
        <v>362</v>
      </c>
      <c r="F661" s="7" t="s">
        <v>36</v>
      </c>
      <c r="G661" s="8">
        <v>40541</v>
      </c>
      <c r="H661" s="8">
        <v>42216</v>
      </c>
      <c r="I661" s="9">
        <v>123.56</v>
      </c>
      <c r="J661" s="9">
        <v>147.5</v>
      </c>
      <c r="K661" s="9">
        <v>23.939999999999998</v>
      </c>
      <c r="L661" s="9">
        <v>0.19375202330851407</v>
      </c>
      <c r="M661" s="11">
        <v>785.63300000000004</v>
      </c>
      <c r="N661" s="9"/>
      <c r="O661" s="9"/>
      <c r="P661" s="9" t="s">
        <v>625</v>
      </c>
      <c r="Q661" s="11">
        <v>4.5859000684462696</v>
      </c>
      <c r="R661" s="7" t="s">
        <v>1431</v>
      </c>
      <c r="S661" s="7" t="s">
        <v>362</v>
      </c>
      <c r="T661" s="7" t="s">
        <v>36</v>
      </c>
      <c r="U661" t="str">
        <f>IF(COUNTIF($A$2:A661,A661)=1,"Joiner","Not new")</f>
        <v>Not new</v>
      </c>
    </row>
    <row r="662" spans="1:21" customFormat="1" hidden="1" x14ac:dyDescent="0.35">
      <c r="A662" s="7" t="s">
        <v>1206</v>
      </c>
      <c r="B662" s="7" t="s">
        <v>1207</v>
      </c>
      <c r="C662" s="7" t="s">
        <v>1292</v>
      </c>
      <c r="D662" s="7" t="s">
        <v>1293</v>
      </c>
      <c r="E662" s="7" t="s">
        <v>362</v>
      </c>
      <c r="F662" s="7" t="s">
        <v>36</v>
      </c>
      <c r="G662" s="8">
        <v>41682</v>
      </c>
      <c r="H662" s="8">
        <v>43555</v>
      </c>
      <c r="I662" s="9">
        <v>16.670000000000002</v>
      </c>
      <c r="J662" s="9">
        <v>17.89</v>
      </c>
      <c r="K662" s="9">
        <v>1.2199999999999989</v>
      </c>
      <c r="L662" s="9">
        <v>7.3185362927414441E-2</v>
      </c>
      <c r="M662" s="11">
        <v>307.93</v>
      </c>
      <c r="N662" s="9"/>
      <c r="O662" s="9"/>
      <c r="P662" s="9" t="s">
        <v>643</v>
      </c>
      <c r="Q662" s="11">
        <v>5.1279945242984262</v>
      </c>
      <c r="R662" s="7" t="s">
        <v>1432</v>
      </c>
      <c r="S662" s="7" t="s">
        <v>362</v>
      </c>
      <c r="T662" s="7" t="s">
        <v>36</v>
      </c>
      <c r="U662" t="str">
        <f>IF(COUNTIF($A$2:A662,A662)=1,"Joiner","Not new")</f>
        <v>Not new</v>
      </c>
    </row>
    <row r="663" spans="1:21" customFormat="1" hidden="1" x14ac:dyDescent="0.35">
      <c r="A663" s="7" t="s">
        <v>376</v>
      </c>
      <c r="B663" s="7" t="s">
        <v>377</v>
      </c>
      <c r="C663" s="7" t="s">
        <v>1292</v>
      </c>
      <c r="D663" s="7" t="s">
        <v>1293</v>
      </c>
      <c r="E663" s="7" t="s">
        <v>362</v>
      </c>
      <c r="F663" s="7" t="s">
        <v>28</v>
      </c>
      <c r="G663" s="8">
        <v>40695</v>
      </c>
      <c r="H663" s="8">
        <v>44196</v>
      </c>
      <c r="I663" s="9">
        <v>34.130000000000003</v>
      </c>
      <c r="J663" s="9">
        <v>34.130000000000003</v>
      </c>
      <c r="K663" s="9">
        <v>0</v>
      </c>
      <c r="L663" s="9">
        <v>0</v>
      </c>
      <c r="M663" s="11">
        <v>5319.23</v>
      </c>
      <c r="N663" s="9"/>
      <c r="O663" s="9"/>
      <c r="P663" s="9" t="s">
        <v>643</v>
      </c>
      <c r="Q663" s="11">
        <v>9.5852156057494859</v>
      </c>
      <c r="R663" s="7" t="s">
        <v>1433</v>
      </c>
      <c r="S663" s="7" t="s">
        <v>362</v>
      </c>
      <c r="T663" s="7" t="s">
        <v>28</v>
      </c>
      <c r="U663" t="str">
        <f>IF(COUNTIF($A$2:A663,A663)=1,"Joiner","Not new")</f>
        <v>Not new</v>
      </c>
    </row>
    <row r="664" spans="1:21" customFormat="1" hidden="1" x14ac:dyDescent="0.35">
      <c r="A664" s="7" t="s">
        <v>1434</v>
      </c>
      <c r="B664" s="7" t="s">
        <v>1435</v>
      </c>
      <c r="C664" s="7" t="s">
        <v>1292</v>
      </c>
      <c r="D664" s="7" t="s">
        <v>1293</v>
      </c>
      <c r="E664" s="7" t="s">
        <v>362</v>
      </c>
      <c r="F664" s="7" t="s">
        <v>28</v>
      </c>
      <c r="G664" s="8">
        <v>41730</v>
      </c>
      <c r="H664" s="8">
        <v>43799</v>
      </c>
      <c r="I664" s="9">
        <v>63.7</v>
      </c>
      <c r="J664" s="9">
        <v>63.7</v>
      </c>
      <c r="K664" s="9">
        <v>0</v>
      </c>
      <c r="L664" s="9">
        <v>0</v>
      </c>
      <c r="M664" s="11">
        <v>640.29999999999995</v>
      </c>
      <c r="N664" s="9"/>
      <c r="O664" s="9"/>
      <c r="P664" s="9" t="s">
        <v>643</v>
      </c>
      <c r="Q664" s="11">
        <v>5.6646132785763177</v>
      </c>
      <c r="R664" s="7" t="s">
        <v>1436</v>
      </c>
      <c r="S664" s="7" t="s">
        <v>362</v>
      </c>
      <c r="T664" s="7" t="s">
        <v>28</v>
      </c>
      <c r="U664" t="str">
        <f>IF(COUNTIF($A$2:A664,A664)=1,"Joiner","Not new")</f>
        <v>Joiner</v>
      </c>
    </row>
    <row r="665" spans="1:21" customFormat="1" hidden="1" x14ac:dyDescent="0.35">
      <c r="A665" s="7" t="s">
        <v>1200</v>
      </c>
      <c r="B665" s="7" t="s">
        <v>1201</v>
      </c>
      <c r="C665" s="7" t="s">
        <v>1292</v>
      </c>
      <c r="D665" s="7" t="s">
        <v>1293</v>
      </c>
      <c r="E665" s="7" t="s">
        <v>362</v>
      </c>
      <c r="F665" s="7" t="s">
        <v>36</v>
      </c>
      <c r="G665" s="8">
        <v>41365</v>
      </c>
      <c r="H665" s="8">
        <v>42825</v>
      </c>
      <c r="I665" s="9">
        <v>71.099999999999994</v>
      </c>
      <c r="J665" s="9">
        <v>49</v>
      </c>
      <c r="K665" s="9">
        <v>-22.099999999999994</v>
      </c>
      <c r="L665" s="9">
        <v>-0.31082981715893104</v>
      </c>
      <c r="M665" s="11">
        <v>208.8</v>
      </c>
      <c r="N665" s="9"/>
      <c r="O665" s="9"/>
      <c r="P665" s="9" t="s">
        <v>643</v>
      </c>
      <c r="Q665" s="11">
        <v>3.9972621492128679</v>
      </c>
      <c r="R665" s="7" t="s">
        <v>1437</v>
      </c>
      <c r="S665" s="7" t="s">
        <v>362</v>
      </c>
      <c r="T665" s="7" t="s">
        <v>36</v>
      </c>
      <c r="U665" t="str">
        <f>IF(COUNTIF($A$2:A665,A665)=1,"Joiner","Not new")</f>
        <v>Not new</v>
      </c>
    </row>
    <row r="666" spans="1:21" customFormat="1" hidden="1" x14ac:dyDescent="0.35">
      <c r="A666" s="7" t="s">
        <v>364</v>
      </c>
      <c r="B666" s="7" t="s">
        <v>1438</v>
      </c>
      <c r="C666" s="7" t="s">
        <v>1292</v>
      </c>
      <c r="D666" s="7" t="s">
        <v>1293</v>
      </c>
      <c r="E666" s="7" t="s">
        <v>362</v>
      </c>
      <c r="F666" s="7" t="s">
        <v>32</v>
      </c>
      <c r="G666" s="8">
        <v>38808</v>
      </c>
      <c r="H666" s="8">
        <v>42185</v>
      </c>
      <c r="I666" s="9">
        <v>9.5</v>
      </c>
      <c r="J666" s="9">
        <v>9.5</v>
      </c>
      <c r="K666" s="9">
        <v>0</v>
      </c>
      <c r="L666" s="9">
        <v>0</v>
      </c>
      <c r="M666" s="11">
        <v>195.1</v>
      </c>
      <c r="N666" s="9"/>
      <c r="O666" s="9"/>
      <c r="P666" s="9" t="s">
        <v>643</v>
      </c>
      <c r="Q666" s="11">
        <v>9.245722108145106</v>
      </c>
      <c r="R666" s="7" t="s">
        <v>1439</v>
      </c>
      <c r="S666" s="7" t="s">
        <v>362</v>
      </c>
      <c r="T666" s="7" t="s">
        <v>32</v>
      </c>
      <c r="U666" t="str">
        <f>IF(COUNTIF($A$2:A666,A666)=1,"Joiner","Not new")</f>
        <v>Not new</v>
      </c>
    </row>
    <row r="667" spans="1:21" customFormat="1" hidden="1" x14ac:dyDescent="0.35">
      <c r="A667" s="7" t="s">
        <v>1209</v>
      </c>
      <c r="B667" s="7" t="s">
        <v>1440</v>
      </c>
      <c r="C667" s="7" t="s">
        <v>1292</v>
      </c>
      <c r="D667" s="7" t="s">
        <v>1293</v>
      </c>
      <c r="E667" s="7" t="s">
        <v>362</v>
      </c>
      <c r="F667" s="7" t="s">
        <v>36</v>
      </c>
      <c r="G667" s="8">
        <v>41671</v>
      </c>
      <c r="H667" s="8">
        <v>42614</v>
      </c>
      <c r="I667" s="9">
        <v>29</v>
      </c>
      <c r="J667" s="9">
        <v>29</v>
      </c>
      <c r="K667" s="9">
        <v>0</v>
      </c>
      <c r="L667" s="9">
        <v>0</v>
      </c>
      <c r="M667" s="11">
        <v>369.5</v>
      </c>
      <c r="N667" s="9"/>
      <c r="O667" s="9"/>
      <c r="P667" s="9" t="s">
        <v>643</v>
      </c>
      <c r="Q667" s="11">
        <v>2.5817932922655715</v>
      </c>
      <c r="R667" s="7" t="s">
        <v>1441</v>
      </c>
      <c r="S667" s="7" t="s">
        <v>362</v>
      </c>
      <c r="T667" s="7" t="s">
        <v>36</v>
      </c>
      <c r="U667" t="str">
        <f>IF(COUNTIF($A$2:A667,A667)=1,"Joiner","Not new")</f>
        <v>Not new</v>
      </c>
    </row>
    <row r="668" spans="1:21" customFormat="1" hidden="1" x14ac:dyDescent="0.35">
      <c r="A668" s="7" t="s">
        <v>906</v>
      </c>
      <c r="B668" s="7" t="s">
        <v>1442</v>
      </c>
      <c r="C668" s="7" t="s">
        <v>1292</v>
      </c>
      <c r="D668" s="7" t="s">
        <v>1293</v>
      </c>
      <c r="E668" s="7" t="s">
        <v>423</v>
      </c>
      <c r="F668" s="7" t="s">
        <v>28</v>
      </c>
      <c r="G668" s="8">
        <v>40574</v>
      </c>
      <c r="H668" s="8">
        <v>46357</v>
      </c>
      <c r="I668" s="9">
        <v>1.44</v>
      </c>
      <c r="J668" s="9">
        <v>1.44</v>
      </c>
      <c r="K668" s="9">
        <v>0</v>
      </c>
      <c r="L668" s="9">
        <v>0</v>
      </c>
      <c r="M668" s="11">
        <v>21.687999999999999</v>
      </c>
      <c r="N668" s="9"/>
      <c r="O668" s="9"/>
      <c r="P668" s="9" t="s">
        <v>625</v>
      </c>
      <c r="Q668" s="11">
        <v>15.832991101984941</v>
      </c>
      <c r="R668" s="7" t="s">
        <v>1443</v>
      </c>
      <c r="S668" s="7" t="s">
        <v>423</v>
      </c>
      <c r="T668" s="7" t="s">
        <v>28</v>
      </c>
      <c r="U668" t="str">
        <f>IF(COUNTIF($A$2:A668,A668)=1,"Joiner","Not new")</f>
        <v>Not new</v>
      </c>
    </row>
    <row r="669" spans="1:21" customFormat="1" hidden="1" x14ac:dyDescent="0.35">
      <c r="A669" s="7" t="s">
        <v>470</v>
      </c>
      <c r="B669" s="7" t="s">
        <v>1444</v>
      </c>
      <c r="C669" s="7" t="s">
        <v>1292</v>
      </c>
      <c r="D669" s="7" t="s">
        <v>1293</v>
      </c>
      <c r="E669" s="7" t="s">
        <v>423</v>
      </c>
      <c r="F669" s="7" t="s">
        <v>46</v>
      </c>
      <c r="G669" s="8">
        <v>39539</v>
      </c>
      <c r="H669" s="8">
        <v>42916</v>
      </c>
      <c r="I669" s="9">
        <v>97.703000000000003</v>
      </c>
      <c r="J669" s="9">
        <v>97.703000000000003</v>
      </c>
      <c r="K669" s="9">
        <v>0</v>
      </c>
      <c r="L669" s="9">
        <v>0</v>
      </c>
      <c r="M669" s="11">
        <v>1009.17</v>
      </c>
      <c r="N669" s="9"/>
      <c r="O669" s="9"/>
      <c r="P669" s="9" t="s">
        <v>785</v>
      </c>
      <c r="Q669" s="11">
        <v>9.245722108145106</v>
      </c>
      <c r="R669" s="7" t="s">
        <v>1445</v>
      </c>
      <c r="S669" s="7" t="s">
        <v>423</v>
      </c>
      <c r="T669" s="7" t="s">
        <v>46</v>
      </c>
      <c r="U669" t="str">
        <f>IF(COUNTIF($A$2:A669,A669)=1,"Joiner","Not new")</f>
        <v>Not new</v>
      </c>
    </row>
    <row r="670" spans="1:21" customFormat="1" hidden="1" x14ac:dyDescent="0.35">
      <c r="A670" s="7" t="s">
        <v>491</v>
      </c>
      <c r="B670" s="7" t="s">
        <v>492</v>
      </c>
      <c r="C670" s="7" t="s">
        <v>1292</v>
      </c>
      <c r="D670" s="7" t="s">
        <v>1293</v>
      </c>
      <c r="E670" s="7" t="s">
        <v>423</v>
      </c>
      <c r="F670" s="7" t="s">
        <v>28</v>
      </c>
      <c r="G670" s="8">
        <v>41022</v>
      </c>
      <c r="H670" s="8">
        <v>47071</v>
      </c>
      <c r="I670" s="9">
        <v>170.5</v>
      </c>
      <c r="J670" s="9">
        <v>158.126</v>
      </c>
      <c r="K670" s="9">
        <v>-12.373999999999995</v>
      </c>
      <c r="L670" s="9">
        <v>-7.2574780058650992E-2</v>
      </c>
      <c r="M670" s="11">
        <v>1443.46</v>
      </c>
      <c r="N670" s="9"/>
      <c r="O670" s="9"/>
      <c r="P670" s="9" t="s">
        <v>785</v>
      </c>
      <c r="Q670" s="11">
        <v>16.56125941136208</v>
      </c>
      <c r="R670" s="7" t="s">
        <v>1446</v>
      </c>
      <c r="S670" s="7" t="s">
        <v>423</v>
      </c>
      <c r="T670" s="7" t="s">
        <v>28</v>
      </c>
      <c r="U670" t="str">
        <f>IF(COUNTIF($A$2:A670,A670)=1,"Joiner","Not new")</f>
        <v>Not new</v>
      </c>
    </row>
    <row r="671" spans="1:21" customFormat="1" hidden="1" x14ac:dyDescent="0.35">
      <c r="A671" s="7" t="s">
        <v>1447</v>
      </c>
      <c r="B671" s="7" t="s">
        <v>1448</v>
      </c>
      <c r="C671" s="7" t="s">
        <v>1292</v>
      </c>
      <c r="D671" s="7" t="s">
        <v>1293</v>
      </c>
      <c r="E671" s="7" t="s">
        <v>362</v>
      </c>
      <c r="F671" s="7" t="s">
        <v>95</v>
      </c>
      <c r="G671" s="8">
        <v>41730</v>
      </c>
      <c r="H671" s="8">
        <v>44287</v>
      </c>
      <c r="I671" s="9" t="s">
        <v>1449</v>
      </c>
      <c r="J671" s="9" t="s">
        <v>1449</v>
      </c>
      <c r="K671" s="9" t="s">
        <v>1449</v>
      </c>
      <c r="L671" s="9" t="s">
        <v>1449</v>
      </c>
      <c r="M671" s="11" t="s">
        <v>1449</v>
      </c>
      <c r="N671" s="9"/>
      <c r="O671" s="9"/>
      <c r="P671" s="9" t="s">
        <v>643</v>
      </c>
      <c r="Q671" s="11">
        <v>7.0006844626967828</v>
      </c>
      <c r="R671" s="7" t="s">
        <v>1450</v>
      </c>
      <c r="S671" s="7" t="s">
        <v>362</v>
      </c>
      <c r="T671" s="7" t="s">
        <v>95</v>
      </c>
      <c r="U671" t="str">
        <f>IF(COUNTIF($A$2:A671,A671)=1,"Joiner","Not new")</f>
        <v>Joiner</v>
      </c>
    </row>
    <row r="672" spans="1:21" customFormat="1" hidden="1" x14ac:dyDescent="0.35">
      <c r="A672" s="7" t="s">
        <v>494</v>
      </c>
      <c r="B672" s="7" t="s">
        <v>1108</v>
      </c>
      <c r="C672" s="7" t="s">
        <v>1292</v>
      </c>
      <c r="D672" s="7" t="s">
        <v>1293</v>
      </c>
      <c r="E672" s="7" t="s">
        <v>423</v>
      </c>
      <c r="F672" s="7" t="s">
        <v>28</v>
      </c>
      <c r="G672" s="8">
        <v>37165</v>
      </c>
      <c r="H672" s="8">
        <v>46112</v>
      </c>
      <c r="I672" s="9">
        <v>551.46699999999998</v>
      </c>
      <c r="J672" s="9">
        <v>529.43900000000008</v>
      </c>
      <c r="K672" s="9">
        <v>-22.027999999999906</v>
      </c>
      <c r="L672" s="9">
        <v>-3.9944366571344987E-2</v>
      </c>
      <c r="M672" s="11">
        <v>12941.607</v>
      </c>
      <c r="N672" s="9"/>
      <c r="O672" s="9"/>
      <c r="P672" s="9" t="s">
        <v>785</v>
      </c>
      <c r="Q672" s="11">
        <v>24.495550992470911</v>
      </c>
      <c r="R672" s="7" t="s">
        <v>1451</v>
      </c>
      <c r="S672" s="7" t="s">
        <v>423</v>
      </c>
      <c r="T672" s="7" t="s">
        <v>28</v>
      </c>
      <c r="U672" t="str">
        <f>IF(COUNTIF($A$2:A672,A672)=1,"Joiner","Not new")</f>
        <v>Not new</v>
      </c>
    </row>
    <row r="673" spans="1:21" customFormat="1" hidden="1" x14ac:dyDescent="0.35">
      <c r="A673" s="7" t="s">
        <v>437</v>
      </c>
      <c r="B673" s="7" t="s">
        <v>438</v>
      </c>
      <c r="C673" s="7" t="s">
        <v>1292</v>
      </c>
      <c r="D673" s="7" t="s">
        <v>1293</v>
      </c>
      <c r="E673" s="7" t="s">
        <v>423</v>
      </c>
      <c r="F673" s="7" t="s">
        <v>32</v>
      </c>
      <c r="G673" s="8">
        <v>38810</v>
      </c>
      <c r="H673" s="8">
        <v>44108</v>
      </c>
      <c r="I673" s="9">
        <v>74.417000000000002</v>
      </c>
      <c r="J673" s="9">
        <v>70.289999999999992</v>
      </c>
      <c r="K673" s="9">
        <v>-4.1270000000000095</v>
      </c>
      <c r="L673" s="9">
        <v>-5.5457758307913642E-2</v>
      </c>
      <c r="M673" s="11">
        <v>1819.961</v>
      </c>
      <c r="N673" s="9"/>
      <c r="O673" s="9"/>
      <c r="P673" s="9" t="s">
        <v>785</v>
      </c>
      <c r="Q673" s="11">
        <v>14.505133470225873</v>
      </c>
      <c r="R673" s="7" t="s">
        <v>1452</v>
      </c>
      <c r="S673" s="7" t="s">
        <v>423</v>
      </c>
      <c r="T673" s="7" t="s">
        <v>32</v>
      </c>
      <c r="U673" t="str">
        <f>IF(COUNTIF($A$2:A673,A673)=1,"Joiner","Not new")</f>
        <v>Not new</v>
      </c>
    </row>
    <row r="674" spans="1:21" customFormat="1" hidden="1" x14ac:dyDescent="0.35">
      <c r="A674" s="7" t="s">
        <v>479</v>
      </c>
      <c r="B674" s="7" t="s">
        <v>480</v>
      </c>
      <c r="C674" s="7" t="s">
        <v>1292</v>
      </c>
      <c r="D674" s="7" t="s">
        <v>1293</v>
      </c>
      <c r="E674" s="7" t="s">
        <v>423</v>
      </c>
      <c r="F674" s="7" t="s">
        <v>28</v>
      </c>
      <c r="G674" s="8">
        <v>40665</v>
      </c>
      <c r="H674" s="8">
        <v>44498</v>
      </c>
      <c r="I674" s="9">
        <v>13.61</v>
      </c>
      <c r="J674" s="9">
        <v>8.923</v>
      </c>
      <c r="K674" s="9">
        <v>-4.6869999999999994</v>
      </c>
      <c r="L674" s="9">
        <v>-0.34437913299044814</v>
      </c>
      <c r="M674" s="11">
        <v>202.87899999999999</v>
      </c>
      <c r="N674" s="9"/>
      <c r="O674" s="9"/>
      <c r="P674" s="9" t="s">
        <v>625</v>
      </c>
      <c r="Q674" s="11">
        <v>10.494182067077345</v>
      </c>
      <c r="R674" s="7" t="s">
        <v>1453</v>
      </c>
      <c r="S674" s="7" t="s">
        <v>423</v>
      </c>
      <c r="T674" s="7" t="s">
        <v>28</v>
      </c>
      <c r="U674" t="str">
        <f>IF(COUNTIF($A$2:A674,A674)=1,"Joiner","Not new")</f>
        <v>Not new</v>
      </c>
    </row>
    <row r="675" spans="1:21" customFormat="1" hidden="1" x14ac:dyDescent="0.35">
      <c r="A675" s="7" t="s">
        <v>1454</v>
      </c>
      <c r="B675" s="7" t="s">
        <v>1455</v>
      </c>
      <c r="C675" s="7" t="s">
        <v>1292</v>
      </c>
      <c r="D675" s="7" t="s">
        <v>1293</v>
      </c>
      <c r="E675" s="7" t="s">
        <v>423</v>
      </c>
      <c r="F675" s="7" t="s">
        <v>197</v>
      </c>
      <c r="G675" s="8">
        <v>43556</v>
      </c>
      <c r="H675" s="8">
        <v>45383</v>
      </c>
      <c r="I675" s="9">
        <v>9.6</v>
      </c>
      <c r="J675" s="9">
        <v>9.6</v>
      </c>
      <c r="K675" s="9">
        <v>0</v>
      </c>
      <c r="L675" s="9">
        <v>0</v>
      </c>
      <c r="M675" s="11">
        <v>73.83</v>
      </c>
      <c r="N675" s="9"/>
      <c r="O675" s="9"/>
      <c r="P675" s="9" t="s">
        <v>785</v>
      </c>
      <c r="Q675" s="11">
        <v>5.0020533880903493</v>
      </c>
      <c r="R675" s="7" t="s">
        <v>1456</v>
      </c>
      <c r="S675" s="7" t="s">
        <v>423</v>
      </c>
      <c r="T675" s="7" t="s">
        <v>197</v>
      </c>
      <c r="U675" t="str">
        <f>IF(COUNTIF($A$2:A675,A675)=1,"Joiner","Not new")</f>
        <v>Joiner</v>
      </c>
    </row>
    <row r="676" spans="1:21" customFormat="1" hidden="1" x14ac:dyDescent="0.35">
      <c r="A676" s="7" t="s">
        <v>449</v>
      </c>
      <c r="B676" s="7" t="s">
        <v>1457</v>
      </c>
      <c r="C676" s="7" t="s">
        <v>1292</v>
      </c>
      <c r="D676" s="7" t="s">
        <v>1293</v>
      </c>
      <c r="E676" s="7" t="s">
        <v>423</v>
      </c>
      <c r="F676" s="7" t="s">
        <v>46</v>
      </c>
      <c r="G676" s="8">
        <v>39114</v>
      </c>
      <c r="H676" s="8">
        <v>42460</v>
      </c>
      <c r="I676" s="9">
        <v>2.1619999999999999</v>
      </c>
      <c r="J676" s="9">
        <v>2.2469999999999999</v>
      </c>
      <c r="K676" s="9">
        <v>8.4999999999999964E-2</v>
      </c>
      <c r="L676" s="9">
        <v>3.9315448658649381E-2</v>
      </c>
      <c r="M676" s="11">
        <v>374.93200000000002</v>
      </c>
      <c r="N676" s="9"/>
      <c r="O676" s="9"/>
      <c r="P676" s="9" t="s">
        <v>785</v>
      </c>
      <c r="Q676" s="11">
        <v>9.160848733744011</v>
      </c>
      <c r="R676" s="7" t="s">
        <v>1458</v>
      </c>
      <c r="S676" s="7" t="s">
        <v>423</v>
      </c>
      <c r="T676" s="7" t="s">
        <v>46</v>
      </c>
      <c r="U676" t="str">
        <f>IF(COUNTIF($A$2:A676,A676)=1,"Joiner","Not new")</f>
        <v>Not new</v>
      </c>
    </row>
    <row r="677" spans="1:21" customFormat="1" hidden="1" x14ac:dyDescent="0.35">
      <c r="A677" s="7" t="s">
        <v>455</v>
      </c>
      <c r="B677" s="7" t="s">
        <v>1093</v>
      </c>
      <c r="C677" s="7" t="s">
        <v>1292</v>
      </c>
      <c r="D677" s="7" t="s">
        <v>1293</v>
      </c>
      <c r="E677" s="7" t="s">
        <v>423</v>
      </c>
      <c r="F677" s="7" t="s">
        <v>32</v>
      </c>
      <c r="G677" s="8">
        <v>39539</v>
      </c>
      <c r="H677" s="8">
        <v>45382</v>
      </c>
      <c r="I677" s="9">
        <v>37.396999999999998</v>
      </c>
      <c r="J677" s="9">
        <v>37.085000000000001</v>
      </c>
      <c r="K677" s="9">
        <v>-0.31199999999999761</v>
      </c>
      <c r="L677" s="9">
        <v>-8.3429152071021109E-3</v>
      </c>
      <c r="M677" s="11">
        <v>415.97</v>
      </c>
      <c r="N677" s="9"/>
      <c r="O677" s="9"/>
      <c r="P677" s="9" t="s">
        <v>785</v>
      </c>
      <c r="Q677" s="11">
        <v>15.997262149212867</v>
      </c>
      <c r="R677" s="7" t="s">
        <v>1459</v>
      </c>
      <c r="S677" s="7" t="s">
        <v>423</v>
      </c>
      <c r="T677" s="7" t="s">
        <v>32</v>
      </c>
      <c r="U677" t="str">
        <f>IF(COUNTIF($A$2:A677,A677)=1,"Joiner","Not new")</f>
        <v>Not new</v>
      </c>
    </row>
    <row r="678" spans="1:21" customFormat="1" hidden="1" x14ac:dyDescent="0.35">
      <c r="A678" s="7" t="s">
        <v>927</v>
      </c>
      <c r="B678" s="7" t="s">
        <v>1220</v>
      </c>
      <c r="C678" s="7" t="s">
        <v>1292</v>
      </c>
      <c r="D678" s="7" t="s">
        <v>1293</v>
      </c>
      <c r="E678" s="7" t="s">
        <v>423</v>
      </c>
      <c r="F678" s="7" t="s">
        <v>28</v>
      </c>
      <c r="G678" s="8">
        <v>40665</v>
      </c>
      <c r="H678" s="8">
        <v>43221</v>
      </c>
      <c r="I678" s="9">
        <v>78</v>
      </c>
      <c r="J678" s="9">
        <v>74.23</v>
      </c>
      <c r="K678" s="9">
        <v>-3.769999999999996</v>
      </c>
      <c r="L678" s="9">
        <v>-4.8333333333333284E-2</v>
      </c>
      <c r="M678" s="11">
        <v>379.06599999999997</v>
      </c>
      <c r="N678" s="9"/>
      <c r="O678" s="9"/>
      <c r="P678" s="9" t="s">
        <v>625</v>
      </c>
      <c r="Q678" s="11">
        <v>6.9979466119096507</v>
      </c>
      <c r="R678" s="7" t="s">
        <v>1460</v>
      </c>
      <c r="S678" s="7" t="s">
        <v>423</v>
      </c>
      <c r="T678" s="7" t="s">
        <v>28</v>
      </c>
      <c r="U678" t="str">
        <f>IF(COUNTIF($A$2:A678,A678)=1,"Joiner","Not new")</f>
        <v>Not new</v>
      </c>
    </row>
    <row r="679" spans="1:21" customFormat="1" hidden="1" x14ac:dyDescent="0.35">
      <c r="A679" s="7" t="s">
        <v>421</v>
      </c>
      <c r="B679" s="7" t="s">
        <v>422</v>
      </c>
      <c r="C679" s="7" t="s">
        <v>1292</v>
      </c>
      <c r="D679" s="7" t="s">
        <v>1293</v>
      </c>
      <c r="E679" s="7" t="s">
        <v>423</v>
      </c>
      <c r="F679" s="7" t="s">
        <v>32</v>
      </c>
      <c r="G679" s="8">
        <v>36663</v>
      </c>
      <c r="H679" s="8">
        <v>44651</v>
      </c>
      <c r="I679" s="9">
        <v>541.66800000000001</v>
      </c>
      <c r="J679" s="9">
        <v>491.80100000000004</v>
      </c>
      <c r="K679" s="9">
        <v>-49.866999999999962</v>
      </c>
      <c r="L679" s="9">
        <v>-9.2061927232179055E-2</v>
      </c>
      <c r="M679" s="11">
        <v>3713.0929999999998</v>
      </c>
      <c r="N679" s="9"/>
      <c r="O679" s="9"/>
      <c r="P679" s="9" t="s">
        <v>785</v>
      </c>
      <c r="Q679" s="11">
        <v>21.869952087611225</v>
      </c>
      <c r="R679" s="7" t="s">
        <v>1461</v>
      </c>
      <c r="S679" s="7" t="s">
        <v>423</v>
      </c>
      <c r="T679" s="7" t="s">
        <v>32</v>
      </c>
      <c r="U679" t="str">
        <f>IF(COUNTIF($A$2:A679,A679)=1,"Joiner","Not new")</f>
        <v>Not new</v>
      </c>
    </row>
    <row r="680" spans="1:21" customFormat="1" hidden="1" x14ac:dyDescent="0.35">
      <c r="A680" s="7" t="s">
        <v>425</v>
      </c>
      <c r="B680" s="7" t="s">
        <v>426</v>
      </c>
      <c r="C680" s="7" t="s">
        <v>1292</v>
      </c>
      <c r="D680" s="7" t="s">
        <v>1293</v>
      </c>
      <c r="E680" s="7" t="s">
        <v>423</v>
      </c>
      <c r="F680" s="7" t="s">
        <v>32</v>
      </c>
      <c r="G680" s="8">
        <v>40255</v>
      </c>
      <c r="H680" s="8">
        <v>43191</v>
      </c>
      <c r="I680" s="9">
        <v>134.58600000000001</v>
      </c>
      <c r="J680" s="9">
        <v>132.06399999999999</v>
      </c>
      <c r="K680" s="9">
        <v>-2.5220000000000198</v>
      </c>
      <c r="L680" s="9">
        <v>-1.8738947587416371E-2</v>
      </c>
      <c r="M680" s="11">
        <v>757.80100000000004</v>
      </c>
      <c r="N680" s="9"/>
      <c r="O680" s="9"/>
      <c r="P680" s="9" t="s">
        <v>785</v>
      </c>
      <c r="Q680" s="11">
        <v>8.038329911019849</v>
      </c>
      <c r="R680" s="7" t="s">
        <v>1462</v>
      </c>
      <c r="S680" s="7" t="s">
        <v>423</v>
      </c>
      <c r="T680" s="7" t="s">
        <v>32</v>
      </c>
      <c r="U680" t="str">
        <f>IF(COUNTIF($A$2:A680,A680)=1,"Joiner","Not new")</f>
        <v>Not new</v>
      </c>
    </row>
    <row r="681" spans="1:21" customFormat="1" hidden="1" x14ac:dyDescent="0.35">
      <c r="A681" s="7" t="s">
        <v>1463</v>
      </c>
      <c r="B681" s="7" t="s">
        <v>1464</v>
      </c>
      <c r="C681" s="7" t="s">
        <v>1292</v>
      </c>
      <c r="D681" s="7" t="s">
        <v>1293</v>
      </c>
      <c r="E681" s="7" t="s">
        <v>423</v>
      </c>
      <c r="F681" s="7" t="s">
        <v>28</v>
      </c>
      <c r="G681" s="8">
        <v>41661</v>
      </c>
      <c r="H681" s="8">
        <v>45777</v>
      </c>
      <c r="I681" s="9">
        <v>245.92099999999999</v>
      </c>
      <c r="J681" s="9">
        <v>237.06100000000001</v>
      </c>
      <c r="K681" s="9">
        <v>-8.8599999999999852</v>
      </c>
      <c r="L681" s="9">
        <v>-3.6027830075511996E-2</v>
      </c>
      <c r="M681" s="11">
        <v>6831.5330000000004</v>
      </c>
      <c r="N681" s="9"/>
      <c r="O681" s="9"/>
      <c r="P681" s="9" t="s">
        <v>785</v>
      </c>
      <c r="Q681" s="11">
        <v>11.268993839835728</v>
      </c>
      <c r="R681" s="7" t="s">
        <v>1465</v>
      </c>
      <c r="S681" s="7" t="s">
        <v>423</v>
      </c>
      <c r="T681" s="7" t="s">
        <v>28</v>
      </c>
      <c r="U681" t="str">
        <f>IF(COUNTIF($A$2:A681,A681)=1,"Joiner","Not new")</f>
        <v>Joiner</v>
      </c>
    </row>
    <row r="682" spans="1:21" customFormat="1" hidden="1" x14ac:dyDescent="0.35">
      <c r="A682" s="7" t="s">
        <v>1466</v>
      </c>
      <c r="B682" s="7" t="s">
        <v>1467</v>
      </c>
      <c r="C682" s="7" t="s">
        <v>1292</v>
      </c>
      <c r="D682" s="7" t="s">
        <v>1293</v>
      </c>
      <c r="E682" s="7" t="s">
        <v>423</v>
      </c>
      <c r="F682" s="7" t="s">
        <v>28</v>
      </c>
      <c r="G682" s="8">
        <v>41977</v>
      </c>
      <c r="H682" s="8">
        <v>46387</v>
      </c>
      <c r="I682" s="9">
        <v>90.497</v>
      </c>
      <c r="J682" s="9">
        <v>84.154000000000011</v>
      </c>
      <c r="K682" s="9">
        <v>-6.3429999999999893</v>
      </c>
      <c r="L682" s="9">
        <v>-7.0090721239377984E-2</v>
      </c>
      <c r="M682" s="11">
        <v>2176.4499999999998</v>
      </c>
      <c r="N682" s="9"/>
      <c r="O682" s="9"/>
      <c r="P682" s="9" t="s">
        <v>785</v>
      </c>
      <c r="Q682" s="11">
        <v>12.073921971252567</v>
      </c>
      <c r="R682" s="7" t="s">
        <v>1468</v>
      </c>
      <c r="S682" s="7" t="s">
        <v>423</v>
      </c>
      <c r="T682" s="7" t="s">
        <v>28</v>
      </c>
      <c r="U682" t="str">
        <f>IF(COUNTIF($A$2:A682,A682)=1,"Joiner","Not new")</f>
        <v>Joiner</v>
      </c>
    </row>
    <row r="683" spans="1:21" customFormat="1" hidden="1" x14ac:dyDescent="0.35">
      <c r="A683" s="7" t="s">
        <v>921</v>
      </c>
      <c r="B683" s="7" t="s">
        <v>922</v>
      </c>
      <c r="C683" s="7" t="s">
        <v>1292</v>
      </c>
      <c r="D683" s="7" t="s">
        <v>1293</v>
      </c>
      <c r="E683" s="7" t="s">
        <v>423</v>
      </c>
      <c r="F683" s="7" t="s">
        <v>36</v>
      </c>
      <c r="G683" s="8">
        <v>41416</v>
      </c>
      <c r="H683" s="8">
        <v>43921</v>
      </c>
      <c r="I683" s="9">
        <v>345.73799999999994</v>
      </c>
      <c r="J683" s="9">
        <v>146.74200000000002</v>
      </c>
      <c r="K683" s="9">
        <v>-198.99599999999992</v>
      </c>
      <c r="L683" s="9">
        <v>-0.57556878329833561</v>
      </c>
      <c r="M683" s="11">
        <v>1972.1120000000001</v>
      </c>
      <c r="N683" s="9"/>
      <c r="O683" s="9"/>
      <c r="P683" s="9" t="s">
        <v>625</v>
      </c>
      <c r="Q683" s="11">
        <v>6.8583162217659135</v>
      </c>
      <c r="R683" s="7" t="s">
        <v>1469</v>
      </c>
      <c r="S683" s="7" t="s">
        <v>423</v>
      </c>
      <c r="T683" s="7" t="s">
        <v>36</v>
      </c>
      <c r="U683" t="str">
        <f>IF(COUNTIF($A$2:A683,A683)=1,"Joiner","Not new")</f>
        <v>Not new</v>
      </c>
    </row>
    <row r="684" spans="1:21" customFormat="1" hidden="1" x14ac:dyDescent="0.35">
      <c r="A684" s="7" t="s">
        <v>1470</v>
      </c>
      <c r="B684" s="7" t="s">
        <v>1471</v>
      </c>
      <c r="C684" s="7" t="s">
        <v>1292</v>
      </c>
      <c r="D684" s="7" t="s">
        <v>1293</v>
      </c>
      <c r="E684" s="7" t="s">
        <v>423</v>
      </c>
      <c r="F684" s="7" t="s">
        <v>36</v>
      </c>
      <c r="G684" s="8">
        <v>41974</v>
      </c>
      <c r="H684" s="8">
        <v>42736</v>
      </c>
      <c r="I684" s="9">
        <v>168.83699999999999</v>
      </c>
      <c r="J684" s="9">
        <v>162.60599999999999</v>
      </c>
      <c r="K684" s="9">
        <v>-6.2309999999999945</v>
      </c>
      <c r="L684" s="9">
        <v>-3.6905417651344169E-2</v>
      </c>
      <c r="M684" s="11">
        <v>1998.394</v>
      </c>
      <c r="N684" s="9"/>
      <c r="O684" s="9"/>
      <c r="P684" s="9" t="s">
        <v>785</v>
      </c>
      <c r="Q684" s="11">
        <v>2.086242299794661</v>
      </c>
      <c r="R684" s="7" t="s">
        <v>1472</v>
      </c>
      <c r="S684" s="7" t="s">
        <v>423</v>
      </c>
      <c r="T684" s="7" t="s">
        <v>36</v>
      </c>
      <c r="U684" t="str">
        <f>IF(COUNTIF($A$2:A684,A684)=1,"Joiner","Not new")</f>
        <v>Joiner</v>
      </c>
    </row>
    <row r="685" spans="1:21" customFormat="1" hidden="1" x14ac:dyDescent="0.35">
      <c r="A685" s="7" t="s">
        <v>485</v>
      </c>
      <c r="B685" s="7" t="s">
        <v>486</v>
      </c>
      <c r="C685" s="7" t="s">
        <v>1292</v>
      </c>
      <c r="D685" s="7" t="s">
        <v>1293</v>
      </c>
      <c r="E685" s="7" t="s">
        <v>423</v>
      </c>
      <c r="F685" s="7" t="s">
        <v>36</v>
      </c>
      <c r="G685" s="8">
        <v>35506</v>
      </c>
      <c r="H685" s="8">
        <v>45382</v>
      </c>
      <c r="I685" s="9">
        <v>638.64599999999996</v>
      </c>
      <c r="J685" s="9">
        <v>641.66499999999996</v>
      </c>
      <c r="K685" s="9">
        <v>3.0190000000000055</v>
      </c>
      <c r="L685" s="9">
        <v>4.7271884580816379E-3</v>
      </c>
      <c r="M685" s="11">
        <v>9935.482</v>
      </c>
      <c r="N685" s="9"/>
      <c r="O685" s="9"/>
      <c r="P685" s="9" t="s">
        <v>785</v>
      </c>
      <c r="Q685" s="11">
        <v>27.039014373716633</v>
      </c>
      <c r="R685" s="7" t="s">
        <v>1473</v>
      </c>
      <c r="S685" s="7" t="s">
        <v>423</v>
      </c>
      <c r="T685" s="7" t="s">
        <v>36</v>
      </c>
      <c r="U685" t="str">
        <f>IF(COUNTIF($A$2:A685,A685)=1,"Joiner","Not new")</f>
        <v>Not new</v>
      </c>
    </row>
    <row r="686" spans="1:21" customFormat="1" hidden="1" x14ac:dyDescent="0.35">
      <c r="A686" s="7" t="s">
        <v>488</v>
      </c>
      <c r="B686" s="7" t="s">
        <v>489</v>
      </c>
      <c r="C686" s="7" t="s">
        <v>1292</v>
      </c>
      <c r="D686" s="7" t="s">
        <v>1293</v>
      </c>
      <c r="E686" s="7" t="s">
        <v>423</v>
      </c>
      <c r="F686" s="7" t="s">
        <v>28</v>
      </c>
      <c r="G686" s="8">
        <v>39538</v>
      </c>
      <c r="H686" s="8">
        <v>48305</v>
      </c>
      <c r="I686" s="9">
        <v>444.09399999999999</v>
      </c>
      <c r="J686" s="9">
        <v>336.83799999999997</v>
      </c>
      <c r="K686" s="9">
        <v>-107.25600000000003</v>
      </c>
      <c r="L686" s="9">
        <v>-0.24151643570955705</v>
      </c>
      <c r="M686" s="11">
        <v>18499.655999999999</v>
      </c>
      <c r="N686" s="9"/>
      <c r="O686" s="9"/>
      <c r="P686" s="9" t="s">
        <v>785</v>
      </c>
      <c r="Q686" s="11">
        <v>24.002737850787131</v>
      </c>
      <c r="R686" s="7" t="s">
        <v>1474</v>
      </c>
      <c r="S686" s="7" t="s">
        <v>423</v>
      </c>
      <c r="T686" s="7" t="s">
        <v>28</v>
      </c>
      <c r="U686" t="str">
        <f>IF(COUNTIF($A$2:A686,A686)=1,"Joiner","Not new")</f>
        <v>Not new</v>
      </c>
    </row>
    <row r="687" spans="1:21" customFormat="1" hidden="1" x14ac:dyDescent="0.35">
      <c r="A687" s="7" t="s">
        <v>1475</v>
      </c>
      <c r="B687" s="7" t="s">
        <v>1476</v>
      </c>
      <c r="C687" s="7" t="s">
        <v>1292</v>
      </c>
      <c r="D687" s="7" t="s">
        <v>1293</v>
      </c>
      <c r="E687" s="7" t="s">
        <v>423</v>
      </c>
      <c r="F687" s="7" t="s">
        <v>36</v>
      </c>
      <c r="G687" s="8">
        <v>40878</v>
      </c>
      <c r="H687" s="8">
        <v>43190</v>
      </c>
      <c r="I687" s="9">
        <v>38.638000000000005</v>
      </c>
      <c r="J687" s="9">
        <v>33.85</v>
      </c>
      <c r="K687" s="9">
        <v>-4.7880000000000038</v>
      </c>
      <c r="L687" s="9">
        <v>-0.12391945752885768</v>
      </c>
      <c r="M687" s="11">
        <v>159.732</v>
      </c>
      <c r="N687" s="9"/>
      <c r="O687" s="9"/>
      <c r="P687" s="9" t="s">
        <v>625</v>
      </c>
      <c r="Q687" s="11">
        <v>6.3299110198494182</v>
      </c>
      <c r="R687" s="7" t="s">
        <v>1477</v>
      </c>
      <c r="S687" s="7" t="s">
        <v>423</v>
      </c>
      <c r="T687" s="7" t="s">
        <v>36</v>
      </c>
      <c r="U687" t="str">
        <f>IF(COUNTIF($A$2:A687,A687)=1,"Joiner","Not new")</f>
        <v>Joiner</v>
      </c>
    </row>
    <row r="688" spans="1:21" customFormat="1" hidden="1" x14ac:dyDescent="0.35">
      <c r="A688" s="7" t="s">
        <v>431</v>
      </c>
      <c r="B688" s="7" t="s">
        <v>1083</v>
      </c>
      <c r="C688" s="7" t="s">
        <v>1292</v>
      </c>
      <c r="D688" s="7" t="s">
        <v>1293</v>
      </c>
      <c r="E688" s="7" t="s">
        <v>423</v>
      </c>
      <c r="F688" s="7" t="s">
        <v>32</v>
      </c>
      <c r="G688" s="8">
        <v>41359</v>
      </c>
      <c r="H688" s="8">
        <v>44834</v>
      </c>
      <c r="I688" s="9">
        <v>4.0759999999999996</v>
      </c>
      <c r="J688" s="9">
        <v>13.599</v>
      </c>
      <c r="K688" s="9">
        <v>9.5229999999999997</v>
      </c>
      <c r="L688" s="9">
        <v>2.3363591756624142</v>
      </c>
      <c r="M688" s="11" t="s">
        <v>1378</v>
      </c>
      <c r="N688" s="9"/>
      <c r="O688" s="9"/>
      <c r="P688" s="9" t="s">
        <v>785</v>
      </c>
      <c r="Q688" s="11">
        <v>9.5140314852840522</v>
      </c>
      <c r="R688" s="7" t="s">
        <v>1478</v>
      </c>
      <c r="S688" s="7" t="s">
        <v>423</v>
      </c>
      <c r="T688" s="7" t="s">
        <v>32</v>
      </c>
      <c r="U688" t="str">
        <f>IF(COUNTIF($A$2:A688,A688)=1,"Joiner","Not new")</f>
        <v>Not new</v>
      </c>
    </row>
    <row r="689" spans="1:21" customFormat="1" hidden="1" x14ac:dyDescent="0.35">
      <c r="A689" s="7" t="s">
        <v>1479</v>
      </c>
      <c r="B689" s="7" t="s">
        <v>1480</v>
      </c>
      <c r="C689" s="7" t="s">
        <v>1292</v>
      </c>
      <c r="D689" s="7" t="s">
        <v>1293</v>
      </c>
      <c r="E689" s="7" t="s">
        <v>423</v>
      </c>
      <c r="F689" s="7" t="s">
        <v>28</v>
      </c>
      <c r="G689" s="8">
        <v>40837</v>
      </c>
      <c r="H689" s="8">
        <v>43070</v>
      </c>
      <c r="I689" s="9">
        <v>7.2229999999999999</v>
      </c>
      <c r="J689" s="9">
        <v>7.2229999999999999</v>
      </c>
      <c r="K689" s="9">
        <v>0</v>
      </c>
      <c r="L689" s="9">
        <v>0</v>
      </c>
      <c r="M689" s="11">
        <v>236.476</v>
      </c>
      <c r="N689" s="9"/>
      <c r="O689" s="9"/>
      <c r="P689" s="9" t="s">
        <v>625</v>
      </c>
      <c r="Q689" s="11">
        <v>6.1136208076659821</v>
      </c>
      <c r="R689" s="7" t="s">
        <v>1481</v>
      </c>
      <c r="S689" s="7" t="s">
        <v>423</v>
      </c>
      <c r="T689" s="7" t="s">
        <v>28</v>
      </c>
      <c r="U689" t="str">
        <f>IF(COUNTIF($A$2:A689,A689)=1,"Joiner","Not new")</f>
        <v>Joiner</v>
      </c>
    </row>
    <row r="690" spans="1:21" customFormat="1" hidden="1" x14ac:dyDescent="0.35">
      <c r="A690" s="7" t="s">
        <v>1482</v>
      </c>
      <c r="B690" s="7" t="s">
        <v>1483</v>
      </c>
      <c r="C690" s="7" t="s">
        <v>1292</v>
      </c>
      <c r="D690" s="7" t="s">
        <v>1293</v>
      </c>
      <c r="E690" s="7" t="s">
        <v>423</v>
      </c>
      <c r="F690" s="7" t="s">
        <v>28</v>
      </c>
      <c r="G690" s="8">
        <v>40544</v>
      </c>
      <c r="H690" s="8">
        <v>51379</v>
      </c>
      <c r="I690" s="9">
        <v>9.84</v>
      </c>
      <c r="J690" s="9">
        <v>4.37</v>
      </c>
      <c r="K690" s="9">
        <v>-5.47</v>
      </c>
      <c r="L690" s="9"/>
      <c r="M690" s="11">
        <v>7280.69</v>
      </c>
      <c r="N690" s="9"/>
      <c r="O690" s="9"/>
      <c r="P690" s="9" t="s">
        <v>785</v>
      </c>
      <c r="Q690" s="11">
        <v>29.664613278576319</v>
      </c>
      <c r="R690" s="7" t="s">
        <v>1484</v>
      </c>
      <c r="S690" s="7" t="s">
        <v>423</v>
      </c>
      <c r="T690" s="7" t="s">
        <v>28</v>
      </c>
      <c r="U690" t="str">
        <f>IF(COUNTIF($A$2:A690,A690)=1,"Joiner","Not new")</f>
        <v>Joiner</v>
      </c>
    </row>
    <row r="691" spans="1:21" customFormat="1" hidden="1" x14ac:dyDescent="0.35">
      <c r="A691" s="7" t="s">
        <v>1485</v>
      </c>
      <c r="B691" s="7" t="s">
        <v>1486</v>
      </c>
      <c r="C691" s="7" t="s">
        <v>1292</v>
      </c>
      <c r="D691" s="7" t="s">
        <v>1293</v>
      </c>
      <c r="E691" s="7" t="s">
        <v>423</v>
      </c>
      <c r="F691" s="7" t="s">
        <v>28</v>
      </c>
      <c r="G691" s="8">
        <v>40148</v>
      </c>
      <c r="H691" s="8">
        <v>44004</v>
      </c>
      <c r="I691" s="9">
        <v>110.03100000000001</v>
      </c>
      <c r="J691" s="9">
        <v>131.12100000000001</v>
      </c>
      <c r="K691" s="9">
        <v>21.090000000000003</v>
      </c>
      <c r="L691" s="9">
        <v>0.19167325571884289</v>
      </c>
      <c r="M691" s="11">
        <v>1334.7660000000001</v>
      </c>
      <c r="N691" s="9"/>
      <c r="O691" s="9"/>
      <c r="P691" s="9" t="s">
        <v>625</v>
      </c>
      <c r="Q691" s="11">
        <v>10.557152635181383</v>
      </c>
      <c r="R691" s="7" t="s">
        <v>1487</v>
      </c>
      <c r="S691" s="7" t="s">
        <v>423</v>
      </c>
      <c r="T691" s="7" t="s">
        <v>28</v>
      </c>
      <c r="U691" t="str">
        <f>IF(COUNTIF($A$2:A691,A691)=1,"Joiner","Not new")</f>
        <v>Joiner</v>
      </c>
    </row>
    <row r="692" spans="1:21" customFormat="1" hidden="1" x14ac:dyDescent="0.35">
      <c r="A692" s="7" t="s">
        <v>476</v>
      </c>
      <c r="B692" s="7" t="s">
        <v>477</v>
      </c>
      <c r="C692" s="7" t="s">
        <v>1292</v>
      </c>
      <c r="D692" s="7" t="s">
        <v>1293</v>
      </c>
      <c r="E692" s="7" t="s">
        <v>423</v>
      </c>
      <c r="F692" s="7" t="s">
        <v>28</v>
      </c>
      <c r="G692" s="8">
        <v>40756</v>
      </c>
      <c r="H692" s="8">
        <v>43132</v>
      </c>
      <c r="I692" s="9">
        <v>113.51599999999999</v>
      </c>
      <c r="J692" s="9">
        <v>119.28800000000001</v>
      </c>
      <c r="K692" s="9">
        <v>5.7720000000000198</v>
      </c>
      <c r="L692" s="9">
        <v>5.0847457627118821E-2</v>
      </c>
      <c r="M692" s="11">
        <v>652.41499999999996</v>
      </c>
      <c r="N692" s="9"/>
      <c r="O692" s="9"/>
      <c r="P692" s="9" t="s">
        <v>625</v>
      </c>
      <c r="Q692" s="11">
        <v>6.5051334702258723</v>
      </c>
      <c r="R692" s="7" t="s">
        <v>1488</v>
      </c>
      <c r="S692" s="7" t="s">
        <v>423</v>
      </c>
      <c r="T692" s="7" t="s">
        <v>28</v>
      </c>
      <c r="U692" t="str">
        <f>IF(COUNTIF($A$2:A692,A692)=1,"Joiner","Not new")</f>
        <v>Not new</v>
      </c>
    </row>
    <row r="693" spans="1:21" customFormat="1" hidden="1" x14ac:dyDescent="0.35">
      <c r="A693" s="7" t="s">
        <v>443</v>
      </c>
      <c r="B693" s="7" t="s">
        <v>795</v>
      </c>
      <c r="C693" s="7" t="s">
        <v>1292</v>
      </c>
      <c r="D693" s="7" t="s">
        <v>1293</v>
      </c>
      <c r="E693" s="7" t="s">
        <v>423</v>
      </c>
      <c r="F693" s="7" t="s">
        <v>32</v>
      </c>
      <c r="G693" s="8">
        <v>38558</v>
      </c>
      <c r="H693" s="8">
        <v>43220</v>
      </c>
      <c r="I693" s="9">
        <v>194.98000000000002</v>
      </c>
      <c r="J693" s="9">
        <v>176.839</v>
      </c>
      <c r="K693" s="9">
        <v>-18.14100000000002</v>
      </c>
      <c r="L693" s="9">
        <v>-9.3040311826854127E-2</v>
      </c>
      <c r="M693" s="11">
        <v>596.49900000000002</v>
      </c>
      <c r="N693" s="9"/>
      <c r="O693" s="9"/>
      <c r="P693" s="9" t="s">
        <v>785</v>
      </c>
      <c r="Q693" s="11">
        <v>12.763860369609857</v>
      </c>
      <c r="R693" s="7" t="s">
        <v>1489</v>
      </c>
      <c r="S693" s="7" t="s">
        <v>423</v>
      </c>
      <c r="T693" s="7" t="s">
        <v>32</v>
      </c>
      <c r="U693" t="str">
        <f>IF(COUNTIF($A$2:A693,A693)=1,"Joiner","Not new")</f>
        <v>Not new</v>
      </c>
    </row>
    <row r="694" spans="1:21" customFormat="1" hidden="1" x14ac:dyDescent="0.35">
      <c r="A694" s="7" t="s">
        <v>440</v>
      </c>
      <c r="B694" s="7" t="s">
        <v>793</v>
      </c>
      <c r="C694" s="7" t="s">
        <v>1292</v>
      </c>
      <c r="D694" s="7" t="s">
        <v>1293</v>
      </c>
      <c r="E694" s="7" t="s">
        <v>423</v>
      </c>
      <c r="F694" s="7" t="s">
        <v>46</v>
      </c>
      <c r="G694" s="8">
        <v>37773</v>
      </c>
      <c r="H694" s="8">
        <v>42460</v>
      </c>
      <c r="I694" s="9">
        <v>1</v>
      </c>
      <c r="J694" s="9">
        <v>0.55000000000000004</v>
      </c>
      <c r="K694" s="9">
        <v>-0.44999999999999996</v>
      </c>
      <c r="L694" s="9">
        <v>-0.44999999999999996</v>
      </c>
      <c r="M694" s="11">
        <v>718.16800000000001</v>
      </c>
      <c r="N694" s="9"/>
      <c r="O694" s="9"/>
      <c r="P694" s="9" t="s">
        <v>785</v>
      </c>
      <c r="Q694" s="11">
        <v>12.832306639288159</v>
      </c>
      <c r="R694" s="7" t="s">
        <v>1490</v>
      </c>
      <c r="S694" s="7" t="s">
        <v>423</v>
      </c>
      <c r="T694" s="7" t="s">
        <v>46</v>
      </c>
      <c r="U694" t="str">
        <f>IF(COUNTIF($A$2:A694,A694)=1,"Joiner","Not new")</f>
        <v>Not new</v>
      </c>
    </row>
    <row r="695" spans="1:21" customFormat="1" hidden="1" x14ac:dyDescent="0.35">
      <c r="A695" s="7" t="s">
        <v>446</v>
      </c>
      <c r="B695" s="7" t="s">
        <v>447</v>
      </c>
      <c r="C695" s="7" t="s">
        <v>1292</v>
      </c>
      <c r="D695" s="7" t="s">
        <v>1293</v>
      </c>
      <c r="E695" s="7" t="s">
        <v>423</v>
      </c>
      <c r="F695" s="7" t="s">
        <v>95</v>
      </c>
      <c r="G695" s="8">
        <v>39539</v>
      </c>
      <c r="H695" s="8">
        <v>45777</v>
      </c>
      <c r="I695" s="9">
        <v>1085.433</v>
      </c>
      <c r="J695" s="9">
        <v>1009.7470000000001</v>
      </c>
      <c r="K695" s="9">
        <v>-75.685999999999922</v>
      </c>
      <c r="L695" s="9">
        <v>-6.9728854751974489E-2</v>
      </c>
      <c r="M695" s="11">
        <v>21028.75</v>
      </c>
      <c r="N695" s="9"/>
      <c r="O695" s="9"/>
      <c r="P695" s="9" t="s">
        <v>785</v>
      </c>
      <c r="Q695" s="11">
        <v>17.078713210130047</v>
      </c>
      <c r="R695" s="7" t="s">
        <v>1491</v>
      </c>
      <c r="S695" s="7" t="s">
        <v>423</v>
      </c>
      <c r="T695" s="7" t="s">
        <v>95</v>
      </c>
      <c r="U695" t="str">
        <f>IF(COUNTIF($A$2:A695,A695)=1,"Joiner","Not new")</f>
        <v>Not new</v>
      </c>
    </row>
    <row r="696" spans="1:21" customFormat="1" hidden="1" x14ac:dyDescent="0.35">
      <c r="A696" s="7" t="s">
        <v>452</v>
      </c>
      <c r="B696" s="7" t="s">
        <v>799</v>
      </c>
      <c r="C696" s="7" t="s">
        <v>1292</v>
      </c>
      <c r="D696" s="7" t="s">
        <v>1293</v>
      </c>
      <c r="E696" s="7" t="s">
        <v>423</v>
      </c>
      <c r="F696" s="7" t="s">
        <v>28</v>
      </c>
      <c r="G696" s="8">
        <v>36130</v>
      </c>
      <c r="H696" s="8">
        <v>45016</v>
      </c>
      <c r="I696" s="9">
        <v>712.92700000000002</v>
      </c>
      <c r="J696" s="9">
        <v>687.00599999999997</v>
      </c>
      <c r="K696" s="9">
        <v>-25.921000000000049</v>
      </c>
      <c r="L696" s="9">
        <v>-3.6358561255219746E-2</v>
      </c>
      <c r="M696" s="11">
        <v>7289.6809999999996</v>
      </c>
      <c r="N696" s="9"/>
      <c r="O696" s="9"/>
      <c r="P696" s="9" t="s">
        <v>785</v>
      </c>
      <c r="Q696" s="11">
        <v>24.328542094455852</v>
      </c>
      <c r="R696" s="7" t="s">
        <v>1492</v>
      </c>
      <c r="S696" s="7" t="s">
        <v>423</v>
      </c>
      <c r="T696" s="7" t="s">
        <v>28</v>
      </c>
      <c r="U696" t="str">
        <f>IF(COUNTIF($A$2:A696,A696)=1,"Joiner","Not new")</f>
        <v>Not new</v>
      </c>
    </row>
    <row r="697" spans="1:21" customFormat="1" hidden="1" x14ac:dyDescent="0.35">
      <c r="A697" s="7" t="s">
        <v>458</v>
      </c>
      <c r="B697" s="7" t="s">
        <v>1095</v>
      </c>
      <c r="C697" s="7" t="s">
        <v>1292</v>
      </c>
      <c r="D697" s="7" t="s">
        <v>1293</v>
      </c>
      <c r="E697" s="7" t="s">
        <v>423</v>
      </c>
      <c r="F697" s="7" t="s">
        <v>95</v>
      </c>
      <c r="G697" s="8">
        <v>39650</v>
      </c>
      <c r="H697" s="8">
        <v>49309</v>
      </c>
      <c r="I697" s="9">
        <v>222.3</v>
      </c>
      <c r="J697" s="9">
        <v>222</v>
      </c>
      <c r="K697" s="9">
        <v>-0.30000000000001137</v>
      </c>
      <c r="L697" s="9">
        <v>-1.3495276653171901E-3</v>
      </c>
      <c r="M697" s="11" t="s">
        <v>1493</v>
      </c>
      <c r="N697" s="9"/>
      <c r="O697" s="9"/>
      <c r="P697" s="9" t="s">
        <v>785</v>
      </c>
      <c r="Q697" s="11">
        <v>26.444900752908968</v>
      </c>
      <c r="R697" s="7" t="s">
        <v>1494</v>
      </c>
      <c r="S697" s="7" t="s">
        <v>423</v>
      </c>
      <c r="T697" s="7" t="s">
        <v>95</v>
      </c>
      <c r="U697" t="str">
        <f>IF(COUNTIF($A$2:A697,A697)=1,"Joiner","Not new")</f>
        <v>Not new</v>
      </c>
    </row>
    <row r="698" spans="1:21" customFormat="1" hidden="1" x14ac:dyDescent="0.35">
      <c r="A698" s="7" t="s">
        <v>464</v>
      </c>
      <c r="B698" s="7" t="s">
        <v>465</v>
      </c>
      <c r="C698" s="7" t="s">
        <v>1292</v>
      </c>
      <c r="D698" s="7" t="s">
        <v>1293</v>
      </c>
      <c r="E698" s="7" t="s">
        <v>423</v>
      </c>
      <c r="F698" s="7" t="s">
        <v>28</v>
      </c>
      <c r="G698" s="8">
        <v>35855</v>
      </c>
      <c r="H698" s="8">
        <v>42919</v>
      </c>
      <c r="I698" s="9">
        <v>61.026000000000003</v>
      </c>
      <c r="J698" s="9">
        <v>58.935000000000002</v>
      </c>
      <c r="K698" s="9">
        <v>-2.0910000000000011</v>
      </c>
      <c r="L698" s="9">
        <v>-3.4264084160849487E-2</v>
      </c>
      <c r="M698" s="11">
        <v>1169.7760000000001</v>
      </c>
      <c r="N698" s="9"/>
      <c r="O698" s="9"/>
      <c r="P698" s="9" t="s">
        <v>785</v>
      </c>
      <c r="Q698" s="11">
        <v>19.340177960301162</v>
      </c>
      <c r="R698" s="7" t="s">
        <v>1495</v>
      </c>
      <c r="S698" s="7" t="s">
        <v>423</v>
      </c>
      <c r="T698" s="7" t="s">
        <v>28</v>
      </c>
      <c r="U698" t="str">
        <f>IF(COUNTIF($A$2:A698,A698)=1,"Joiner","Not new")</f>
        <v>Not new</v>
      </c>
    </row>
    <row r="699" spans="1:21" customFormat="1" hidden="1" x14ac:dyDescent="0.35">
      <c r="A699" s="7" t="s">
        <v>467</v>
      </c>
      <c r="B699" s="7" t="s">
        <v>1496</v>
      </c>
      <c r="C699" s="7" t="s">
        <v>1292</v>
      </c>
      <c r="D699" s="7" t="s">
        <v>1293</v>
      </c>
      <c r="E699" s="7" t="s">
        <v>423</v>
      </c>
      <c r="F699" s="7" t="s">
        <v>32</v>
      </c>
      <c r="G699" s="8">
        <v>37226</v>
      </c>
      <c r="H699" s="8">
        <v>42521</v>
      </c>
      <c r="I699" s="9">
        <v>39.462000000000003</v>
      </c>
      <c r="J699" s="9">
        <v>39.456000000000003</v>
      </c>
      <c r="K699" s="9">
        <v>-6.0000000000002274E-3</v>
      </c>
      <c r="L699" s="9">
        <v>-1.5204500532158094E-4</v>
      </c>
      <c r="M699" s="11">
        <v>1610.836</v>
      </c>
      <c r="N699" s="9"/>
      <c r="O699" s="9"/>
      <c r="P699" s="9" t="s">
        <v>785</v>
      </c>
      <c r="Q699" s="11">
        <v>14.496919917864476</v>
      </c>
      <c r="R699" s="7" t="s">
        <v>1497</v>
      </c>
      <c r="S699" s="7" t="s">
        <v>423</v>
      </c>
      <c r="T699" s="7" t="s">
        <v>32</v>
      </c>
      <c r="U699" t="str">
        <f>IF(COUNTIF($A$2:A699,A699)=1,"Joiner","Not new")</f>
        <v>Not new</v>
      </c>
    </row>
    <row r="700" spans="1:21" customFormat="1" hidden="1" x14ac:dyDescent="0.35">
      <c r="A700" s="7" t="s">
        <v>537</v>
      </c>
      <c r="B700" s="7" t="s">
        <v>538</v>
      </c>
      <c r="C700" s="7" t="s">
        <v>1292</v>
      </c>
      <c r="D700" s="7" t="s">
        <v>1293</v>
      </c>
      <c r="E700" s="7" t="s">
        <v>532</v>
      </c>
      <c r="F700" s="7" t="s">
        <v>36</v>
      </c>
      <c r="G700" s="8">
        <v>40603</v>
      </c>
      <c r="H700" s="8">
        <v>43069</v>
      </c>
      <c r="I700" s="9">
        <v>457</v>
      </c>
      <c r="J700" s="9">
        <v>457</v>
      </c>
      <c r="K700" s="9">
        <v>0</v>
      </c>
      <c r="L700" s="9">
        <v>0</v>
      </c>
      <c r="M700" s="11">
        <v>1706</v>
      </c>
      <c r="N700" s="9"/>
      <c r="O700" s="9"/>
      <c r="P700" s="9" t="s">
        <v>643</v>
      </c>
      <c r="Q700" s="11">
        <v>6.751540041067762</v>
      </c>
      <c r="R700" s="7" t="s">
        <v>1498</v>
      </c>
      <c r="S700" s="7" t="s">
        <v>532</v>
      </c>
      <c r="T700" s="7" t="s">
        <v>36</v>
      </c>
      <c r="U700" t="str">
        <f>IF(COUNTIF($A$2:A700,A700)=1,"Joiner","Not new")</f>
        <v>Not new</v>
      </c>
    </row>
    <row r="701" spans="1:21" customFormat="1" hidden="1" x14ac:dyDescent="0.35">
      <c r="A701" s="7" t="s">
        <v>936</v>
      </c>
      <c r="B701" s="7" t="s">
        <v>1499</v>
      </c>
      <c r="C701" s="7" t="s">
        <v>1292</v>
      </c>
      <c r="D701" s="7" t="s">
        <v>1293</v>
      </c>
      <c r="E701" s="7" t="s">
        <v>532</v>
      </c>
      <c r="F701" s="7" t="s">
        <v>28</v>
      </c>
      <c r="G701" s="8">
        <v>41284</v>
      </c>
      <c r="H701" s="8">
        <v>43190</v>
      </c>
      <c r="I701" s="9">
        <v>101</v>
      </c>
      <c r="J701" s="9">
        <v>81.2</v>
      </c>
      <c r="K701" s="9">
        <v>-19.799999999999997</v>
      </c>
      <c r="L701" s="9">
        <v>-0.19603960396039602</v>
      </c>
      <c r="M701" s="11">
        <v>2541</v>
      </c>
      <c r="N701" s="9"/>
      <c r="O701" s="9"/>
      <c r="P701" s="9" t="s">
        <v>631</v>
      </c>
      <c r="Q701" s="11">
        <v>5.2183436002737853</v>
      </c>
      <c r="R701" s="7" t="s">
        <v>1500</v>
      </c>
      <c r="S701" s="7" t="s">
        <v>532</v>
      </c>
      <c r="T701" s="7" t="s">
        <v>28</v>
      </c>
      <c r="U701" t="str">
        <f>IF(COUNTIF($A$2:A701,A701)=1,"Joiner","Not new")</f>
        <v>Not new</v>
      </c>
    </row>
    <row r="702" spans="1:21" customFormat="1" hidden="1" x14ac:dyDescent="0.35">
      <c r="A702" s="7" t="s">
        <v>930</v>
      </c>
      <c r="B702" s="7" t="s">
        <v>1501</v>
      </c>
      <c r="C702" s="7" t="s">
        <v>1292</v>
      </c>
      <c r="D702" s="7" t="s">
        <v>1293</v>
      </c>
      <c r="E702" s="7" t="s">
        <v>532</v>
      </c>
      <c r="F702" s="7" t="s">
        <v>36</v>
      </c>
      <c r="G702" s="8">
        <v>41214</v>
      </c>
      <c r="H702" s="8">
        <v>43553</v>
      </c>
      <c r="I702" s="9">
        <v>63.19</v>
      </c>
      <c r="J702" s="9">
        <v>63.19</v>
      </c>
      <c r="K702" s="9">
        <v>0</v>
      </c>
      <c r="L702" s="9">
        <v>0</v>
      </c>
      <c r="M702" s="11">
        <v>380.84</v>
      </c>
      <c r="N702" s="9"/>
      <c r="O702" s="9"/>
      <c r="P702" s="9" t="s">
        <v>643</v>
      </c>
      <c r="Q702" s="11">
        <v>6.4038329911019849</v>
      </c>
      <c r="R702" s="7" t="s">
        <v>1502</v>
      </c>
      <c r="S702" s="7" t="s">
        <v>532</v>
      </c>
      <c r="T702" s="7" t="s">
        <v>36</v>
      </c>
      <c r="U702" t="str">
        <f>IF(COUNTIF($A$2:A702,A702)=1,"Joiner","Not new")</f>
        <v>Not new</v>
      </c>
    </row>
    <row r="703" spans="1:21" customFormat="1" hidden="1" x14ac:dyDescent="0.35">
      <c r="A703" s="7" t="s">
        <v>949</v>
      </c>
      <c r="B703" s="7" t="s">
        <v>1503</v>
      </c>
      <c r="C703" s="7" t="s">
        <v>1292</v>
      </c>
      <c r="D703" s="7" t="s">
        <v>1293</v>
      </c>
      <c r="E703" s="7" t="s">
        <v>532</v>
      </c>
      <c r="F703" s="7" t="s">
        <v>32</v>
      </c>
      <c r="G703" s="8">
        <v>41394</v>
      </c>
      <c r="H703" s="8">
        <v>42735</v>
      </c>
      <c r="I703" s="9">
        <v>28.1</v>
      </c>
      <c r="J703" s="9">
        <v>33.9</v>
      </c>
      <c r="K703" s="9">
        <v>5.7999999999999972</v>
      </c>
      <c r="L703" s="9">
        <v>0.20640569395017783</v>
      </c>
      <c r="M703" s="11">
        <v>85.1</v>
      </c>
      <c r="N703" s="9"/>
      <c r="O703" s="9"/>
      <c r="P703" s="9" t="s">
        <v>643</v>
      </c>
      <c r="Q703" s="11">
        <v>3.6714579055441479</v>
      </c>
      <c r="R703" s="7" t="s">
        <v>1504</v>
      </c>
      <c r="S703" s="7" t="s">
        <v>532</v>
      </c>
      <c r="T703" s="7" t="s">
        <v>32</v>
      </c>
      <c r="U703" t="str">
        <f>IF(COUNTIF($A$2:A703,A703)=1,"Joiner","Not new")</f>
        <v>Not new</v>
      </c>
    </row>
    <row r="704" spans="1:21" customFormat="1" hidden="1" x14ac:dyDescent="0.35">
      <c r="A704" s="7" t="s">
        <v>1241</v>
      </c>
      <c r="B704" s="7" t="s">
        <v>1505</v>
      </c>
      <c r="C704" s="7" t="s">
        <v>1292</v>
      </c>
      <c r="D704" s="7" t="s">
        <v>1293</v>
      </c>
      <c r="E704" s="7" t="s">
        <v>532</v>
      </c>
      <c r="F704" s="7" t="s">
        <v>46</v>
      </c>
      <c r="G704" s="8">
        <v>41462</v>
      </c>
      <c r="H704" s="8">
        <v>42429</v>
      </c>
      <c r="I704" s="9">
        <v>4.3499999999999996</v>
      </c>
      <c r="J704" s="9">
        <v>5.6125581699533198</v>
      </c>
      <c r="K704" s="9">
        <v>1.2625581699533202</v>
      </c>
      <c r="L704" s="9">
        <v>0.29024325746053337</v>
      </c>
      <c r="M704" s="11">
        <v>45.01</v>
      </c>
      <c r="N704" s="9"/>
      <c r="O704" s="9"/>
      <c r="P704" s="9" t="s">
        <v>643</v>
      </c>
      <c r="Q704" s="11">
        <v>2.647501711156742</v>
      </c>
      <c r="R704" s="7" t="s">
        <v>1506</v>
      </c>
      <c r="S704" s="7" t="s">
        <v>532</v>
      </c>
      <c r="T704" s="7" t="s">
        <v>46</v>
      </c>
      <c r="U704" t="str">
        <f>IF(COUNTIF($A$2:A704,A704)=1,"Joiner","Not new")</f>
        <v>Not new</v>
      </c>
    </row>
    <row r="705" spans="1:21" customFormat="1" hidden="1" x14ac:dyDescent="0.35">
      <c r="A705" s="7" t="s">
        <v>534</v>
      </c>
      <c r="B705" s="7" t="s">
        <v>1507</v>
      </c>
      <c r="C705" s="7" t="s">
        <v>1292</v>
      </c>
      <c r="D705" s="7" t="s">
        <v>1293</v>
      </c>
      <c r="E705" s="7" t="s">
        <v>532</v>
      </c>
      <c r="F705" s="7" t="s">
        <v>197</v>
      </c>
      <c r="G705" s="8">
        <v>40673</v>
      </c>
      <c r="H705" s="8">
        <v>42704</v>
      </c>
      <c r="I705" s="9">
        <v>117.1</v>
      </c>
      <c r="J705" s="9">
        <v>90.82</v>
      </c>
      <c r="K705" s="9">
        <v>-26.28</v>
      </c>
      <c r="L705" s="9">
        <v>-0.22442356959863366</v>
      </c>
      <c r="M705" s="11">
        <v>411.6</v>
      </c>
      <c r="N705" s="9"/>
      <c r="O705" s="9"/>
      <c r="P705" s="9" t="s">
        <v>625</v>
      </c>
      <c r="Q705" s="11">
        <v>5.5605749486652973</v>
      </c>
      <c r="R705" s="7" t="s">
        <v>1508</v>
      </c>
      <c r="S705" s="7" t="s">
        <v>532</v>
      </c>
      <c r="T705" s="7" t="s">
        <v>197</v>
      </c>
      <c r="U705" t="str">
        <f>IF(COUNTIF($A$2:A705,A705)=1,"Joiner","Not new")</f>
        <v>Not new</v>
      </c>
    </row>
    <row r="706" spans="1:21" customFormat="1" hidden="1" x14ac:dyDescent="0.35">
      <c r="A706" s="7" t="s">
        <v>540</v>
      </c>
      <c r="B706" s="7" t="s">
        <v>1509</v>
      </c>
      <c r="C706" s="7" t="s">
        <v>1292</v>
      </c>
      <c r="D706" s="7" t="s">
        <v>1293</v>
      </c>
      <c r="E706" s="7" t="s">
        <v>532</v>
      </c>
      <c r="F706" s="7" t="s">
        <v>36</v>
      </c>
      <c r="G706" s="8">
        <v>41081</v>
      </c>
      <c r="H706" s="8">
        <v>42742</v>
      </c>
      <c r="I706" s="9">
        <v>44.8</v>
      </c>
      <c r="J706" s="9">
        <v>45.12</v>
      </c>
      <c r="K706" s="9">
        <v>0.32000000000000028</v>
      </c>
      <c r="L706" s="9">
        <v>7.1428571428571496E-3</v>
      </c>
      <c r="M706" s="11">
        <v>439.2</v>
      </c>
      <c r="N706" s="9"/>
      <c r="O706" s="9"/>
      <c r="P706" s="9" t="s">
        <v>625</v>
      </c>
      <c r="Q706" s="11">
        <v>4.5475701574264207</v>
      </c>
      <c r="R706" s="7" t="s">
        <v>1510</v>
      </c>
      <c r="S706" s="7" t="s">
        <v>532</v>
      </c>
      <c r="T706" s="7" t="s">
        <v>36</v>
      </c>
      <c r="U706" t="str">
        <f>IF(COUNTIF($A$2:A706,A706)=1,"Joiner","Not new")</f>
        <v>Not new</v>
      </c>
    </row>
    <row r="707" spans="1:21" customFormat="1" hidden="1" x14ac:dyDescent="0.35">
      <c r="A707" s="7" t="s">
        <v>543</v>
      </c>
      <c r="B707" s="7" t="s">
        <v>1511</v>
      </c>
      <c r="C707" s="7" t="s">
        <v>1292</v>
      </c>
      <c r="D707" s="7" t="s">
        <v>1293</v>
      </c>
      <c r="E707" s="7" t="s">
        <v>532</v>
      </c>
      <c r="F707" s="7" t="s">
        <v>28</v>
      </c>
      <c r="G707" s="8">
        <v>39995</v>
      </c>
      <c r="H707" s="8">
        <v>42460</v>
      </c>
      <c r="I707" s="9">
        <v>2.69</v>
      </c>
      <c r="J707" s="9">
        <v>2.4900000000000002</v>
      </c>
      <c r="K707" s="9">
        <v>-0.19999999999999973</v>
      </c>
      <c r="L707" s="9">
        <v>-7.4349442379182062E-2</v>
      </c>
      <c r="M707" s="11">
        <v>71.48</v>
      </c>
      <c r="N707" s="9"/>
      <c r="O707" s="9"/>
      <c r="P707" s="9" t="s">
        <v>643</v>
      </c>
      <c r="Q707" s="11">
        <v>6.7488021902806299</v>
      </c>
      <c r="R707" s="7" t="s">
        <v>1512</v>
      </c>
      <c r="S707" s="7" t="s">
        <v>532</v>
      </c>
      <c r="T707" s="7" t="s">
        <v>28</v>
      </c>
      <c r="U707" t="str">
        <f>IF(COUNTIF($A$2:A707,A707)=1,"Joiner","Not new")</f>
        <v>Not new</v>
      </c>
    </row>
    <row r="708" spans="1:21" customFormat="1" hidden="1" x14ac:dyDescent="0.35">
      <c r="A708" s="7" t="s">
        <v>952</v>
      </c>
      <c r="B708" s="7" t="s">
        <v>1513</v>
      </c>
      <c r="C708" s="7" t="s">
        <v>1292</v>
      </c>
      <c r="D708" s="7" t="s">
        <v>1293</v>
      </c>
      <c r="E708" s="7" t="s">
        <v>532</v>
      </c>
      <c r="F708" s="7" t="s">
        <v>36</v>
      </c>
      <c r="G708" s="8">
        <v>41354</v>
      </c>
      <c r="H708" s="8">
        <v>43921</v>
      </c>
      <c r="I708" s="9">
        <v>48.16</v>
      </c>
      <c r="J708" s="9">
        <v>48.2</v>
      </c>
      <c r="K708" s="9">
        <v>4.0000000000006253E-2</v>
      </c>
      <c r="L708" s="9">
        <v>8.3056478405328605E-4</v>
      </c>
      <c r="M708" s="11">
        <v>510.4</v>
      </c>
      <c r="N708" s="9"/>
      <c r="O708" s="9"/>
      <c r="P708" s="9" t="s">
        <v>625</v>
      </c>
      <c r="Q708" s="11">
        <v>7.0280629705681044</v>
      </c>
      <c r="R708" s="7" t="s">
        <v>1514</v>
      </c>
      <c r="S708" s="7" t="s">
        <v>532</v>
      </c>
      <c r="T708" s="7" t="s">
        <v>36</v>
      </c>
      <c r="U708" t="str">
        <f>IF(COUNTIF($A$2:A708,A708)=1,"Joiner","Not new")</f>
        <v>Not new</v>
      </c>
    </row>
    <row r="709" spans="1:21" customFormat="1" hidden="1" x14ac:dyDescent="0.35">
      <c r="A709" s="7" t="s">
        <v>933</v>
      </c>
      <c r="B709" s="7" t="s">
        <v>1515</v>
      </c>
      <c r="C709" s="7" t="s">
        <v>1292</v>
      </c>
      <c r="D709" s="7" t="s">
        <v>1293</v>
      </c>
      <c r="E709" s="7" t="s">
        <v>532</v>
      </c>
      <c r="F709" s="7" t="s">
        <v>28</v>
      </c>
      <c r="G709" s="8">
        <v>41247</v>
      </c>
      <c r="H709" s="8">
        <v>42309</v>
      </c>
      <c r="I709" s="9">
        <v>1.32</v>
      </c>
      <c r="J709" s="9">
        <v>2.1127154654625198</v>
      </c>
      <c r="K709" s="9">
        <v>0.7927154654625197</v>
      </c>
      <c r="L709" s="9">
        <v>0.60054201928978768</v>
      </c>
      <c r="M709" s="11">
        <v>6.1727154654625203</v>
      </c>
      <c r="N709" s="9"/>
      <c r="O709" s="9"/>
      <c r="P709" s="9" t="s">
        <v>625</v>
      </c>
      <c r="Q709" s="11">
        <v>2.9075975359342916</v>
      </c>
      <c r="R709" s="7" t="s">
        <v>1516</v>
      </c>
      <c r="S709" s="7" t="s">
        <v>532</v>
      </c>
      <c r="T709" s="7" t="s">
        <v>28</v>
      </c>
      <c r="U709" t="str">
        <f>IF(COUNTIF($A$2:A709,A709)=1,"Joiner","Not new")</f>
        <v>Not new</v>
      </c>
    </row>
    <row r="710" spans="1:21" customFormat="1" hidden="1" x14ac:dyDescent="0.35">
      <c r="A710" s="7" t="s">
        <v>552</v>
      </c>
      <c r="B710" s="7" t="s">
        <v>1517</v>
      </c>
      <c r="C710" s="7" t="s">
        <v>1292</v>
      </c>
      <c r="D710" s="7" t="s">
        <v>1293</v>
      </c>
      <c r="E710" s="7" t="s">
        <v>532</v>
      </c>
      <c r="F710" s="7" t="s">
        <v>28</v>
      </c>
      <c r="G710" s="8">
        <v>40742</v>
      </c>
      <c r="H710" s="8">
        <v>42458</v>
      </c>
      <c r="I710" s="9">
        <v>0</v>
      </c>
      <c r="J710" s="9">
        <v>14.425000000000001</v>
      </c>
      <c r="K710" s="9">
        <v>14.425000000000001</v>
      </c>
      <c r="L710" s="9">
        <v>0</v>
      </c>
      <c r="M710" s="11">
        <v>41.75</v>
      </c>
      <c r="N710" s="9"/>
      <c r="O710" s="9"/>
      <c r="P710" s="9" t="s">
        <v>643</v>
      </c>
      <c r="Q710" s="11">
        <v>4.6981519507186862</v>
      </c>
      <c r="R710" s="7" t="s">
        <v>1518</v>
      </c>
      <c r="S710" s="7" t="s">
        <v>532</v>
      </c>
      <c r="T710" s="7" t="s">
        <v>28</v>
      </c>
      <c r="U710" t="str">
        <f>IF(COUNTIF($A$2:A710,A710)=1,"Joiner","Not new")</f>
        <v>Not new</v>
      </c>
    </row>
    <row r="711" spans="1:21" customFormat="1" hidden="1" x14ac:dyDescent="0.35">
      <c r="A711" s="7" t="s">
        <v>939</v>
      </c>
      <c r="B711" s="7" t="s">
        <v>1519</v>
      </c>
      <c r="C711" s="7" t="s">
        <v>1292</v>
      </c>
      <c r="D711" s="7" t="s">
        <v>1293</v>
      </c>
      <c r="E711" s="7" t="s">
        <v>532</v>
      </c>
      <c r="F711" s="7" t="s">
        <v>28</v>
      </c>
      <c r="G711" s="8">
        <v>41233</v>
      </c>
      <c r="H711" s="8">
        <v>42705</v>
      </c>
      <c r="I711" s="9">
        <v>30.5</v>
      </c>
      <c r="J711" s="9">
        <v>23.3</v>
      </c>
      <c r="K711" s="9">
        <v>-7.1999999999999993</v>
      </c>
      <c r="L711" s="9">
        <v>-0.23606557377049178</v>
      </c>
      <c r="M711" s="11">
        <v>119.5</v>
      </c>
      <c r="N711" s="9"/>
      <c r="O711" s="9"/>
      <c r="P711" s="9" t="s">
        <v>625</v>
      </c>
      <c r="Q711" s="11">
        <v>4.0301163586584527</v>
      </c>
      <c r="R711" s="7" t="s">
        <v>1520</v>
      </c>
      <c r="S711" s="7" t="s">
        <v>532</v>
      </c>
      <c r="T711" s="7" t="s">
        <v>28</v>
      </c>
      <c r="U711" t="str">
        <f>IF(COUNTIF($A$2:A711,A711)=1,"Joiner","Not new")</f>
        <v>Not new</v>
      </c>
    </row>
    <row r="712" spans="1:21" customFormat="1" hidden="1" x14ac:dyDescent="0.35">
      <c r="A712" s="7" t="s">
        <v>942</v>
      </c>
      <c r="B712" s="7" t="s">
        <v>1521</v>
      </c>
      <c r="C712" s="7" t="s">
        <v>1292</v>
      </c>
      <c r="D712" s="7" t="s">
        <v>1293</v>
      </c>
      <c r="E712" s="7" t="s">
        <v>532</v>
      </c>
      <c r="F712" s="7" t="s">
        <v>46</v>
      </c>
      <c r="G712" s="8">
        <v>41218</v>
      </c>
      <c r="H712" s="8">
        <v>42094</v>
      </c>
      <c r="I712" s="9">
        <v>932.93</v>
      </c>
      <c r="J712" s="9">
        <v>932.94999999999993</v>
      </c>
      <c r="K712" s="9">
        <v>1.999999999998181E-2</v>
      </c>
      <c r="L712" s="9">
        <v>2.1437835636094681E-5</v>
      </c>
      <c r="M712" s="11">
        <v>9127.61</v>
      </c>
      <c r="N712" s="9"/>
      <c r="O712" s="9"/>
      <c r="P712" s="9" t="s">
        <v>625</v>
      </c>
      <c r="Q712" s="11">
        <v>2.3983572895277208</v>
      </c>
      <c r="R712" s="7" t="s">
        <v>1522</v>
      </c>
      <c r="S712" s="7" t="s">
        <v>532</v>
      </c>
      <c r="T712" s="7" t="s">
        <v>46</v>
      </c>
      <c r="U712" t="str">
        <f>IF(COUNTIF($A$2:A712,A712)=1,"Joiner","Not new")</f>
        <v>Not new</v>
      </c>
    </row>
    <row r="713" spans="1:21" customFormat="1" hidden="1" x14ac:dyDescent="0.35">
      <c r="A713" s="7" t="s">
        <v>549</v>
      </c>
      <c r="B713" s="7" t="s">
        <v>1523</v>
      </c>
      <c r="C713" s="7" t="s">
        <v>1292</v>
      </c>
      <c r="D713" s="7" t="s">
        <v>1293</v>
      </c>
      <c r="E713" s="7" t="s">
        <v>532</v>
      </c>
      <c r="F713" s="7" t="s">
        <v>36</v>
      </c>
      <c r="G713" s="8">
        <v>41524</v>
      </c>
      <c r="H713" s="8">
        <v>42313</v>
      </c>
      <c r="I713" s="9">
        <v>93.91</v>
      </c>
      <c r="J713" s="9">
        <v>82.05</v>
      </c>
      <c r="K713" s="9">
        <v>-11.86</v>
      </c>
      <c r="L713" s="9">
        <v>-0.12629112980513257</v>
      </c>
      <c r="M713" s="11">
        <v>390.77</v>
      </c>
      <c r="N713" s="9"/>
      <c r="O713" s="9"/>
      <c r="P713" s="9" t="s">
        <v>643</v>
      </c>
      <c r="Q713" s="11">
        <v>2.1601642710472277</v>
      </c>
      <c r="R713" s="7" t="s">
        <v>1524</v>
      </c>
      <c r="S713" s="7" t="s">
        <v>532</v>
      </c>
      <c r="T713" s="7" t="s">
        <v>36</v>
      </c>
      <c r="U713" t="str">
        <f>IF(COUNTIF($A$2:A713,A713)=1,"Joiner","Not new")</f>
        <v>Not new</v>
      </c>
    </row>
    <row r="714" spans="1:21" customFormat="1" hidden="1" x14ac:dyDescent="0.35">
      <c r="A714" s="7" t="s">
        <v>1525</v>
      </c>
      <c r="B714" s="7" t="s">
        <v>1526</v>
      </c>
      <c r="C714" s="7" t="s">
        <v>1292</v>
      </c>
      <c r="D714" s="7" t="s">
        <v>1293</v>
      </c>
      <c r="E714" s="7" t="s">
        <v>532</v>
      </c>
      <c r="F714" s="7" t="s">
        <v>32</v>
      </c>
      <c r="G714" s="8">
        <v>41218</v>
      </c>
      <c r="H714" s="8">
        <v>42856</v>
      </c>
      <c r="I714" s="9">
        <v>0.73</v>
      </c>
      <c r="J714" s="9">
        <v>0.73</v>
      </c>
      <c r="K714" s="9">
        <v>0</v>
      </c>
      <c r="L714" s="9">
        <v>0</v>
      </c>
      <c r="M714" s="11">
        <v>165.20464819691301</v>
      </c>
      <c r="N714" s="9"/>
      <c r="O714" s="9"/>
      <c r="P714" s="9" t="s">
        <v>625</v>
      </c>
      <c r="Q714" s="11">
        <v>4.4845995893223822</v>
      </c>
      <c r="R714" s="7" t="s">
        <v>1527</v>
      </c>
      <c r="S714" s="7" t="s">
        <v>532</v>
      </c>
      <c r="T714" s="7" t="s">
        <v>32</v>
      </c>
      <c r="U714" t="str">
        <f>IF(COUNTIF($A$2:A714,A714)=1,"Joiner","Not new")</f>
        <v>Joiner</v>
      </c>
    </row>
    <row r="715" spans="1:21" customFormat="1" hidden="1" x14ac:dyDescent="0.35">
      <c r="A715" s="7" t="s">
        <v>1528</v>
      </c>
      <c r="B715" s="7" t="s">
        <v>1529</v>
      </c>
      <c r="C715" s="7" t="s">
        <v>1292</v>
      </c>
      <c r="D715" s="7" t="s">
        <v>1293</v>
      </c>
      <c r="E715" s="7" t="s">
        <v>532</v>
      </c>
      <c r="F715" s="7" t="s">
        <v>36</v>
      </c>
      <c r="G715" s="8">
        <v>42036</v>
      </c>
      <c r="H715" s="8">
        <v>43921</v>
      </c>
      <c r="I715" s="9">
        <v>0.9</v>
      </c>
      <c r="J715" s="9">
        <v>0.9</v>
      </c>
      <c r="K715" s="9">
        <v>0</v>
      </c>
      <c r="L715" s="9">
        <v>0</v>
      </c>
      <c r="M715" s="11">
        <v>39.299999999999997</v>
      </c>
      <c r="N715" s="9"/>
      <c r="O715" s="9"/>
      <c r="P715" s="9" t="s">
        <v>625</v>
      </c>
      <c r="Q715" s="11">
        <v>5.160848733744011</v>
      </c>
      <c r="R715" s="7" t="s">
        <v>1530</v>
      </c>
      <c r="S715" s="7" t="s">
        <v>532</v>
      </c>
      <c r="T715" s="7" t="s">
        <v>36</v>
      </c>
      <c r="U715" t="str">
        <f>IF(COUNTIF($A$2:A715,A715)=1,"Joiner","Not new")</f>
        <v>Joiner</v>
      </c>
    </row>
    <row r="716" spans="1:21" customFormat="1" hidden="1" x14ac:dyDescent="0.35">
      <c r="A716" s="7" t="s">
        <v>1244</v>
      </c>
      <c r="B716" s="7" t="s">
        <v>1531</v>
      </c>
      <c r="C716" s="7" t="s">
        <v>1292</v>
      </c>
      <c r="D716" s="7" t="s">
        <v>1293</v>
      </c>
      <c r="E716" s="7" t="s">
        <v>763</v>
      </c>
      <c r="F716" s="7" t="s">
        <v>28</v>
      </c>
      <c r="G716" s="8">
        <v>41730</v>
      </c>
      <c r="H716" s="8">
        <v>43555</v>
      </c>
      <c r="I716" s="9">
        <v>44.8</v>
      </c>
      <c r="J716" s="9">
        <v>38.700000000000003</v>
      </c>
      <c r="K716" s="9">
        <v>-6.0999999999999943</v>
      </c>
      <c r="L716" s="9">
        <v>-0.13616071428571416</v>
      </c>
      <c r="M716" s="11">
        <v>151.5</v>
      </c>
      <c r="N716" s="9"/>
      <c r="O716" s="9"/>
      <c r="P716" s="9" t="s">
        <v>625</v>
      </c>
      <c r="Q716" s="11">
        <v>4.9965776865160851</v>
      </c>
      <c r="R716" s="7" t="s">
        <v>1532</v>
      </c>
      <c r="S716" s="7" t="s">
        <v>763</v>
      </c>
      <c r="T716" s="7" t="s">
        <v>28</v>
      </c>
      <c r="U716" t="str">
        <f>IF(COUNTIF($A$2:A716,A716)=1,"Joiner","Not new")</f>
        <v>Not new</v>
      </c>
    </row>
    <row r="717" spans="1:21" customFormat="1" hidden="1" x14ac:dyDescent="0.35">
      <c r="A717" s="7" t="s">
        <v>593</v>
      </c>
      <c r="B717" s="7" t="s">
        <v>1533</v>
      </c>
      <c r="C717" s="7" t="s">
        <v>1292</v>
      </c>
      <c r="D717" s="7" t="s">
        <v>1293</v>
      </c>
      <c r="E717" s="7" t="s">
        <v>591</v>
      </c>
      <c r="F717" s="7" t="s">
        <v>32</v>
      </c>
      <c r="G717" s="8">
        <v>42005</v>
      </c>
      <c r="H717" s="8">
        <v>45747</v>
      </c>
      <c r="I717" s="9">
        <v>19.93</v>
      </c>
      <c r="J717" s="9">
        <v>19.900000000000002</v>
      </c>
      <c r="K717" s="9">
        <v>-2.9999999999997584E-2</v>
      </c>
      <c r="L717" s="9">
        <v>-1.5052684395382631E-3</v>
      </c>
      <c r="M717" s="11">
        <v>981.32</v>
      </c>
      <c r="N717" s="9"/>
      <c r="O717" s="9"/>
      <c r="P717" s="9" t="s">
        <v>625</v>
      </c>
      <c r="Q717" s="11">
        <v>10.245037645448322</v>
      </c>
      <c r="R717" s="7" t="s">
        <v>1534</v>
      </c>
      <c r="S717" s="7" t="s">
        <v>591</v>
      </c>
      <c r="T717" s="7" t="s">
        <v>32</v>
      </c>
      <c r="U717" t="str">
        <f>IF(COUNTIF($A$2:A717,A717)=1,"Joiner","Not new")</f>
        <v>Not new</v>
      </c>
    </row>
    <row r="718" spans="1:21" customFormat="1" hidden="1" x14ac:dyDescent="0.35">
      <c r="A718" s="7" t="s">
        <v>599</v>
      </c>
      <c r="B718" s="7" t="s">
        <v>600</v>
      </c>
      <c r="C718" s="7" t="s">
        <v>1292</v>
      </c>
      <c r="D718" s="7" t="s">
        <v>1293</v>
      </c>
      <c r="E718" s="7" t="s">
        <v>591</v>
      </c>
      <c r="F718" s="7" t="s">
        <v>28</v>
      </c>
      <c r="G718" s="8">
        <v>41666</v>
      </c>
      <c r="H718" s="8">
        <v>43770</v>
      </c>
      <c r="I718" s="9">
        <v>6.03</v>
      </c>
      <c r="J718" s="9">
        <v>6.11</v>
      </c>
      <c r="K718" s="9">
        <v>8.0000000000000071E-2</v>
      </c>
      <c r="L718" s="9">
        <v>1.3266998341625218E-2</v>
      </c>
      <c r="M718" s="11">
        <v>23.7</v>
      </c>
      <c r="N718" s="9"/>
      <c r="O718" s="9"/>
      <c r="P718" s="9" t="s">
        <v>625</v>
      </c>
      <c r="Q718" s="11">
        <v>5.760438056125941</v>
      </c>
      <c r="R718" s="7" t="s">
        <v>1535</v>
      </c>
      <c r="S718" s="7" t="s">
        <v>591</v>
      </c>
      <c r="T718" s="7" t="s">
        <v>28</v>
      </c>
      <c r="U718" t="str">
        <f>IF(COUNTIF($A$2:A718,A718)=1,"Joiner","Not new")</f>
        <v>Not new</v>
      </c>
    </row>
    <row r="719" spans="1:21" customFormat="1" hidden="1" x14ac:dyDescent="0.35">
      <c r="A719" s="7" t="s">
        <v>602</v>
      </c>
      <c r="B719" s="7" t="s">
        <v>846</v>
      </c>
      <c r="C719" s="7" t="s">
        <v>1292</v>
      </c>
      <c r="D719" s="7" t="s">
        <v>1293</v>
      </c>
      <c r="E719" s="7" t="s">
        <v>591</v>
      </c>
      <c r="F719" s="7" t="s">
        <v>32</v>
      </c>
      <c r="G719" s="8">
        <v>40579</v>
      </c>
      <c r="H719" s="8">
        <v>43920</v>
      </c>
      <c r="I719" s="9">
        <v>11.489000000000001</v>
      </c>
      <c r="J719" s="9">
        <v>9.4467010000000009</v>
      </c>
      <c r="K719" s="9">
        <v>-2.0422989999999999</v>
      </c>
      <c r="L719" s="9">
        <v>-0.17776124989120026</v>
      </c>
      <c r="M719" s="11">
        <v>57.845999999999997</v>
      </c>
      <c r="N719" s="9"/>
      <c r="O719" s="9"/>
      <c r="P719" s="9" t="s">
        <v>625</v>
      </c>
      <c r="Q719" s="11">
        <v>9.1471594798083498</v>
      </c>
      <c r="R719" s="7" t="s">
        <v>1536</v>
      </c>
      <c r="S719" s="7" t="s">
        <v>591</v>
      </c>
      <c r="T719" s="7" t="s">
        <v>32</v>
      </c>
      <c r="U719" t="str">
        <f>IF(COUNTIF($A$2:A719,A719)=1,"Joiner","Not new")</f>
        <v>Not new</v>
      </c>
    </row>
    <row r="720" spans="1:21" customFormat="1" hidden="1" x14ac:dyDescent="0.35">
      <c r="A720" s="7" t="s">
        <v>497</v>
      </c>
      <c r="B720" s="7" t="s">
        <v>820</v>
      </c>
      <c r="C720" s="7" t="s">
        <v>1292</v>
      </c>
      <c r="D720" s="7" t="s">
        <v>1293</v>
      </c>
      <c r="E720" s="7" t="s">
        <v>423</v>
      </c>
      <c r="F720" s="7" t="s">
        <v>36</v>
      </c>
      <c r="G720" s="8">
        <v>40647</v>
      </c>
      <c r="H720" s="8" t="s">
        <v>1537</v>
      </c>
      <c r="I720" s="9">
        <v>770.40499999999997</v>
      </c>
      <c r="J720" s="9">
        <v>739.34199999999998</v>
      </c>
      <c r="K720" s="9">
        <v>-31.062999999999988</v>
      </c>
      <c r="L720" s="9">
        <v>-4.0320350984222569E-2</v>
      </c>
      <c r="M720" s="11" t="s">
        <v>1538</v>
      </c>
      <c r="N720" s="9"/>
      <c r="O720" s="9"/>
      <c r="P720" s="9" t="s">
        <v>785</v>
      </c>
      <c r="Q720" s="11">
        <v>0</v>
      </c>
      <c r="R720" s="7" t="s">
        <v>1539</v>
      </c>
      <c r="S720" s="7" t="s">
        <v>423</v>
      </c>
      <c r="T720" s="7" t="s">
        <v>36</v>
      </c>
      <c r="U720" t="str">
        <f>IF(COUNTIF($A$2:A720,A720)=1,"Joiner","Not new")</f>
        <v>Not new</v>
      </c>
    </row>
    <row r="721" spans="1:21" customFormat="1" hidden="1" x14ac:dyDescent="0.35">
      <c r="A721" s="7" t="s">
        <v>1250</v>
      </c>
      <c r="B721" s="7" t="s">
        <v>1251</v>
      </c>
      <c r="C721" s="7" t="s">
        <v>1292</v>
      </c>
      <c r="D721" s="7" t="s">
        <v>1293</v>
      </c>
      <c r="E721" s="7" t="s">
        <v>423</v>
      </c>
      <c r="F721" s="7" t="s">
        <v>95</v>
      </c>
      <c r="G721" s="8" t="s">
        <v>1540</v>
      </c>
      <c r="H721" s="8" t="s">
        <v>1540</v>
      </c>
      <c r="I721" s="9" t="s">
        <v>1540</v>
      </c>
      <c r="J721" s="9" t="s">
        <v>1540</v>
      </c>
      <c r="K721" s="9">
        <v>0</v>
      </c>
      <c r="L721" s="9">
        <v>0</v>
      </c>
      <c r="M721" s="11" t="s">
        <v>1540</v>
      </c>
      <c r="N721" s="9"/>
      <c r="O721" s="9"/>
      <c r="P721" s="9" t="s">
        <v>785</v>
      </c>
      <c r="Q721" s="11">
        <v>0</v>
      </c>
      <c r="R721" s="7" t="s">
        <v>1541</v>
      </c>
      <c r="S721" s="7" t="s">
        <v>423</v>
      </c>
      <c r="T721" s="7" t="s">
        <v>95</v>
      </c>
      <c r="U721" t="str">
        <f>IF(COUNTIF($A$2:A721,A721)=1,"Joiner","Not new")</f>
        <v>Not new</v>
      </c>
    </row>
    <row r="722" spans="1:21" customFormat="1" hidden="1" x14ac:dyDescent="0.35">
      <c r="A722" s="7" t="s">
        <v>1542</v>
      </c>
      <c r="B722" s="7" t="s">
        <v>1543</v>
      </c>
      <c r="C722" s="7" t="s">
        <v>1292</v>
      </c>
      <c r="D722" s="7" t="s">
        <v>1293</v>
      </c>
      <c r="E722" s="7" t="s">
        <v>423</v>
      </c>
      <c r="F722" s="7" t="s">
        <v>28</v>
      </c>
      <c r="G722" s="8">
        <v>42095</v>
      </c>
      <c r="H722" s="8">
        <v>43164</v>
      </c>
      <c r="I722" s="9" t="s">
        <v>1378</v>
      </c>
      <c r="J722" s="9" t="s">
        <v>1378</v>
      </c>
      <c r="K722" s="9"/>
      <c r="L722" s="9"/>
      <c r="M722" s="11" t="s">
        <v>1378</v>
      </c>
      <c r="N722" s="9"/>
      <c r="O722" s="9"/>
      <c r="P722" s="9" t="s">
        <v>625</v>
      </c>
      <c r="Q722" s="11">
        <v>2.9267624914442161</v>
      </c>
      <c r="R722" s="7" t="s">
        <v>1544</v>
      </c>
      <c r="S722" s="7" t="s">
        <v>423</v>
      </c>
      <c r="T722" s="7" t="s">
        <v>28</v>
      </c>
      <c r="U722" t="str">
        <f>IF(COUNTIF($A$2:A722,A722)=1,"Joiner","Not new")</f>
        <v>Joiner</v>
      </c>
    </row>
    <row r="723" spans="1:21" customFormat="1" hidden="1" x14ac:dyDescent="0.35">
      <c r="A723" s="7" t="s">
        <v>1545</v>
      </c>
      <c r="B723" s="7" t="s">
        <v>1546</v>
      </c>
      <c r="C723" s="7" t="s">
        <v>1547</v>
      </c>
      <c r="D723" s="7" t="s">
        <v>1548</v>
      </c>
      <c r="E723" s="7" t="s">
        <v>27</v>
      </c>
      <c r="F723" s="7" t="s">
        <v>95</v>
      </c>
      <c r="G723" s="8">
        <v>42333</v>
      </c>
      <c r="H723" s="8">
        <v>44286</v>
      </c>
      <c r="I723" s="9">
        <v>36.6</v>
      </c>
      <c r="J723" s="9">
        <v>36.6</v>
      </c>
      <c r="K723" s="9">
        <v>0</v>
      </c>
      <c r="L723" s="9">
        <v>0</v>
      </c>
      <c r="M723" s="11">
        <v>352.7</v>
      </c>
      <c r="N723" s="9">
        <v>352.7</v>
      </c>
      <c r="O723" s="9">
        <v>0</v>
      </c>
      <c r="P723" s="9" t="s">
        <v>631</v>
      </c>
      <c r="Q723" s="11">
        <v>5.3506849315068497</v>
      </c>
      <c r="R723" s="7" t="s">
        <v>1549</v>
      </c>
      <c r="S723" s="7" t="s">
        <v>27</v>
      </c>
      <c r="T723" s="7" t="s">
        <v>95</v>
      </c>
      <c r="U723" t="str">
        <f>IF(COUNTIF($A$2:A723,A723)=1,"Joiner","Not new")</f>
        <v>Joiner</v>
      </c>
    </row>
    <row r="724" spans="1:21" customFormat="1" hidden="1" x14ac:dyDescent="0.35">
      <c r="A724" s="7" t="s">
        <v>38</v>
      </c>
      <c r="B724" s="7" t="s">
        <v>1550</v>
      </c>
      <c r="C724" s="7" t="s">
        <v>1547</v>
      </c>
      <c r="D724" s="7" t="s">
        <v>1548</v>
      </c>
      <c r="E724" s="7" t="s">
        <v>27</v>
      </c>
      <c r="F724" s="7" t="s">
        <v>28</v>
      </c>
      <c r="G724" s="8">
        <v>38991</v>
      </c>
      <c r="H724" s="8">
        <v>42735</v>
      </c>
      <c r="I724" s="9">
        <v>27.7</v>
      </c>
      <c r="J724" s="9">
        <v>24</v>
      </c>
      <c r="K724" s="9">
        <v>-3.6999999999999993</v>
      </c>
      <c r="L724" s="9">
        <v>-0.13357400722021659</v>
      </c>
      <c r="M724" s="11">
        <v>752.7</v>
      </c>
      <c r="N724" s="9">
        <v>283.70000000000005</v>
      </c>
      <c r="O724" s="9">
        <v>469</v>
      </c>
      <c r="P724" s="9" t="s">
        <v>631</v>
      </c>
      <c r="Q724" s="11">
        <v>10.257534246575343</v>
      </c>
      <c r="R724" s="7" t="s">
        <v>1551</v>
      </c>
      <c r="S724" s="7" t="s">
        <v>27</v>
      </c>
      <c r="T724" s="7" t="s">
        <v>28</v>
      </c>
      <c r="U724" t="str">
        <f>IF(COUNTIF($A$2:A724,A724)=1,"Joiner","Not new")</f>
        <v>Not new</v>
      </c>
    </row>
    <row r="725" spans="1:21" customFormat="1" hidden="1" x14ac:dyDescent="0.35">
      <c r="A725" s="7" t="s">
        <v>109</v>
      </c>
      <c r="B725" s="7" t="s">
        <v>1001</v>
      </c>
      <c r="C725" s="7" t="s">
        <v>1547</v>
      </c>
      <c r="D725" s="7" t="s">
        <v>1548</v>
      </c>
      <c r="E725" s="7" t="s">
        <v>27</v>
      </c>
      <c r="F725" s="7" t="s">
        <v>197</v>
      </c>
      <c r="G725" s="8">
        <v>40210</v>
      </c>
      <c r="H725" s="8">
        <v>41394</v>
      </c>
      <c r="I725" s="9">
        <v>1.7</v>
      </c>
      <c r="J725" s="9">
        <v>1.7</v>
      </c>
      <c r="K725" s="9">
        <v>0</v>
      </c>
      <c r="L725" s="9">
        <v>0</v>
      </c>
      <c r="M725" s="11">
        <v>32.6</v>
      </c>
      <c r="N725" s="9">
        <v>32.6</v>
      </c>
      <c r="O725" s="9">
        <v>0</v>
      </c>
      <c r="P725" s="9" t="s">
        <v>625</v>
      </c>
      <c r="Q725" s="11">
        <v>3.2438356164383562</v>
      </c>
      <c r="R725" s="7" t="s">
        <v>1552</v>
      </c>
      <c r="S725" s="7" t="s">
        <v>27</v>
      </c>
      <c r="T725" s="7" t="s">
        <v>197</v>
      </c>
      <c r="U725" t="str">
        <f>IF(COUNTIF($A$2:A725,A725)=1,"Joiner","Not new")</f>
        <v>Not new</v>
      </c>
    </row>
    <row r="726" spans="1:21" customFormat="1" hidden="1" x14ac:dyDescent="0.35">
      <c r="A726" s="7" t="s">
        <v>1299</v>
      </c>
      <c r="B726" s="7" t="s">
        <v>1300</v>
      </c>
      <c r="C726" s="7" t="s">
        <v>1547</v>
      </c>
      <c r="D726" s="7" t="s">
        <v>1548</v>
      </c>
      <c r="E726" s="7" t="s">
        <v>27</v>
      </c>
      <c r="F726" s="7" t="s">
        <v>32</v>
      </c>
      <c r="G726" s="8">
        <v>41760</v>
      </c>
      <c r="H726" s="8">
        <v>44013</v>
      </c>
      <c r="I726" s="9">
        <v>63</v>
      </c>
      <c r="J726" s="9">
        <v>71.5</v>
      </c>
      <c r="K726" s="9">
        <v>8.5</v>
      </c>
      <c r="L726" s="9">
        <v>0.13492063492063491</v>
      </c>
      <c r="M726" s="11">
        <v>1403</v>
      </c>
      <c r="N726" s="9">
        <v>1403</v>
      </c>
      <c r="O726" s="9">
        <v>0</v>
      </c>
      <c r="P726" s="9" t="s">
        <v>631</v>
      </c>
      <c r="Q726" s="11">
        <v>6.1726027397260275</v>
      </c>
      <c r="R726" s="7" t="s">
        <v>1553</v>
      </c>
      <c r="S726" s="7" t="s">
        <v>27</v>
      </c>
      <c r="T726" s="7" t="s">
        <v>32</v>
      </c>
      <c r="U726" t="str">
        <f>IF(COUNTIF($A$2:A726,A726)=1,"Joiner","Not new")</f>
        <v>Not new</v>
      </c>
    </row>
    <row r="727" spans="1:21" customFormat="1" hidden="1" x14ac:dyDescent="0.35">
      <c r="A727" s="7" t="s">
        <v>1296</v>
      </c>
      <c r="B727" s="7" t="s">
        <v>1297</v>
      </c>
      <c r="C727" s="7" t="s">
        <v>1547</v>
      </c>
      <c r="D727" s="7" t="s">
        <v>1548</v>
      </c>
      <c r="E727" s="7" t="s">
        <v>27</v>
      </c>
      <c r="F727" s="7" t="s">
        <v>28</v>
      </c>
      <c r="G727" s="8">
        <v>41699</v>
      </c>
      <c r="H727" s="8">
        <v>45247</v>
      </c>
      <c r="I727" s="9">
        <v>12.2</v>
      </c>
      <c r="J727" s="9">
        <v>9.9</v>
      </c>
      <c r="K727" s="9">
        <v>-2.2999999999999989</v>
      </c>
      <c r="L727" s="9">
        <v>-0.18852459016393436</v>
      </c>
      <c r="M727" s="11">
        <v>193.3</v>
      </c>
      <c r="N727" s="9">
        <v>193.3</v>
      </c>
      <c r="O727" s="9">
        <v>0</v>
      </c>
      <c r="P727" s="9" t="s">
        <v>643</v>
      </c>
      <c r="Q727" s="11">
        <v>9.7205479452054799</v>
      </c>
      <c r="R727" s="7" t="s">
        <v>1554</v>
      </c>
      <c r="S727" s="7" t="s">
        <v>27</v>
      </c>
      <c r="T727" s="7" t="s">
        <v>28</v>
      </c>
      <c r="U727" t="str">
        <f>IF(COUNTIF($A$2:A727,A727)=1,"Joiner","Not new")</f>
        <v>Not new</v>
      </c>
    </row>
    <row r="728" spans="1:21" customFormat="1" hidden="1" x14ac:dyDescent="0.35">
      <c r="A728" s="7" t="s">
        <v>118</v>
      </c>
      <c r="B728" s="7" t="s">
        <v>119</v>
      </c>
      <c r="C728" s="7" t="s">
        <v>1547</v>
      </c>
      <c r="D728" s="7" t="s">
        <v>1548</v>
      </c>
      <c r="E728" s="7" t="s">
        <v>27</v>
      </c>
      <c r="F728" s="7" t="s">
        <v>28</v>
      </c>
      <c r="G728" s="8">
        <v>39629</v>
      </c>
      <c r="H728" s="8">
        <v>51501</v>
      </c>
      <c r="I728" s="9">
        <v>28.47</v>
      </c>
      <c r="J728" s="9">
        <v>28.53</v>
      </c>
      <c r="K728" s="9">
        <v>6.0000000000002274E-2</v>
      </c>
      <c r="L728" s="9">
        <v>2.1074815595364341E-3</v>
      </c>
      <c r="M728" s="11">
        <v>11751.97</v>
      </c>
      <c r="N728" s="9">
        <v>11751.97</v>
      </c>
      <c r="O728" s="9">
        <v>0</v>
      </c>
      <c r="P728" s="9" t="s">
        <v>631</v>
      </c>
      <c r="Q728" s="11">
        <v>32.526027397260272</v>
      </c>
      <c r="R728" s="7" t="s">
        <v>1555</v>
      </c>
      <c r="S728" s="7" t="s">
        <v>27</v>
      </c>
      <c r="T728" s="7" t="s">
        <v>28</v>
      </c>
      <c r="U728" t="str">
        <f>IF(COUNTIF($A$2:A728,A728)=1,"Joiner","Not new")</f>
        <v>Not new</v>
      </c>
    </row>
    <row r="729" spans="1:21" customFormat="1" hidden="1" x14ac:dyDescent="0.35">
      <c r="A729" s="7" t="s">
        <v>124</v>
      </c>
      <c r="B729" s="7" t="s">
        <v>1556</v>
      </c>
      <c r="C729" s="7" t="s">
        <v>1547</v>
      </c>
      <c r="D729" s="7" t="s">
        <v>1548</v>
      </c>
      <c r="E729" s="7" t="s">
        <v>27</v>
      </c>
      <c r="F729" s="7" t="s">
        <v>28</v>
      </c>
      <c r="G729" s="8">
        <v>40149</v>
      </c>
      <c r="H729" s="8">
        <v>44196</v>
      </c>
      <c r="I729" s="9">
        <v>524.26</v>
      </c>
      <c r="J729" s="9">
        <v>523.96</v>
      </c>
      <c r="K729" s="9">
        <v>-0.29999999999995453</v>
      </c>
      <c r="L729" s="9">
        <v>-5.7223515049775785E-4</v>
      </c>
      <c r="M729" s="11">
        <v>17215.7801</v>
      </c>
      <c r="N729" s="9">
        <v>124.11000000000058</v>
      </c>
      <c r="O729" s="9">
        <v>17091.670099999999</v>
      </c>
      <c r="P729" s="9" t="s">
        <v>631</v>
      </c>
      <c r="Q729" s="11">
        <v>11.087671232876712</v>
      </c>
      <c r="R729" s="7" t="s">
        <v>1557</v>
      </c>
      <c r="S729" s="7" t="s">
        <v>27</v>
      </c>
      <c r="T729" s="7" t="s">
        <v>28</v>
      </c>
      <c r="U729" t="str">
        <f>IF(COUNTIF($A$2:A729,A729)=1,"Joiner","Not new")</f>
        <v>Not new</v>
      </c>
    </row>
    <row r="730" spans="1:21" customFormat="1" hidden="1" x14ac:dyDescent="0.35">
      <c r="A730" s="7" t="s">
        <v>131</v>
      </c>
      <c r="B730" s="7" t="s">
        <v>670</v>
      </c>
      <c r="C730" s="7" t="s">
        <v>1547</v>
      </c>
      <c r="D730" s="7" t="s">
        <v>1548</v>
      </c>
      <c r="E730" s="7" t="s">
        <v>27</v>
      </c>
      <c r="F730" s="7" t="s">
        <v>46</v>
      </c>
      <c r="G730" s="8">
        <v>40787</v>
      </c>
      <c r="H730" s="8">
        <v>42643</v>
      </c>
      <c r="I730" s="9">
        <v>1.8</v>
      </c>
      <c r="J730" s="9">
        <v>1.7</v>
      </c>
      <c r="K730" s="9">
        <v>-0.10000000000000009</v>
      </c>
      <c r="L730" s="9">
        <v>-5.5555555555555601E-2</v>
      </c>
      <c r="M730" s="11">
        <v>49891.199999999997</v>
      </c>
      <c r="N730" s="9">
        <v>25.799999999995634</v>
      </c>
      <c r="O730" s="9">
        <v>49865.4</v>
      </c>
      <c r="P730" s="9" t="s">
        <v>631</v>
      </c>
      <c r="Q730" s="11">
        <v>5.0849315068493155</v>
      </c>
      <c r="R730" s="7" t="s">
        <v>1558</v>
      </c>
      <c r="S730" s="7" t="s">
        <v>27</v>
      </c>
      <c r="T730" s="7" t="s">
        <v>46</v>
      </c>
      <c r="U730" t="str">
        <f>IF(COUNTIF($A$2:A730,A730)=1,"Joiner","Not new")</f>
        <v>Not new</v>
      </c>
    </row>
    <row r="731" spans="1:21" customFormat="1" hidden="1" x14ac:dyDescent="0.35">
      <c r="A731" s="7" t="s">
        <v>134</v>
      </c>
      <c r="B731" s="7" t="s">
        <v>135</v>
      </c>
      <c r="C731" s="7" t="s">
        <v>1547</v>
      </c>
      <c r="D731" s="7" t="s">
        <v>1548</v>
      </c>
      <c r="E731" s="7" t="s">
        <v>27</v>
      </c>
      <c r="F731" s="7" t="s">
        <v>28</v>
      </c>
      <c r="G731" s="8">
        <v>41002</v>
      </c>
      <c r="H731" s="8">
        <v>42247</v>
      </c>
      <c r="I731" s="9">
        <v>692</v>
      </c>
      <c r="J731" s="9">
        <v>434</v>
      </c>
      <c r="K731" s="9">
        <v>-258</v>
      </c>
      <c r="L731" s="9">
        <v>-0.37283236994219654</v>
      </c>
      <c r="M731" s="11">
        <v>3860</v>
      </c>
      <c r="N731" s="9">
        <v>3860</v>
      </c>
      <c r="O731" s="9">
        <v>0</v>
      </c>
      <c r="P731" s="9" t="s">
        <v>631</v>
      </c>
      <c r="Q731" s="11">
        <v>3.4109589041095889</v>
      </c>
      <c r="R731" s="7" t="s">
        <v>1559</v>
      </c>
      <c r="S731" s="7" t="s">
        <v>27</v>
      </c>
      <c r="T731" s="7" t="s">
        <v>28</v>
      </c>
      <c r="U731" t="str">
        <f>IF(COUNTIF($A$2:A731,A731)=1,"Joiner","Not new")</f>
        <v>Not new</v>
      </c>
    </row>
    <row r="732" spans="1:21" customFormat="1" hidden="1" x14ac:dyDescent="0.35">
      <c r="A732" s="7" t="s">
        <v>1335</v>
      </c>
      <c r="B732" s="7" t="s">
        <v>1336</v>
      </c>
      <c r="C732" s="7" t="s">
        <v>1547</v>
      </c>
      <c r="D732" s="7" t="s">
        <v>1548</v>
      </c>
      <c r="E732" s="7" t="s">
        <v>27</v>
      </c>
      <c r="F732" s="7" t="s">
        <v>28</v>
      </c>
      <c r="G732" s="8">
        <v>42017</v>
      </c>
      <c r="H732" s="8">
        <v>42879</v>
      </c>
      <c r="I732" s="9">
        <v>2302.5</v>
      </c>
      <c r="J732" s="9">
        <v>2204.5</v>
      </c>
      <c r="K732" s="9">
        <v>-98</v>
      </c>
      <c r="L732" s="9">
        <v>-4.2562432138979367E-2</v>
      </c>
      <c r="M732" s="11">
        <v>29992.92</v>
      </c>
      <c r="N732" s="9">
        <v>29992.92</v>
      </c>
      <c r="O732" s="9">
        <v>0</v>
      </c>
      <c r="P732" s="9" t="s">
        <v>625</v>
      </c>
      <c r="Q732" s="11">
        <v>2.3616438356164382</v>
      </c>
      <c r="R732" s="7" t="s">
        <v>1560</v>
      </c>
      <c r="S732" s="7" t="s">
        <v>27</v>
      </c>
      <c r="T732" s="7" t="s">
        <v>28</v>
      </c>
      <c r="U732" t="str">
        <f>IF(COUNTIF($A$2:A732,A732)=1,"Joiner","Not new")</f>
        <v>Not new</v>
      </c>
    </row>
    <row r="733" spans="1:21" customFormat="1" hidden="1" x14ac:dyDescent="0.35">
      <c r="A733" s="7" t="s">
        <v>1319</v>
      </c>
      <c r="B733" s="7" t="s">
        <v>1320</v>
      </c>
      <c r="C733" s="7" t="s">
        <v>1547</v>
      </c>
      <c r="D733" s="7" t="s">
        <v>1548</v>
      </c>
      <c r="E733" s="7" t="s">
        <v>62</v>
      </c>
      <c r="F733" s="7" t="s">
        <v>28</v>
      </c>
      <c r="G733" s="8">
        <v>41271</v>
      </c>
      <c r="H733" s="8">
        <v>42124</v>
      </c>
      <c r="I733" s="9">
        <v>5.7</v>
      </c>
      <c r="J733" s="9">
        <v>5.7</v>
      </c>
      <c r="K733" s="9">
        <v>0</v>
      </c>
      <c r="L733" s="9">
        <v>0</v>
      </c>
      <c r="M733" s="11">
        <v>26.1</v>
      </c>
      <c r="N733" s="9">
        <v>26.1</v>
      </c>
      <c r="O733" s="9">
        <v>0</v>
      </c>
      <c r="P733" s="9" t="s">
        <v>625</v>
      </c>
      <c r="Q733" s="11">
        <v>2.3369863013698629</v>
      </c>
      <c r="R733" s="7" t="s">
        <v>1561</v>
      </c>
      <c r="S733" s="7" t="s">
        <v>62</v>
      </c>
      <c r="T733" s="7" t="s">
        <v>28</v>
      </c>
      <c r="U733" t="str">
        <f>IF(COUNTIF($A$2:A733,A733)=1,"Joiner","Not new")</f>
        <v>Not new</v>
      </c>
    </row>
    <row r="734" spans="1:21" customFormat="1" hidden="1" x14ac:dyDescent="0.35">
      <c r="A734" s="7" t="s">
        <v>1309</v>
      </c>
      <c r="B734" s="7" t="s">
        <v>1310</v>
      </c>
      <c r="C734" s="7" t="s">
        <v>1547</v>
      </c>
      <c r="D734" s="7" t="s">
        <v>1548</v>
      </c>
      <c r="E734" s="7" t="s">
        <v>62</v>
      </c>
      <c r="F734" s="7" t="s">
        <v>28</v>
      </c>
      <c r="G734" s="8">
        <v>42005</v>
      </c>
      <c r="H734" s="8">
        <v>43190</v>
      </c>
      <c r="I734" s="9">
        <v>6.2</v>
      </c>
      <c r="J734" s="9">
        <v>6.2</v>
      </c>
      <c r="K734" s="9">
        <v>0</v>
      </c>
      <c r="L734" s="9">
        <v>0</v>
      </c>
      <c r="M734" s="11">
        <v>17.5</v>
      </c>
      <c r="N734" s="9">
        <v>17.5</v>
      </c>
      <c r="O734" s="9">
        <v>0</v>
      </c>
      <c r="P734" s="9" t="s">
        <v>625</v>
      </c>
      <c r="Q734" s="11">
        <v>3.2465753424657535</v>
      </c>
      <c r="R734" s="7" t="s">
        <v>1562</v>
      </c>
      <c r="S734" s="7" t="s">
        <v>62</v>
      </c>
      <c r="T734" s="7" t="s">
        <v>28</v>
      </c>
      <c r="U734" t="str">
        <f>IF(COUNTIF($A$2:A734,A734)=1,"Joiner","Not new")</f>
        <v>Not new</v>
      </c>
    </row>
    <row r="735" spans="1:21" customFormat="1" hidden="1" x14ac:dyDescent="0.35">
      <c r="A735" s="7" t="s">
        <v>1313</v>
      </c>
      <c r="B735" s="7" t="s">
        <v>1563</v>
      </c>
      <c r="C735" s="7" t="s">
        <v>1547</v>
      </c>
      <c r="D735" s="7" t="s">
        <v>1548</v>
      </c>
      <c r="E735" s="7" t="s">
        <v>62</v>
      </c>
      <c r="F735" s="7" t="s">
        <v>28</v>
      </c>
      <c r="G735" s="8">
        <v>41518</v>
      </c>
      <c r="H735" s="8">
        <v>43282</v>
      </c>
      <c r="I735" s="9">
        <v>21.75</v>
      </c>
      <c r="J735" s="9">
        <v>21.75</v>
      </c>
      <c r="K735" s="9">
        <v>0</v>
      </c>
      <c r="L735" s="9">
        <v>0</v>
      </c>
      <c r="M735" s="11">
        <v>189.3</v>
      </c>
      <c r="N735" s="9">
        <v>189.3</v>
      </c>
      <c r="O735" s="9">
        <v>0</v>
      </c>
      <c r="P735" s="9" t="s">
        <v>643</v>
      </c>
      <c r="Q735" s="11">
        <v>4.8328767123287673</v>
      </c>
      <c r="R735" s="7" t="s">
        <v>1564</v>
      </c>
      <c r="S735" s="7" t="s">
        <v>62</v>
      </c>
      <c r="T735" s="7" t="s">
        <v>28</v>
      </c>
      <c r="U735" t="str">
        <f>IF(COUNTIF($A$2:A735,A735)=1,"Joiner","Not new")</f>
        <v>Not new</v>
      </c>
    </row>
    <row r="736" spans="1:21" customFormat="1" hidden="1" x14ac:dyDescent="0.35">
      <c r="A736" s="7" t="s">
        <v>1303</v>
      </c>
      <c r="B736" s="7" t="s">
        <v>1565</v>
      </c>
      <c r="C736" s="7" t="s">
        <v>1547</v>
      </c>
      <c r="D736" s="7" t="s">
        <v>1548</v>
      </c>
      <c r="E736" s="7" t="s">
        <v>62</v>
      </c>
      <c r="F736" s="7" t="s">
        <v>28</v>
      </c>
      <c r="G736" s="8">
        <v>42125</v>
      </c>
      <c r="H736" s="8">
        <v>44561</v>
      </c>
      <c r="I736" s="9">
        <v>55.6</v>
      </c>
      <c r="J736" s="9">
        <v>51.9</v>
      </c>
      <c r="K736" s="9">
        <v>-3.7000000000000028</v>
      </c>
      <c r="L736" s="9">
        <v>-6.6546762589928102E-2</v>
      </c>
      <c r="M736" s="11">
        <v>1076.9000000000001</v>
      </c>
      <c r="N736" s="9">
        <v>1076.9000000000001</v>
      </c>
      <c r="O736" s="9">
        <v>0</v>
      </c>
      <c r="P736" s="9" t="s">
        <v>625</v>
      </c>
      <c r="Q736" s="11">
        <v>6.6739726027397257</v>
      </c>
      <c r="R736" s="7" t="s">
        <v>1566</v>
      </c>
      <c r="S736" s="7" t="s">
        <v>62</v>
      </c>
      <c r="T736" s="7" t="s">
        <v>28</v>
      </c>
      <c r="U736" t="str">
        <f>IF(COUNTIF($A$2:A736,A736)=1,"Joiner","Not new")</f>
        <v>Not new</v>
      </c>
    </row>
    <row r="737" spans="1:21" customFormat="1" hidden="1" x14ac:dyDescent="0.35">
      <c r="A737" s="7" t="s">
        <v>1316</v>
      </c>
      <c r="B737" s="7" t="s">
        <v>1567</v>
      </c>
      <c r="C737" s="7" t="s">
        <v>1547</v>
      </c>
      <c r="D737" s="7" t="s">
        <v>1548</v>
      </c>
      <c r="E737" s="7" t="s">
        <v>62</v>
      </c>
      <c r="F737" s="7" t="s">
        <v>32</v>
      </c>
      <c r="G737" s="8">
        <v>41000</v>
      </c>
      <c r="H737" s="8">
        <v>43921</v>
      </c>
      <c r="I737" s="9">
        <v>0</v>
      </c>
      <c r="J737" s="9">
        <v>0</v>
      </c>
      <c r="K737" s="9">
        <v>0</v>
      </c>
      <c r="L737" s="9">
        <v>0</v>
      </c>
      <c r="M737" s="11" t="s">
        <v>95</v>
      </c>
      <c r="N737" s="9"/>
      <c r="O737" s="9">
        <v>0</v>
      </c>
      <c r="P737" s="9" t="s">
        <v>643</v>
      </c>
      <c r="Q737" s="11">
        <v>8.0027397260273965</v>
      </c>
      <c r="R737" s="7" t="s">
        <v>1568</v>
      </c>
      <c r="S737" s="7" t="s">
        <v>62</v>
      </c>
      <c r="T737" s="7" t="s">
        <v>32</v>
      </c>
      <c r="U737" t="str">
        <f>IF(COUNTIF($A$2:A737,A737)=1,"Joiner","Not new")</f>
        <v>Not new</v>
      </c>
    </row>
    <row r="738" spans="1:21" customFormat="1" hidden="1" x14ac:dyDescent="0.35">
      <c r="A738" s="7" t="s">
        <v>1569</v>
      </c>
      <c r="B738" s="7" t="s">
        <v>1570</v>
      </c>
      <c r="C738" s="7" t="s">
        <v>1547</v>
      </c>
      <c r="D738" s="7" t="s">
        <v>1548</v>
      </c>
      <c r="E738" s="7" t="s">
        <v>62</v>
      </c>
      <c r="F738" s="7" t="s">
        <v>28</v>
      </c>
      <c r="G738" s="8">
        <v>42095</v>
      </c>
      <c r="H738" s="8">
        <v>44287</v>
      </c>
      <c r="I738" s="9">
        <v>17.899999999999999</v>
      </c>
      <c r="J738" s="9">
        <v>17.899999999999999</v>
      </c>
      <c r="K738" s="9">
        <v>0</v>
      </c>
      <c r="L738" s="9">
        <v>0</v>
      </c>
      <c r="M738" s="11">
        <v>94.5</v>
      </c>
      <c r="N738" s="9">
        <v>94.5</v>
      </c>
      <c r="O738" s="9">
        <v>0</v>
      </c>
      <c r="P738" s="9" t="s">
        <v>625</v>
      </c>
      <c r="Q738" s="11">
        <v>6.0054794520547947</v>
      </c>
      <c r="R738" s="7" t="s">
        <v>1571</v>
      </c>
      <c r="S738" s="7" t="s">
        <v>62</v>
      </c>
      <c r="T738" s="7" t="s">
        <v>28</v>
      </c>
      <c r="U738" t="str">
        <f>IF(COUNTIF($A$2:A738,A738)=1,"Joiner","Not new")</f>
        <v>Joiner</v>
      </c>
    </row>
    <row r="739" spans="1:21" customFormat="1" hidden="1" x14ac:dyDescent="0.35">
      <c r="A739" s="7" t="s">
        <v>1134</v>
      </c>
      <c r="B739" s="7" t="s">
        <v>1324</v>
      </c>
      <c r="C739" s="7" t="s">
        <v>1547</v>
      </c>
      <c r="D739" s="7" t="s">
        <v>1548</v>
      </c>
      <c r="E739" s="7" t="s">
        <v>1136</v>
      </c>
      <c r="F739" s="7" t="s">
        <v>32</v>
      </c>
      <c r="G739" s="8">
        <v>41548</v>
      </c>
      <c r="H739" s="8">
        <v>42613</v>
      </c>
      <c r="I739" s="9">
        <v>21.7</v>
      </c>
      <c r="J739" s="9">
        <v>22</v>
      </c>
      <c r="K739" s="9">
        <v>0.30000000000000071</v>
      </c>
      <c r="L739" s="9">
        <v>1.3824884792626762E-2</v>
      </c>
      <c r="M739" s="11">
        <v>146</v>
      </c>
      <c r="N739" s="9">
        <v>146</v>
      </c>
      <c r="O739" s="9">
        <v>0</v>
      </c>
      <c r="P739" s="9" t="s">
        <v>643</v>
      </c>
      <c r="Q739" s="11">
        <v>2.9178082191780823</v>
      </c>
      <c r="R739" s="7" t="s">
        <v>1572</v>
      </c>
      <c r="S739" s="7" t="s">
        <v>1136</v>
      </c>
      <c r="T739" s="7" t="s">
        <v>32</v>
      </c>
      <c r="U739" t="str">
        <f>IF(COUNTIF($A$2:A739,A739)=1,"Joiner","Not new")</f>
        <v>Not new</v>
      </c>
    </row>
    <row r="740" spans="1:21" customFormat="1" hidden="1" x14ac:dyDescent="0.35">
      <c r="A740" s="7" t="s">
        <v>89</v>
      </c>
      <c r="B740" s="7" t="s">
        <v>90</v>
      </c>
      <c r="C740" s="7" t="s">
        <v>1547</v>
      </c>
      <c r="D740" s="7" t="s">
        <v>1548</v>
      </c>
      <c r="E740" s="7" t="s">
        <v>91</v>
      </c>
      <c r="F740" s="7" t="s">
        <v>32</v>
      </c>
      <c r="G740" s="8">
        <v>40518</v>
      </c>
      <c r="H740" s="8">
        <v>44196</v>
      </c>
      <c r="I740" s="9">
        <v>456.1</v>
      </c>
      <c r="J740" s="9">
        <v>437.8</v>
      </c>
      <c r="K740" s="9">
        <v>-18.300000000000011</v>
      </c>
      <c r="L740" s="9">
        <v>-4.0122780092085093E-2</v>
      </c>
      <c r="M740" s="11">
        <v>2223.9</v>
      </c>
      <c r="N740" s="9">
        <v>838.90000000000009</v>
      </c>
      <c r="O740" s="9">
        <v>1385</v>
      </c>
      <c r="P740" s="9" t="s">
        <v>631</v>
      </c>
      <c r="Q740" s="11">
        <v>10.076712328767123</v>
      </c>
      <c r="R740" s="7" t="s">
        <v>1573</v>
      </c>
      <c r="S740" s="7" t="s">
        <v>91</v>
      </c>
      <c r="T740" s="7" t="s">
        <v>32</v>
      </c>
      <c r="U740" t="str">
        <f>IF(COUNTIF($A$2:A740,A740)=1,"Joiner","Not new")</f>
        <v>Not new</v>
      </c>
    </row>
    <row r="741" spans="1:21" customFormat="1" hidden="1" x14ac:dyDescent="0.35">
      <c r="A741" s="7" t="s">
        <v>93</v>
      </c>
      <c r="B741" s="7" t="s">
        <v>94</v>
      </c>
      <c r="C741" s="7" t="s">
        <v>1547</v>
      </c>
      <c r="D741" s="7" t="s">
        <v>1548</v>
      </c>
      <c r="E741" s="7" t="s">
        <v>91</v>
      </c>
      <c r="F741" s="7" t="s">
        <v>46</v>
      </c>
      <c r="G741" s="8">
        <v>40179</v>
      </c>
      <c r="H741" s="8">
        <v>42735</v>
      </c>
      <c r="I741" s="9">
        <v>12.9</v>
      </c>
      <c r="J741" s="9">
        <v>10.9</v>
      </c>
      <c r="K741" s="9">
        <v>-2</v>
      </c>
      <c r="L741" s="9">
        <v>-0.15503875968992248</v>
      </c>
      <c r="M741" s="11">
        <v>271</v>
      </c>
      <c r="N741" s="9">
        <v>73.099999999999994</v>
      </c>
      <c r="O741" s="9">
        <v>197.9</v>
      </c>
      <c r="P741" s="9" t="s">
        <v>631</v>
      </c>
      <c r="Q741" s="11">
        <v>7.0027397260273974</v>
      </c>
      <c r="R741" s="7" t="s">
        <v>1574</v>
      </c>
      <c r="S741" s="7" t="s">
        <v>91</v>
      </c>
      <c r="T741" s="7" t="s">
        <v>46</v>
      </c>
      <c r="U741" t="str">
        <f>IF(COUNTIF($A$2:A741,A741)=1,"Joiner","Not new")</f>
        <v>Not new</v>
      </c>
    </row>
    <row r="742" spans="1:21" customFormat="1" hidden="1" x14ac:dyDescent="0.35">
      <c r="A742" s="7" t="s">
        <v>1575</v>
      </c>
      <c r="B742" s="7" t="s">
        <v>1576</v>
      </c>
      <c r="C742" s="7" t="s">
        <v>1547</v>
      </c>
      <c r="D742" s="7" t="s">
        <v>1548</v>
      </c>
      <c r="E742" s="7" t="s">
        <v>91</v>
      </c>
      <c r="F742" s="7" t="s">
        <v>36</v>
      </c>
      <c r="G742" s="8">
        <v>42333</v>
      </c>
      <c r="H742" s="8">
        <v>45016</v>
      </c>
      <c r="I742" s="9">
        <v>29</v>
      </c>
      <c r="J742" s="9">
        <v>16.420000000000002</v>
      </c>
      <c r="K742" s="9">
        <v>-12.579999999999998</v>
      </c>
      <c r="L742" s="9">
        <v>-0.43379310344827582</v>
      </c>
      <c r="M742" s="11">
        <v>337.95</v>
      </c>
      <c r="N742" s="9">
        <v>150</v>
      </c>
      <c r="O742" s="9">
        <v>187.95</v>
      </c>
      <c r="P742" s="9" t="s">
        <v>631</v>
      </c>
      <c r="Q742" s="11">
        <v>7.3506849315068497</v>
      </c>
      <c r="R742" s="7" t="s">
        <v>1577</v>
      </c>
      <c r="S742" s="7" t="s">
        <v>91</v>
      </c>
      <c r="T742" s="7" t="s">
        <v>36</v>
      </c>
      <c r="U742" t="str">
        <f>IF(COUNTIF($A$2:A742,A742)=1,"Joiner","Not new")</f>
        <v>Joiner</v>
      </c>
    </row>
    <row r="743" spans="1:21" customFormat="1" hidden="1" x14ac:dyDescent="0.35">
      <c r="A743" s="7" t="s">
        <v>1578</v>
      </c>
      <c r="B743" s="7" t="s">
        <v>1579</v>
      </c>
      <c r="C743" s="7" t="s">
        <v>1547</v>
      </c>
      <c r="D743" s="7" t="s">
        <v>1548</v>
      </c>
      <c r="E743" s="7" t="s">
        <v>91</v>
      </c>
      <c r="F743" s="7" t="s">
        <v>28</v>
      </c>
      <c r="G743" s="8">
        <v>42382</v>
      </c>
      <c r="H743" s="8">
        <v>44562</v>
      </c>
      <c r="I743" s="9">
        <v>71.78</v>
      </c>
      <c r="J743" s="9">
        <v>34.119</v>
      </c>
      <c r="K743" s="9">
        <v>-37.661000000000001</v>
      </c>
      <c r="L743" s="9">
        <v>-0.52467261075508498</v>
      </c>
      <c r="M743" s="11">
        <v>594.9</v>
      </c>
      <c r="N743" s="9">
        <v>594.9</v>
      </c>
      <c r="O743" s="9">
        <v>0</v>
      </c>
      <c r="P743" s="9" t="s">
        <v>631</v>
      </c>
      <c r="Q743" s="11">
        <v>5.9726027397260273</v>
      </c>
      <c r="R743" s="7" t="s">
        <v>1580</v>
      </c>
      <c r="S743" s="7" t="s">
        <v>91</v>
      </c>
      <c r="T743" s="7" t="s">
        <v>28</v>
      </c>
      <c r="U743" t="str">
        <f>IF(COUNTIF($A$2:A743,A743)=1,"Joiner","Not new")</f>
        <v>Joiner</v>
      </c>
    </row>
    <row r="744" spans="1:21" customFormat="1" hidden="1" x14ac:dyDescent="0.35">
      <c r="A744" s="7" t="s">
        <v>146</v>
      </c>
      <c r="B744" s="7" t="s">
        <v>1014</v>
      </c>
      <c r="C744" s="7" t="s">
        <v>1547</v>
      </c>
      <c r="D744" s="7" t="s">
        <v>1548</v>
      </c>
      <c r="E744" s="7" t="s">
        <v>148</v>
      </c>
      <c r="F744" s="7" t="s">
        <v>28</v>
      </c>
      <c r="G744" s="8">
        <v>40544</v>
      </c>
      <c r="H744" s="8">
        <v>42825</v>
      </c>
      <c r="I744" s="9">
        <v>13.14</v>
      </c>
      <c r="J744" s="9">
        <v>24.6</v>
      </c>
      <c r="K744" s="9">
        <v>11.46</v>
      </c>
      <c r="L744" s="9">
        <v>0.87214611872146119</v>
      </c>
      <c r="M744" s="11">
        <v>215.88</v>
      </c>
      <c r="N744" s="9">
        <v>215.88</v>
      </c>
      <c r="O744" s="9">
        <v>0</v>
      </c>
      <c r="P744" s="9" t="s">
        <v>625</v>
      </c>
      <c r="Q744" s="11">
        <v>6.2493150684931509</v>
      </c>
      <c r="R744" s="7" t="s">
        <v>1581</v>
      </c>
      <c r="S744" s="7" t="s">
        <v>148</v>
      </c>
      <c r="T744" s="7" t="s">
        <v>28</v>
      </c>
      <c r="U744" t="str">
        <f>IF(COUNTIF($A$2:A744,A744)=1,"Joiner","Not new")</f>
        <v>Not new</v>
      </c>
    </row>
    <row r="745" spans="1:21" customFormat="1" hidden="1" x14ac:dyDescent="0.35">
      <c r="A745" s="7" t="s">
        <v>156</v>
      </c>
      <c r="B745" s="7" t="s">
        <v>1343</v>
      </c>
      <c r="C745" s="7" t="s">
        <v>1547</v>
      </c>
      <c r="D745" s="7" t="s">
        <v>1548</v>
      </c>
      <c r="E745" s="7" t="s">
        <v>148</v>
      </c>
      <c r="F745" s="7" t="s">
        <v>46</v>
      </c>
      <c r="G745" s="8">
        <v>40269</v>
      </c>
      <c r="H745" s="8">
        <v>46022</v>
      </c>
      <c r="I745" s="9">
        <v>23.4</v>
      </c>
      <c r="J745" s="9">
        <v>20.3</v>
      </c>
      <c r="K745" s="9">
        <v>-3.0999999999999979</v>
      </c>
      <c r="L745" s="9">
        <v>-0.1324786324786324</v>
      </c>
      <c r="M745" s="11">
        <v>318.42</v>
      </c>
      <c r="N745" s="9">
        <v>318.42</v>
      </c>
      <c r="O745" s="9">
        <v>0</v>
      </c>
      <c r="P745" s="9" t="s">
        <v>631</v>
      </c>
      <c r="Q745" s="11">
        <v>15.761643835616438</v>
      </c>
      <c r="R745" s="7" t="s">
        <v>1582</v>
      </c>
      <c r="S745" s="7" t="s">
        <v>148</v>
      </c>
      <c r="T745" s="7" t="s">
        <v>46</v>
      </c>
      <c r="U745" t="str">
        <f>IF(COUNTIF($A$2:A745,A745)=1,"Joiner","Not new")</f>
        <v>Not new</v>
      </c>
    </row>
    <row r="746" spans="1:21" customFormat="1" hidden="1" x14ac:dyDescent="0.35">
      <c r="A746" s="7" t="s">
        <v>684</v>
      </c>
      <c r="B746" s="7" t="s">
        <v>685</v>
      </c>
      <c r="C746" s="7" t="s">
        <v>1547</v>
      </c>
      <c r="D746" s="7" t="s">
        <v>1548</v>
      </c>
      <c r="E746" s="7" t="s">
        <v>148</v>
      </c>
      <c r="F746" s="7" t="s">
        <v>32</v>
      </c>
      <c r="G746" s="8">
        <v>40428</v>
      </c>
      <c r="H746" s="8">
        <v>45291</v>
      </c>
      <c r="I746" s="9">
        <v>1.5</v>
      </c>
      <c r="J746" s="9">
        <v>1.5</v>
      </c>
      <c r="K746" s="9">
        <v>0</v>
      </c>
      <c r="L746" s="9">
        <v>0</v>
      </c>
      <c r="M746" s="11">
        <v>4159.8</v>
      </c>
      <c r="N746" s="9">
        <v>22.800000000000182</v>
      </c>
      <c r="O746" s="9">
        <v>4137</v>
      </c>
      <c r="P746" s="9" t="s">
        <v>631</v>
      </c>
      <c r="Q746" s="11">
        <v>13.323287671232876</v>
      </c>
      <c r="R746" s="7" t="s">
        <v>1583</v>
      </c>
      <c r="S746" s="7" t="s">
        <v>148</v>
      </c>
      <c r="T746" s="7" t="s">
        <v>32</v>
      </c>
      <c r="U746" t="str">
        <f>IF(COUNTIF($A$2:A746,A746)=1,"Joiner","Not new")</f>
        <v>Not new</v>
      </c>
    </row>
    <row r="747" spans="1:21" customFormat="1" hidden="1" x14ac:dyDescent="0.35">
      <c r="A747" s="7" t="s">
        <v>1340</v>
      </c>
      <c r="B747" s="7" t="s">
        <v>1341</v>
      </c>
      <c r="C747" s="7" t="s">
        <v>1547</v>
      </c>
      <c r="D747" s="7" t="s">
        <v>1548</v>
      </c>
      <c r="E747" s="7" t="s">
        <v>148</v>
      </c>
      <c r="F747" s="7" t="s">
        <v>36</v>
      </c>
      <c r="G747" s="8">
        <v>41944</v>
      </c>
      <c r="H747" s="8">
        <v>43404</v>
      </c>
      <c r="I747" s="9">
        <v>160.80000000000001</v>
      </c>
      <c r="J747" s="9">
        <v>160.80000000000001</v>
      </c>
      <c r="K747" s="9">
        <v>0</v>
      </c>
      <c r="L747" s="9">
        <v>0</v>
      </c>
      <c r="M747" s="11">
        <v>1048.4000000000001</v>
      </c>
      <c r="N747" s="9">
        <v>1048.4000000000001</v>
      </c>
      <c r="O747" s="9">
        <v>0</v>
      </c>
      <c r="P747" s="9" t="s">
        <v>643</v>
      </c>
      <c r="Q747" s="11">
        <v>4</v>
      </c>
      <c r="R747" s="7" t="s">
        <v>1584</v>
      </c>
      <c r="S747" s="7" t="s">
        <v>148</v>
      </c>
      <c r="T747" s="7" t="s">
        <v>36</v>
      </c>
      <c r="U747" t="str">
        <f>IF(COUNTIF($A$2:A747,A747)=1,"Joiner","Not new")</f>
        <v>Not new</v>
      </c>
    </row>
    <row r="748" spans="1:21" customFormat="1" hidden="1" x14ac:dyDescent="0.35">
      <c r="A748" s="7" t="s">
        <v>34</v>
      </c>
      <c r="B748" s="7" t="s">
        <v>1585</v>
      </c>
      <c r="C748" s="7" t="s">
        <v>1547</v>
      </c>
      <c r="D748" s="7" t="s">
        <v>1548</v>
      </c>
      <c r="E748" s="7" t="s">
        <v>161</v>
      </c>
      <c r="F748" s="7" t="s">
        <v>28</v>
      </c>
      <c r="G748" s="8">
        <v>40238</v>
      </c>
      <c r="H748" s="8">
        <v>42825</v>
      </c>
      <c r="I748" s="9">
        <v>0</v>
      </c>
      <c r="J748" s="9">
        <v>5.5</v>
      </c>
      <c r="K748" s="9">
        <v>5.5</v>
      </c>
      <c r="L748" s="9">
        <v>0</v>
      </c>
      <c r="M748" s="11">
        <v>15.29</v>
      </c>
      <c r="N748" s="9">
        <v>15.29</v>
      </c>
      <c r="O748" s="9">
        <v>0</v>
      </c>
      <c r="P748" s="9" t="s">
        <v>625</v>
      </c>
      <c r="Q748" s="11">
        <v>7.087671232876712</v>
      </c>
      <c r="R748" s="7" t="s">
        <v>1586</v>
      </c>
      <c r="S748" s="7" t="s">
        <v>161</v>
      </c>
      <c r="T748" s="7" t="s">
        <v>28</v>
      </c>
      <c r="U748" t="str">
        <f>IF(COUNTIF($A$2:A748,A748)=1,"Joiner","Not new")</f>
        <v>Not new</v>
      </c>
    </row>
    <row r="749" spans="1:21" customFormat="1" hidden="1" x14ac:dyDescent="0.35">
      <c r="A749" s="7" t="s">
        <v>1023</v>
      </c>
      <c r="B749" s="7" t="s">
        <v>1587</v>
      </c>
      <c r="C749" s="7" t="s">
        <v>1547</v>
      </c>
      <c r="D749" s="7" t="s">
        <v>1548</v>
      </c>
      <c r="E749" s="7" t="s">
        <v>161</v>
      </c>
      <c r="F749" s="7" t="s">
        <v>32</v>
      </c>
      <c r="G749" s="8">
        <v>40743</v>
      </c>
      <c r="H749" s="8">
        <v>52413</v>
      </c>
      <c r="I749" s="9">
        <v>329.8954</v>
      </c>
      <c r="J749" s="9">
        <v>326.85559999999998</v>
      </c>
      <c r="K749" s="9">
        <v>-3.0398000000000138</v>
      </c>
      <c r="L749" s="9">
        <v>-9.2144358484538245E-3</v>
      </c>
      <c r="M749" s="11">
        <v>2153.0367000000001</v>
      </c>
      <c r="N749" s="9">
        <v>2153.0367000000001</v>
      </c>
      <c r="O749" s="9">
        <v>0</v>
      </c>
      <c r="P749" s="9" t="s">
        <v>631</v>
      </c>
      <c r="Q749" s="11">
        <v>31.972602739726028</v>
      </c>
      <c r="R749" s="7" t="s">
        <v>1588</v>
      </c>
      <c r="S749" s="7" t="s">
        <v>161</v>
      </c>
      <c r="T749" s="7" t="s">
        <v>32</v>
      </c>
      <c r="U749" t="str">
        <f>IF(COUNTIF($A$2:A749,A749)=1,"Joiner","Not new")</f>
        <v>Not new</v>
      </c>
    </row>
    <row r="750" spans="1:21" customFormat="1" hidden="1" x14ac:dyDescent="0.35">
      <c r="A750" s="7" t="s">
        <v>1589</v>
      </c>
      <c r="B750" s="7" t="s">
        <v>1590</v>
      </c>
      <c r="C750" s="7" t="s">
        <v>1547</v>
      </c>
      <c r="D750" s="7" t="s">
        <v>1548</v>
      </c>
      <c r="E750" s="7" t="s">
        <v>161</v>
      </c>
      <c r="F750" s="7" t="s">
        <v>36</v>
      </c>
      <c r="G750" s="8">
        <v>42135</v>
      </c>
      <c r="H750" s="8">
        <v>43921</v>
      </c>
      <c r="I750" s="9">
        <v>80</v>
      </c>
      <c r="J750" s="9">
        <v>79.3</v>
      </c>
      <c r="K750" s="9">
        <v>-0.70000000000000284</v>
      </c>
      <c r="L750" s="9">
        <v>-8.7500000000000355E-3</v>
      </c>
      <c r="M750" s="11">
        <v>1920.72</v>
      </c>
      <c r="N750" s="9">
        <v>1920.72</v>
      </c>
      <c r="O750" s="9">
        <v>0</v>
      </c>
      <c r="P750" s="9" t="s">
        <v>625</v>
      </c>
      <c r="Q750" s="11">
        <v>4.8931506849315065</v>
      </c>
      <c r="R750" s="7" t="s">
        <v>1591</v>
      </c>
      <c r="S750" s="7" t="s">
        <v>161</v>
      </c>
      <c r="T750" s="7" t="s">
        <v>36</v>
      </c>
      <c r="U750" t="str">
        <f>IF(COUNTIF($A$2:A750,A750)=1,"Joiner","Not new")</f>
        <v>Joiner</v>
      </c>
    </row>
    <row r="751" spans="1:21" customFormat="1" hidden="1" x14ac:dyDescent="0.35">
      <c r="A751" s="7" t="s">
        <v>1592</v>
      </c>
      <c r="B751" s="7" t="s">
        <v>1593</v>
      </c>
      <c r="C751" s="7" t="s">
        <v>1547</v>
      </c>
      <c r="D751" s="7" t="s">
        <v>1548</v>
      </c>
      <c r="E751" s="7" t="s">
        <v>161</v>
      </c>
      <c r="F751" s="7" t="s">
        <v>28</v>
      </c>
      <c r="G751" s="8">
        <v>40743</v>
      </c>
      <c r="H751" s="8">
        <v>64284</v>
      </c>
      <c r="I751" s="9">
        <v>745.07</v>
      </c>
      <c r="J751" s="9">
        <v>724.07</v>
      </c>
      <c r="K751" s="9">
        <v>-21</v>
      </c>
      <c r="L751" s="9">
        <v>-2.8185271182573447E-2</v>
      </c>
      <c r="M751" s="11">
        <v>4403.01</v>
      </c>
      <c r="N751" s="9">
        <v>4403.01</v>
      </c>
      <c r="O751" s="9">
        <v>0</v>
      </c>
      <c r="P751" s="9" t="s">
        <v>631</v>
      </c>
      <c r="Q751" s="11">
        <v>64.495890410958907</v>
      </c>
      <c r="R751" s="7" t="s">
        <v>1594</v>
      </c>
      <c r="S751" s="7" t="s">
        <v>161</v>
      </c>
      <c r="T751" s="7" t="s">
        <v>28</v>
      </c>
      <c r="U751" t="str">
        <f>IF(COUNTIF($A$2:A751,A751)=1,"Joiner","Not new")</f>
        <v>Joiner</v>
      </c>
    </row>
    <row r="752" spans="1:21" customFormat="1" hidden="1" x14ac:dyDescent="0.35">
      <c r="A752" s="7" t="s">
        <v>1595</v>
      </c>
      <c r="B752" s="7" t="s">
        <v>1596</v>
      </c>
      <c r="C752" s="7" t="s">
        <v>1547</v>
      </c>
      <c r="D752" s="7" t="s">
        <v>1548</v>
      </c>
      <c r="E752" s="7" t="s">
        <v>161</v>
      </c>
      <c r="F752" s="7" t="s">
        <v>36</v>
      </c>
      <c r="G752" s="8">
        <v>42132</v>
      </c>
      <c r="H752" s="8">
        <v>44287</v>
      </c>
      <c r="I752" s="9">
        <v>1919.4</v>
      </c>
      <c r="J752" s="9">
        <v>1784.2</v>
      </c>
      <c r="K752" s="9">
        <v>-135.20000000000005</v>
      </c>
      <c r="L752" s="9">
        <v>-7.043867875377724E-2</v>
      </c>
      <c r="M752" s="11">
        <v>11347.5</v>
      </c>
      <c r="N752" s="9">
        <v>11347.5</v>
      </c>
      <c r="O752" s="9">
        <v>0</v>
      </c>
      <c r="P752" s="9" t="s">
        <v>625</v>
      </c>
      <c r="Q752" s="11">
        <v>5.904109589041096</v>
      </c>
      <c r="R752" s="7" t="s">
        <v>1597</v>
      </c>
      <c r="S752" s="7" t="s">
        <v>161</v>
      </c>
      <c r="T752" s="7" t="s">
        <v>36</v>
      </c>
      <c r="U752" t="str">
        <f>IF(COUNTIF($A$2:A752,A752)=1,"Joiner","Not new")</f>
        <v>Joiner</v>
      </c>
    </row>
    <row r="753" spans="1:21" customFormat="1" hidden="1" x14ac:dyDescent="0.35">
      <c r="A753" s="7" t="s">
        <v>166</v>
      </c>
      <c r="B753" s="7" t="s">
        <v>167</v>
      </c>
      <c r="C753" s="7" t="s">
        <v>1547</v>
      </c>
      <c r="D753" s="7" t="s">
        <v>1548</v>
      </c>
      <c r="E753" s="7" t="s">
        <v>168</v>
      </c>
      <c r="F753" s="7" t="s">
        <v>36</v>
      </c>
      <c r="G753" s="8">
        <v>38426</v>
      </c>
      <c r="H753" s="8">
        <v>46265</v>
      </c>
      <c r="I753" s="9">
        <v>7.2</v>
      </c>
      <c r="J753" s="9">
        <v>11.5</v>
      </c>
      <c r="K753" s="9">
        <v>4.3</v>
      </c>
      <c r="L753" s="9">
        <v>0.59722222222222221</v>
      </c>
      <c r="M753" s="11">
        <v>445.45</v>
      </c>
      <c r="N753" s="9">
        <v>445.45</v>
      </c>
      <c r="O753" s="9">
        <v>0</v>
      </c>
      <c r="P753" s="9" t="s">
        <v>631</v>
      </c>
      <c r="Q753" s="11">
        <v>21.476712328767125</v>
      </c>
      <c r="R753" s="7" t="s">
        <v>1598</v>
      </c>
      <c r="S753" s="7" t="s">
        <v>168</v>
      </c>
      <c r="T753" s="7" t="s">
        <v>36</v>
      </c>
      <c r="U753" t="str">
        <f>IF(COUNTIF($A$2:A753,A753)=1,"Joiner","Not new")</f>
        <v>Not new</v>
      </c>
    </row>
    <row r="754" spans="1:21" customFormat="1" hidden="1" x14ac:dyDescent="0.35">
      <c r="A754" s="7" t="s">
        <v>170</v>
      </c>
      <c r="B754" s="7" t="s">
        <v>1354</v>
      </c>
      <c r="C754" s="7" t="s">
        <v>1547</v>
      </c>
      <c r="D754" s="7" t="s">
        <v>1548</v>
      </c>
      <c r="E754" s="7" t="s">
        <v>172</v>
      </c>
      <c r="F754" s="7" t="s">
        <v>32</v>
      </c>
      <c r="G754" s="8">
        <v>39651</v>
      </c>
      <c r="H754" s="8">
        <v>43830</v>
      </c>
      <c r="I754" s="9">
        <v>770.49</v>
      </c>
      <c r="J754" s="9">
        <v>2167.1999999999998</v>
      </c>
      <c r="K754" s="9">
        <v>1396.7099999999998</v>
      </c>
      <c r="L754" s="9">
        <v>1.8127555192150446</v>
      </c>
      <c r="M754" s="11">
        <v>14768.87</v>
      </c>
      <c r="N754" s="9">
        <v>7576.77</v>
      </c>
      <c r="O754" s="9">
        <v>7192.1</v>
      </c>
      <c r="P754" s="9" t="s">
        <v>631</v>
      </c>
      <c r="Q754" s="11">
        <v>11.449315068493151</v>
      </c>
      <c r="R754" s="7" t="s">
        <v>1599</v>
      </c>
      <c r="S754" s="7" t="s">
        <v>172</v>
      </c>
      <c r="T754" s="7" t="s">
        <v>32</v>
      </c>
      <c r="U754" t="str">
        <f>IF(COUNTIF($A$2:A754,A754)=1,"Joiner","Not new")</f>
        <v>Not new</v>
      </c>
    </row>
    <row r="755" spans="1:21" customFormat="1" hidden="1" x14ac:dyDescent="0.35">
      <c r="A755" s="7" t="s">
        <v>177</v>
      </c>
      <c r="B755" s="7" t="s">
        <v>1356</v>
      </c>
      <c r="C755" s="7" t="s">
        <v>1547</v>
      </c>
      <c r="D755" s="7" t="s">
        <v>1548</v>
      </c>
      <c r="E755" s="7" t="s">
        <v>172</v>
      </c>
      <c r="F755" s="7" t="s">
        <v>36</v>
      </c>
      <c r="G755" s="8">
        <v>40602</v>
      </c>
      <c r="H755" s="8">
        <v>48944</v>
      </c>
      <c r="I755" s="9">
        <v>928.61699999999996</v>
      </c>
      <c r="J755" s="9">
        <v>928.61699999999996</v>
      </c>
      <c r="K755" s="9">
        <v>0</v>
      </c>
      <c r="L755" s="9">
        <v>0</v>
      </c>
      <c r="M755" s="11">
        <v>55700</v>
      </c>
      <c r="N755" s="9">
        <v>55700</v>
      </c>
      <c r="O755" s="9">
        <v>0</v>
      </c>
      <c r="P755" s="9" t="s">
        <v>631</v>
      </c>
      <c r="Q755" s="11">
        <v>22.854794520547944</v>
      </c>
      <c r="R755" s="7" t="s">
        <v>1600</v>
      </c>
      <c r="S755" s="7" t="s">
        <v>172</v>
      </c>
      <c r="T755" s="7" t="s">
        <v>36</v>
      </c>
      <c r="U755" t="str">
        <f>IF(COUNTIF($A$2:A755,A755)=1,"Joiner","Not new")</f>
        <v>Not new</v>
      </c>
    </row>
    <row r="756" spans="1:21" customFormat="1" hidden="1" x14ac:dyDescent="0.35">
      <c r="A756" s="7" t="s">
        <v>211</v>
      </c>
      <c r="B756" s="7" t="s">
        <v>1601</v>
      </c>
      <c r="C756" s="7" t="s">
        <v>1547</v>
      </c>
      <c r="D756" s="7" t="s">
        <v>1548</v>
      </c>
      <c r="E756" s="7" t="s">
        <v>172</v>
      </c>
      <c r="F756" s="7" t="s">
        <v>28</v>
      </c>
      <c r="G756" s="8">
        <v>38504</v>
      </c>
      <c r="H756" s="8">
        <v>43867</v>
      </c>
      <c r="I756" s="9">
        <v>98</v>
      </c>
      <c r="J756" s="9">
        <v>146.34</v>
      </c>
      <c r="K756" s="9">
        <v>48.34</v>
      </c>
      <c r="L756" s="9">
        <v>0.49326530612244901</v>
      </c>
      <c r="M756" s="11">
        <v>6512.95</v>
      </c>
      <c r="N756" s="9">
        <v>236.94999999999982</v>
      </c>
      <c r="O756" s="9">
        <v>6276</v>
      </c>
      <c r="P756" s="9" t="s">
        <v>631</v>
      </c>
      <c r="Q756" s="11">
        <v>14.693150684931506</v>
      </c>
      <c r="R756" s="7" t="s">
        <v>1602</v>
      </c>
      <c r="S756" s="7" t="s">
        <v>172</v>
      </c>
      <c r="T756" s="7" t="s">
        <v>28</v>
      </c>
      <c r="U756" t="str">
        <f>IF(COUNTIF($A$2:A756,A756)=1,"Joiner","Not new")</f>
        <v>Not new</v>
      </c>
    </row>
    <row r="757" spans="1:21" customFormat="1" hidden="1" x14ac:dyDescent="0.35">
      <c r="A757" s="7" t="s">
        <v>217</v>
      </c>
      <c r="B757" s="7" t="s">
        <v>1365</v>
      </c>
      <c r="C757" s="7" t="s">
        <v>1547</v>
      </c>
      <c r="D757" s="7" t="s">
        <v>1548</v>
      </c>
      <c r="E757" s="7" t="s">
        <v>172</v>
      </c>
      <c r="F757" s="7" t="s">
        <v>32</v>
      </c>
      <c r="G757" s="8">
        <v>40582</v>
      </c>
      <c r="H757" s="8">
        <v>42986</v>
      </c>
      <c r="I757" s="9">
        <v>207.6</v>
      </c>
      <c r="J757" s="9">
        <v>193.5</v>
      </c>
      <c r="K757" s="9">
        <v>-14.099999999999994</v>
      </c>
      <c r="L757" s="9">
        <v>-6.791907514450865E-2</v>
      </c>
      <c r="M757" s="11">
        <v>2157.4</v>
      </c>
      <c r="N757" s="9">
        <v>2157.4</v>
      </c>
      <c r="O757" s="9">
        <v>0</v>
      </c>
      <c r="P757" s="9" t="s">
        <v>631</v>
      </c>
      <c r="Q757" s="11">
        <v>6.5863013698630137</v>
      </c>
      <c r="R757" s="7" t="s">
        <v>1603</v>
      </c>
      <c r="S757" s="7" t="s">
        <v>172</v>
      </c>
      <c r="T757" s="7" t="s">
        <v>32</v>
      </c>
      <c r="U757" t="str">
        <f>IF(COUNTIF($A$2:A757,A757)=1,"Joiner","Not new")</f>
        <v>Not new</v>
      </c>
    </row>
    <row r="758" spans="1:21" customFormat="1" hidden="1" x14ac:dyDescent="0.35">
      <c r="A758" s="7" t="s">
        <v>174</v>
      </c>
      <c r="B758" s="7" t="s">
        <v>690</v>
      </c>
      <c r="C758" s="7" t="s">
        <v>1547</v>
      </c>
      <c r="D758" s="7" t="s">
        <v>1548</v>
      </c>
      <c r="E758" s="7" t="s">
        <v>172</v>
      </c>
      <c r="F758" s="7" t="s">
        <v>28</v>
      </c>
      <c r="G758" s="8">
        <v>40522</v>
      </c>
      <c r="H758" s="8">
        <v>41426</v>
      </c>
      <c r="I758" s="9">
        <v>20.2</v>
      </c>
      <c r="J758" s="9">
        <v>9.9</v>
      </c>
      <c r="K758" s="9">
        <v>-10.299999999999999</v>
      </c>
      <c r="L758" s="9">
        <v>-0.50990099009900991</v>
      </c>
      <c r="M758" s="11">
        <v>161.1</v>
      </c>
      <c r="N758" s="9">
        <v>161.1</v>
      </c>
      <c r="O758" s="9">
        <v>0</v>
      </c>
      <c r="P758" s="9" t="s">
        <v>643</v>
      </c>
      <c r="Q758" s="11">
        <v>2.4767123287671233</v>
      </c>
      <c r="R758" s="7" t="s">
        <v>1604</v>
      </c>
      <c r="S758" s="7" t="s">
        <v>172</v>
      </c>
      <c r="T758" s="7" t="s">
        <v>28</v>
      </c>
      <c r="U758" t="str">
        <f>IF(COUNTIF($A$2:A758,A758)=1,"Joiner","Not new")</f>
        <v>Not new</v>
      </c>
    </row>
    <row r="759" spans="1:21" customFormat="1" hidden="1" x14ac:dyDescent="0.35">
      <c r="A759" s="7" t="s">
        <v>224</v>
      </c>
      <c r="B759" s="7" t="s">
        <v>1368</v>
      </c>
      <c r="C759" s="7" t="s">
        <v>1547</v>
      </c>
      <c r="D759" s="7" t="s">
        <v>1548</v>
      </c>
      <c r="E759" s="7" t="s">
        <v>172</v>
      </c>
      <c r="F759" s="7" t="s">
        <v>32</v>
      </c>
      <c r="G759" s="8">
        <v>38534</v>
      </c>
      <c r="H759" s="8">
        <v>46387</v>
      </c>
      <c r="I759" s="9">
        <v>20.74</v>
      </c>
      <c r="J759" s="9">
        <v>20.99</v>
      </c>
      <c r="K759" s="9">
        <v>0.25</v>
      </c>
      <c r="L759" s="9">
        <v>1.2054001928640309E-2</v>
      </c>
      <c r="M759" s="11">
        <v>7287.7</v>
      </c>
      <c r="N759" s="9">
        <v>337.69999999999982</v>
      </c>
      <c r="O759" s="9">
        <v>6950</v>
      </c>
      <c r="P759" s="9" t="s">
        <v>631</v>
      </c>
      <c r="Q759" s="11">
        <v>21.515068493150686</v>
      </c>
      <c r="R759" s="7" t="s">
        <v>1605</v>
      </c>
      <c r="S759" s="7" t="s">
        <v>172</v>
      </c>
      <c r="T759" s="7" t="s">
        <v>32</v>
      </c>
      <c r="U759" t="str">
        <f>IF(COUNTIF($A$2:A759,A759)=1,"Joiner","Not new")</f>
        <v>Not new</v>
      </c>
    </row>
    <row r="760" spans="1:21" customFormat="1" hidden="1" x14ac:dyDescent="0.35">
      <c r="A760" s="7" t="s">
        <v>708</v>
      </c>
      <c r="B760" s="7" t="s">
        <v>709</v>
      </c>
      <c r="C760" s="7" t="s">
        <v>1547</v>
      </c>
      <c r="D760" s="7" t="s">
        <v>1548</v>
      </c>
      <c r="E760" s="7" t="s">
        <v>172</v>
      </c>
      <c r="F760" s="7" t="s">
        <v>28</v>
      </c>
      <c r="G760" s="8">
        <v>41153</v>
      </c>
      <c r="H760" s="8">
        <v>44469</v>
      </c>
      <c r="I760" s="9">
        <v>106.3</v>
      </c>
      <c r="J760" s="9">
        <v>131.9</v>
      </c>
      <c r="K760" s="9">
        <v>25.600000000000009</v>
      </c>
      <c r="L760" s="9">
        <v>0.24082784571966143</v>
      </c>
      <c r="M760" s="11">
        <v>1492.3</v>
      </c>
      <c r="N760" s="9">
        <v>1492.3</v>
      </c>
      <c r="O760" s="9">
        <v>0</v>
      </c>
      <c r="P760" s="9" t="s">
        <v>631</v>
      </c>
      <c r="Q760" s="11">
        <v>9.0849315068493155</v>
      </c>
      <c r="R760" s="7" t="s">
        <v>1606</v>
      </c>
      <c r="S760" s="7" t="s">
        <v>172</v>
      </c>
      <c r="T760" s="7" t="s">
        <v>28</v>
      </c>
      <c r="U760" t="str">
        <f>IF(COUNTIF($A$2:A760,A760)=1,"Joiner","Not new")</f>
        <v>Not new</v>
      </c>
    </row>
    <row r="761" spans="1:21" customFormat="1" hidden="1" x14ac:dyDescent="0.35">
      <c r="A761" s="7" t="s">
        <v>1040</v>
      </c>
      <c r="B761" s="7" t="s">
        <v>1041</v>
      </c>
      <c r="C761" s="7" t="s">
        <v>1547</v>
      </c>
      <c r="D761" s="7" t="s">
        <v>1548</v>
      </c>
      <c r="E761" s="7" t="s">
        <v>172</v>
      </c>
      <c r="F761" s="7" t="s">
        <v>28</v>
      </c>
      <c r="G761" s="8">
        <v>41359</v>
      </c>
      <c r="H761" s="8">
        <v>47451</v>
      </c>
      <c r="I761" s="9">
        <v>-74.900000000000006</v>
      </c>
      <c r="J761" s="9">
        <v>-53.2</v>
      </c>
      <c r="K761" s="9">
        <v>21.700000000000003</v>
      </c>
      <c r="L761" s="9">
        <v>-0.28971962616822433</v>
      </c>
      <c r="M761" s="11">
        <v>-7169.2</v>
      </c>
      <c r="N761" s="9">
        <v>-7169.2</v>
      </c>
      <c r="O761" s="9">
        <v>0</v>
      </c>
      <c r="P761" s="9" t="s">
        <v>625</v>
      </c>
      <c r="Q761" s="11">
        <v>16.69041095890411</v>
      </c>
      <c r="R761" s="7" t="s">
        <v>1607</v>
      </c>
      <c r="S761" s="7" t="s">
        <v>172</v>
      </c>
      <c r="T761" s="7" t="s">
        <v>28</v>
      </c>
      <c r="U761" t="str">
        <f>IF(COUNTIF($A$2:A761,A761)=1,"Joiner","Not new")</f>
        <v>Not new</v>
      </c>
    </row>
    <row r="762" spans="1:21" customFormat="1" hidden="1" x14ac:dyDescent="0.35">
      <c r="A762" s="7" t="s">
        <v>1360</v>
      </c>
      <c r="B762" s="7" t="s">
        <v>1608</v>
      </c>
      <c r="C762" s="7" t="s">
        <v>1547</v>
      </c>
      <c r="D762" s="7" t="s">
        <v>1548</v>
      </c>
      <c r="E762" s="7" t="s">
        <v>172</v>
      </c>
      <c r="F762" s="7" t="s">
        <v>36</v>
      </c>
      <c r="G762" s="8">
        <v>41789</v>
      </c>
      <c r="H762" s="8">
        <v>46387</v>
      </c>
      <c r="I762" s="9">
        <v>35.6</v>
      </c>
      <c r="J762" s="9">
        <v>26.62</v>
      </c>
      <c r="K762" s="9">
        <v>-8.98</v>
      </c>
      <c r="L762" s="9">
        <v>-0.25224719101123594</v>
      </c>
      <c r="M762" s="11">
        <v>199.1</v>
      </c>
      <c r="N762" s="9">
        <v>199.1</v>
      </c>
      <c r="O762" s="9">
        <v>0</v>
      </c>
      <c r="P762" s="9" t="s">
        <v>631</v>
      </c>
      <c r="Q762" s="11">
        <v>12.597260273972603</v>
      </c>
      <c r="R762" s="7" t="s">
        <v>1609</v>
      </c>
      <c r="S762" s="7" t="s">
        <v>172</v>
      </c>
      <c r="T762" s="7" t="s">
        <v>36</v>
      </c>
      <c r="U762" t="str">
        <f>IF(COUNTIF($A$2:A762,A762)=1,"Joiner","Not new")</f>
        <v>Not new</v>
      </c>
    </row>
    <row r="763" spans="1:21" customFormat="1" hidden="1" x14ac:dyDescent="0.35">
      <c r="A763" s="7" t="s">
        <v>1610</v>
      </c>
      <c r="B763" s="7" t="s">
        <v>1611</v>
      </c>
      <c r="C763" s="7" t="s">
        <v>1547</v>
      </c>
      <c r="D763" s="7" t="s">
        <v>1548</v>
      </c>
      <c r="E763" s="7" t="s">
        <v>172</v>
      </c>
      <c r="F763" s="7" t="s">
        <v>28</v>
      </c>
      <c r="G763" s="8">
        <v>42186</v>
      </c>
      <c r="H763" s="8">
        <v>47483</v>
      </c>
      <c r="I763" s="9">
        <v>14</v>
      </c>
      <c r="J763" s="9">
        <v>9</v>
      </c>
      <c r="K763" s="9">
        <v>-5</v>
      </c>
      <c r="L763" s="9">
        <v>-0.35714285714285715</v>
      </c>
      <c r="M763" s="11">
        <v>79</v>
      </c>
      <c r="N763" s="9">
        <v>79</v>
      </c>
      <c r="O763" s="9">
        <v>0</v>
      </c>
      <c r="P763" s="9" t="s">
        <v>631</v>
      </c>
      <c r="Q763" s="11">
        <v>14.512328767123288</v>
      </c>
      <c r="R763" s="7" t="s">
        <v>1612</v>
      </c>
      <c r="S763" s="7" t="s">
        <v>172</v>
      </c>
      <c r="T763" s="7" t="s">
        <v>28</v>
      </c>
      <c r="U763" t="str">
        <f>IF(COUNTIF($A$2:A763,A763)=1,"Joiner","Not new")</f>
        <v>Joiner</v>
      </c>
    </row>
    <row r="764" spans="1:21" customFormat="1" hidden="1" x14ac:dyDescent="0.35">
      <c r="A764" s="7" t="s">
        <v>1613</v>
      </c>
      <c r="B764" s="7" t="s">
        <v>1614</v>
      </c>
      <c r="C764" s="7" t="s">
        <v>1547</v>
      </c>
      <c r="D764" s="7" t="s">
        <v>1548</v>
      </c>
      <c r="E764" s="7" t="s">
        <v>172</v>
      </c>
      <c r="F764" s="7" t="s">
        <v>197</v>
      </c>
      <c r="G764" s="8">
        <v>41974</v>
      </c>
      <c r="H764" s="8">
        <v>45444</v>
      </c>
      <c r="I764" s="9">
        <v>8.6</v>
      </c>
      <c r="J764" s="9">
        <v>11.3</v>
      </c>
      <c r="K764" s="9">
        <v>2.7000000000000011</v>
      </c>
      <c r="L764" s="9">
        <v>0.31395348837209314</v>
      </c>
      <c r="M764" s="11">
        <v>385.11</v>
      </c>
      <c r="N764" s="9">
        <v>385.11</v>
      </c>
      <c r="O764" s="9">
        <v>0</v>
      </c>
      <c r="P764" s="9" t="s">
        <v>631</v>
      </c>
      <c r="Q764" s="11">
        <v>9.506849315068493</v>
      </c>
      <c r="R764" s="7" t="s">
        <v>1615</v>
      </c>
      <c r="S764" s="7" t="s">
        <v>172</v>
      </c>
      <c r="T764" s="7" t="s">
        <v>197</v>
      </c>
      <c r="U764" t="str">
        <f>IF(COUNTIF($A$2:A764,A764)=1,"Joiner","Not new")</f>
        <v>Joiner</v>
      </c>
    </row>
    <row r="765" spans="1:21" customFormat="1" hidden="1" x14ac:dyDescent="0.35">
      <c r="A765" s="7" t="s">
        <v>1616</v>
      </c>
      <c r="B765" s="7" t="s">
        <v>1617</v>
      </c>
      <c r="C765" s="7" t="s">
        <v>1547</v>
      </c>
      <c r="D765" s="7" t="s">
        <v>1548</v>
      </c>
      <c r="E765" s="7" t="s">
        <v>172</v>
      </c>
      <c r="F765" s="7" t="s">
        <v>36</v>
      </c>
      <c r="G765" s="8">
        <v>41213</v>
      </c>
      <c r="H765" s="8">
        <v>45382</v>
      </c>
      <c r="I765" s="9">
        <v>72.5</v>
      </c>
      <c r="J765" s="9">
        <v>69.099999999999994</v>
      </c>
      <c r="K765" s="9">
        <v>-3.4000000000000057</v>
      </c>
      <c r="L765" s="9">
        <v>-4.6896551724138008E-2</v>
      </c>
      <c r="M765" s="11">
        <v>1592</v>
      </c>
      <c r="N765" s="9">
        <v>0</v>
      </c>
      <c r="O765" s="9">
        <v>1592</v>
      </c>
      <c r="P765" s="9" t="s">
        <v>631</v>
      </c>
      <c r="Q765" s="11">
        <v>11.421917808219177</v>
      </c>
      <c r="R765" s="7" t="s">
        <v>1618</v>
      </c>
      <c r="S765" s="7" t="s">
        <v>172</v>
      </c>
      <c r="T765" s="7" t="s">
        <v>36</v>
      </c>
      <c r="U765" t="str">
        <f>IF(COUNTIF($A$2:A765,A765)=1,"Joiner","Not new")</f>
        <v>Joiner</v>
      </c>
    </row>
    <row r="766" spans="1:21" customFormat="1" hidden="1" x14ac:dyDescent="0.35">
      <c r="A766" s="7" t="s">
        <v>1619</v>
      </c>
      <c r="B766" s="7" t="s">
        <v>1620</v>
      </c>
      <c r="C766" s="7" t="s">
        <v>1547</v>
      </c>
      <c r="D766" s="7" t="s">
        <v>1548</v>
      </c>
      <c r="E766" s="7" t="s">
        <v>172</v>
      </c>
      <c r="F766" s="7" t="s">
        <v>36</v>
      </c>
      <c r="G766" s="8">
        <v>40878</v>
      </c>
      <c r="H766" s="8">
        <v>45657</v>
      </c>
      <c r="I766" s="9">
        <v>772.4</v>
      </c>
      <c r="J766" s="9">
        <v>740.1</v>
      </c>
      <c r="K766" s="9">
        <v>-32.299999999999955</v>
      </c>
      <c r="L766" s="9">
        <v>-4.181771103055406E-2</v>
      </c>
      <c r="M766" s="11">
        <v>5507</v>
      </c>
      <c r="N766" s="9">
        <v>0</v>
      </c>
      <c r="O766" s="9">
        <v>5507</v>
      </c>
      <c r="P766" s="9" t="s">
        <v>631</v>
      </c>
      <c r="Q766" s="11">
        <v>13.093150684931507</v>
      </c>
      <c r="R766" s="7" t="s">
        <v>1621</v>
      </c>
      <c r="S766" s="7" t="s">
        <v>172</v>
      </c>
      <c r="T766" s="7" t="s">
        <v>36</v>
      </c>
      <c r="U766" t="str">
        <f>IF(COUNTIF($A$2:A766,A766)=1,"Joiner","Not new")</f>
        <v>Joiner</v>
      </c>
    </row>
    <row r="767" spans="1:21" customFormat="1" hidden="1" x14ac:dyDescent="0.35">
      <c r="A767" s="7" t="s">
        <v>1622</v>
      </c>
      <c r="B767" s="7" t="s">
        <v>1623</v>
      </c>
      <c r="C767" s="7" t="s">
        <v>1547</v>
      </c>
      <c r="D767" s="7" t="s">
        <v>1548</v>
      </c>
      <c r="E767" s="7" t="s">
        <v>172</v>
      </c>
      <c r="F767" s="7" t="s">
        <v>28</v>
      </c>
      <c r="G767" s="8">
        <v>40544</v>
      </c>
      <c r="H767" s="8">
        <v>45657</v>
      </c>
      <c r="I767" s="9">
        <v>263.2</v>
      </c>
      <c r="J767" s="9">
        <v>256.5</v>
      </c>
      <c r="K767" s="9">
        <v>-6.6999999999999886</v>
      </c>
      <c r="L767" s="9">
        <v>-2.5455927051671691E-2</v>
      </c>
      <c r="M767" s="11">
        <v>2620</v>
      </c>
      <c r="N767" s="9">
        <v>0</v>
      </c>
      <c r="O767" s="9">
        <v>2620</v>
      </c>
      <c r="P767" s="9" t="s">
        <v>631</v>
      </c>
      <c r="Q767" s="11">
        <v>14.008219178082191</v>
      </c>
      <c r="R767" s="7" t="s">
        <v>1624</v>
      </c>
      <c r="S767" s="7" t="s">
        <v>172</v>
      </c>
      <c r="T767" s="7" t="s">
        <v>28</v>
      </c>
      <c r="U767" t="str">
        <f>IF(COUNTIF($A$2:A767,A767)=1,"Joiner","Not new")</f>
        <v>Joiner</v>
      </c>
    </row>
    <row r="768" spans="1:21" customFormat="1" hidden="1" x14ac:dyDescent="0.35">
      <c r="A768" s="7" t="s">
        <v>1625</v>
      </c>
      <c r="B768" s="7" t="s">
        <v>1626</v>
      </c>
      <c r="C768" s="7" t="s">
        <v>1547</v>
      </c>
      <c r="D768" s="7" t="s">
        <v>1548</v>
      </c>
      <c r="E768" s="7" t="s">
        <v>172</v>
      </c>
      <c r="F768" s="7" t="s">
        <v>36</v>
      </c>
      <c r="G768" s="8">
        <v>40850</v>
      </c>
      <c r="H768" s="8">
        <v>44926</v>
      </c>
      <c r="I768" s="9">
        <v>652</v>
      </c>
      <c r="J768" s="9">
        <v>474.5</v>
      </c>
      <c r="K768" s="9">
        <v>-177.5</v>
      </c>
      <c r="L768" s="9">
        <v>-0.27223926380368096</v>
      </c>
      <c r="M768" s="11">
        <v>4826.8</v>
      </c>
      <c r="N768" s="9">
        <v>947.10000000000036</v>
      </c>
      <c r="O768" s="9">
        <v>3879.7</v>
      </c>
      <c r="P768" s="9" t="s">
        <v>631</v>
      </c>
      <c r="Q768" s="11">
        <v>11.167123287671233</v>
      </c>
      <c r="R768" s="7" t="s">
        <v>1627</v>
      </c>
      <c r="S768" s="7" t="s">
        <v>172</v>
      </c>
      <c r="T768" s="7" t="s">
        <v>36</v>
      </c>
      <c r="U768" t="str">
        <f>IF(COUNTIF($A$2:A768,A768)=1,"Joiner","Not new")</f>
        <v>Joiner</v>
      </c>
    </row>
    <row r="769" spans="1:21" customFormat="1" hidden="1" x14ac:dyDescent="0.35">
      <c r="A769" s="7" t="s">
        <v>1628</v>
      </c>
      <c r="B769" s="7" t="s">
        <v>1629</v>
      </c>
      <c r="C769" s="7" t="s">
        <v>1547</v>
      </c>
      <c r="D769" s="7" t="s">
        <v>1548</v>
      </c>
      <c r="E769" s="7" t="s">
        <v>172</v>
      </c>
      <c r="F769" s="7" t="s">
        <v>36</v>
      </c>
      <c r="G769" s="8">
        <v>41106</v>
      </c>
      <c r="H769" s="8">
        <v>43830</v>
      </c>
      <c r="I769" s="9">
        <v>178.86</v>
      </c>
      <c r="J769" s="9">
        <v>180.96</v>
      </c>
      <c r="K769" s="9">
        <v>2.0999999999999943</v>
      </c>
      <c r="L769" s="9">
        <v>1.1741026501174069E-2</v>
      </c>
      <c r="M769" s="11">
        <v>733.9</v>
      </c>
      <c r="N769" s="9">
        <v>132.69999999999993</v>
      </c>
      <c r="O769" s="9">
        <v>601.20000000000005</v>
      </c>
      <c r="P769" s="9" t="s">
        <v>631</v>
      </c>
      <c r="Q769" s="11">
        <v>7.463013698630137</v>
      </c>
      <c r="R769" s="7" t="s">
        <v>1630</v>
      </c>
      <c r="S769" s="7" t="s">
        <v>172</v>
      </c>
      <c r="T769" s="7" t="s">
        <v>36</v>
      </c>
      <c r="U769" t="str">
        <f>IF(COUNTIF($A$2:A769,A769)=1,"Joiner","Not new")</f>
        <v>Joiner</v>
      </c>
    </row>
    <row r="770" spans="1:21" customFormat="1" hidden="1" x14ac:dyDescent="0.35">
      <c r="A770" s="7" t="s">
        <v>1631</v>
      </c>
      <c r="B770" s="7" t="s">
        <v>1632</v>
      </c>
      <c r="C770" s="7" t="s">
        <v>1547</v>
      </c>
      <c r="D770" s="7" t="s">
        <v>1548</v>
      </c>
      <c r="E770" s="7" t="s">
        <v>172</v>
      </c>
      <c r="F770" s="7" t="s">
        <v>197</v>
      </c>
      <c r="G770" s="8">
        <v>42333</v>
      </c>
      <c r="H770" s="8">
        <v>43120</v>
      </c>
      <c r="I770" s="9">
        <v>230</v>
      </c>
      <c r="J770" s="9">
        <v>86.5</v>
      </c>
      <c r="K770" s="9">
        <v>-143.5</v>
      </c>
      <c r="L770" s="9">
        <v>-0.62391304347826082</v>
      </c>
      <c r="M770" s="11">
        <v>250</v>
      </c>
      <c r="N770" s="9">
        <v>250</v>
      </c>
      <c r="O770" s="9">
        <v>0</v>
      </c>
      <c r="P770" s="9" t="s">
        <v>631</v>
      </c>
      <c r="Q770" s="11">
        <v>2.1561643835616437</v>
      </c>
      <c r="R770" s="7" t="s">
        <v>1633</v>
      </c>
      <c r="S770" s="7" t="s">
        <v>172</v>
      </c>
      <c r="T770" s="7" t="s">
        <v>197</v>
      </c>
      <c r="U770" t="str">
        <f>IF(COUNTIF($A$2:A770,A770)=1,"Joiner","Not new")</f>
        <v>Joiner</v>
      </c>
    </row>
    <row r="771" spans="1:21" customFormat="1" hidden="1" x14ac:dyDescent="0.35">
      <c r="A771" s="7" t="s">
        <v>220</v>
      </c>
      <c r="B771" s="7" t="s">
        <v>1634</v>
      </c>
      <c r="C771" s="7" t="s">
        <v>1547</v>
      </c>
      <c r="D771" s="7" t="s">
        <v>1548</v>
      </c>
      <c r="E771" s="7" t="s">
        <v>222</v>
      </c>
      <c r="F771" s="7" t="s">
        <v>28</v>
      </c>
      <c r="G771" s="8">
        <v>37622</v>
      </c>
      <c r="H771" s="8">
        <v>42735</v>
      </c>
      <c r="I771" s="9">
        <v>3.46</v>
      </c>
      <c r="J771" s="9">
        <v>5.58</v>
      </c>
      <c r="K771" s="9">
        <v>2.12</v>
      </c>
      <c r="L771" s="9">
        <v>0.61271676300578037</v>
      </c>
      <c r="M771" s="11">
        <v>77.73</v>
      </c>
      <c r="N771" s="9">
        <v>77.73</v>
      </c>
      <c r="O771" s="9">
        <v>0</v>
      </c>
      <c r="P771" s="9" t="s">
        <v>643</v>
      </c>
      <c r="Q771" s="11">
        <v>14.008219178082191</v>
      </c>
      <c r="R771" s="7" t="s">
        <v>1635</v>
      </c>
      <c r="S771" s="7" t="s">
        <v>222</v>
      </c>
      <c r="T771" s="7" t="s">
        <v>28</v>
      </c>
      <c r="U771" t="str">
        <f>IF(COUNTIF($A$2:A771,A771)=1,"Joiner","Not new")</f>
        <v>Not new</v>
      </c>
    </row>
    <row r="772" spans="1:21" customFormat="1" hidden="1" x14ac:dyDescent="0.35">
      <c r="A772" s="7" t="s">
        <v>227</v>
      </c>
      <c r="B772" s="7" t="s">
        <v>1374</v>
      </c>
      <c r="C772" s="7" t="s">
        <v>1547</v>
      </c>
      <c r="D772" s="7" t="s">
        <v>1548</v>
      </c>
      <c r="E772" s="7" t="s">
        <v>222</v>
      </c>
      <c r="F772" s="7" t="s">
        <v>32</v>
      </c>
      <c r="G772" s="8">
        <v>37795</v>
      </c>
      <c r="H772" s="8">
        <v>43100</v>
      </c>
      <c r="I772" s="9">
        <v>100.8738</v>
      </c>
      <c r="J772" s="9">
        <v>74</v>
      </c>
      <c r="K772" s="9">
        <v>-26.873800000000003</v>
      </c>
      <c r="L772" s="9">
        <v>-0.26641010847217017</v>
      </c>
      <c r="M772" s="11">
        <v>2109.8357999999998</v>
      </c>
      <c r="N772" s="9">
        <v>2109.8357999999998</v>
      </c>
      <c r="O772" s="9">
        <v>0</v>
      </c>
      <c r="P772" s="9" t="s">
        <v>625</v>
      </c>
      <c r="Q772" s="11">
        <v>14.534246575342467</v>
      </c>
      <c r="R772" s="7" t="s">
        <v>1636</v>
      </c>
      <c r="S772" s="7" t="s">
        <v>222</v>
      </c>
      <c r="T772" s="7" t="s">
        <v>32</v>
      </c>
      <c r="U772" t="str">
        <f>IF(COUNTIF($A$2:A772,A772)=1,"Joiner","Not new")</f>
        <v>Not new</v>
      </c>
    </row>
    <row r="773" spans="1:21" customFormat="1" hidden="1" x14ac:dyDescent="0.35">
      <c r="A773" s="7" t="s">
        <v>605</v>
      </c>
      <c r="B773" s="7" t="s">
        <v>857</v>
      </c>
      <c r="C773" s="7" t="s">
        <v>1547</v>
      </c>
      <c r="D773" s="7" t="s">
        <v>1548</v>
      </c>
      <c r="E773" s="7" t="s">
        <v>222</v>
      </c>
      <c r="F773" s="7" t="s">
        <v>28</v>
      </c>
      <c r="G773" s="8">
        <v>41453</v>
      </c>
      <c r="H773" s="8">
        <v>45016</v>
      </c>
      <c r="I773" s="9">
        <v>276.60000000000002</v>
      </c>
      <c r="J773" s="9">
        <v>152.69999999999999</v>
      </c>
      <c r="K773" s="9">
        <v>-123.90000000000003</v>
      </c>
      <c r="L773" s="9">
        <v>-0.44793926247288512</v>
      </c>
      <c r="M773" s="11">
        <v>10997.761</v>
      </c>
      <c r="N773" s="9">
        <v>10997.761</v>
      </c>
      <c r="O773" s="9">
        <v>0</v>
      </c>
      <c r="P773" s="9" t="s">
        <v>631</v>
      </c>
      <c r="Q773" s="11">
        <v>9.7616438356164377</v>
      </c>
      <c r="R773" s="7" t="s">
        <v>1637</v>
      </c>
      <c r="S773" s="7" t="s">
        <v>222</v>
      </c>
      <c r="T773" s="7" t="s">
        <v>28</v>
      </c>
      <c r="U773" t="str">
        <f>IF(COUNTIF($A$2:A773,A773)=1,"Joiner","Not new")</f>
        <v>Not new</v>
      </c>
    </row>
    <row r="774" spans="1:21" customFormat="1" hidden="1" x14ac:dyDescent="0.35">
      <c r="A774" s="7" t="s">
        <v>867</v>
      </c>
      <c r="B774" s="7" t="s">
        <v>868</v>
      </c>
      <c r="C774" s="7" t="s">
        <v>1547</v>
      </c>
      <c r="D774" s="7" t="s">
        <v>1548</v>
      </c>
      <c r="E774" s="7" t="s">
        <v>222</v>
      </c>
      <c r="F774" s="7" t="s">
        <v>28</v>
      </c>
      <c r="G774" s="8">
        <v>40934</v>
      </c>
      <c r="H774" s="8">
        <v>42094</v>
      </c>
      <c r="I774" s="9">
        <v>179.47</v>
      </c>
      <c r="J774" s="9">
        <v>171.32</v>
      </c>
      <c r="K774" s="9">
        <v>-8.1500000000000057</v>
      </c>
      <c r="L774" s="9">
        <v>-4.5411489385412639E-2</v>
      </c>
      <c r="M774" s="11">
        <v>527.54</v>
      </c>
      <c r="N774" s="9">
        <v>527.54</v>
      </c>
      <c r="O774" s="9">
        <v>0</v>
      </c>
      <c r="P774" s="9" t="s">
        <v>643</v>
      </c>
      <c r="Q774" s="11">
        <v>3.1780821917808217</v>
      </c>
      <c r="R774" s="7" t="s">
        <v>1638</v>
      </c>
      <c r="S774" s="7" t="s">
        <v>222</v>
      </c>
      <c r="T774" s="7" t="s">
        <v>28</v>
      </c>
      <c r="U774" t="str">
        <f>IF(COUNTIF($A$2:A774,A774)=1,"Joiner","Not new")</f>
        <v>Not new</v>
      </c>
    </row>
    <row r="775" spans="1:21" customFormat="1" hidden="1" x14ac:dyDescent="0.35">
      <c r="A775" s="7" t="s">
        <v>870</v>
      </c>
      <c r="B775" s="7" t="s">
        <v>871</v>
      </c>
      <c r="C775" s="7" t="s">
        <v>1547</v>
      </c>
      <c r="D775" s="7" t="s">
        <v>1548</v>
      </c>
      <c r="E775" s="7" t="s">
        <v>222</v>
      </c>
      <c r="F775" s="7" t="s">
        <v>28</v>
      </c>
      <c r="G775" s="8">
        <v>40634</v>
      </c>
      <c r="H775" s="8">
        <v>41730</v>
      </c>
      <c r="I775" s="9">
        <v>39.799999999999997</v>
      </c>
      <c r="J775" s="9">
        <v>39.799999999999997</v>
      </c>
      <c r="K775" s="9">
        <v>0</v>
      </c>
      <c r="L775" s="9">
        <v>0</v>
      </c>
      <c r="M775" s="11">
        <v>389.3</v>
      </c>
      <c r="N775" s="9">
        <v>389.3</v>
      </c>
      <c r="O775" s="9">
        <v>0</v>
      </c>
      <c r="P775" s="9" t="s">
        <v>625</v>
      </c>
      <c r="Q775" s="11">
        <v>3.0027397260273974</v>
      </c>
      <c r="R775" s="7" t="s">
        <v>1639</v>
      </c>
      <c r="S775" s="7" t="s">
        <v>222</v>
      </c>
      <c r="T775" s="7" t="s">
        <v>28</v>
      </c>
      <c r="U775" t="str">
        <f>IF(COUNTIF($A$2:A775,A775)=1,"Joiner","Not new")</f>
        <v>Not new</v>
      </c>
    </row>
    <row r="776" spans="1:21" customFormat="1" hidden="1" x14ac:dyDescent="0.35">
      <c r="A776" s="7" t="s">
        <v>873</v>
      </c>
      <c r="B776" s="7" t="s">
        <v>874</v>
      </c>
      <c r="C776" s="7" t="s">
        <v>1547</v>
      </c>
      <c r="D776" s="7" t="s">
        <v>1548</v>
      </c>
      <c r="E776" s="7" t="s">
        <v>222</v>
      </c>
      <c r="F776" s="7" t="s">
        <v>32</v>
      </c>
      <c r="G776" s="8">
        <v>40987</v>
      </c>
      <c r="H776" s="8">
        <v>42673</v>
      </c>
      <c r="I776" s="9">
        <v>8.3000000000000007</v>
      </c>
      <c r="J776" s="9">
        <v>5.8</v>
      </c>
      <c r="K776" s="9">
        <v>-2.5000000000000009</v>
      </c>
      <c r="L776" s="9">
        <v>-0.30120481927710852</v>
      </c>
      <c r="M776" s="11">
        <v>26.5</v>
      </c>
      <c r="N776" s="9">
        <v>26.5</v>
      </c>
      <c r="O776" s="9">
        <v>0</v>
      </c>
      <c r="P776" s="9" t="s">
        <v>643</v>
      </c>
      <c r="Q776" s="11">
        <v>4.6191780821917812</v>
      </c>
      <c r="R776" s="7" t="s">
        <v>1640</v>
      </c>
      <c r="S776" s="7" t="s">
        <v>222</v>
      </c>
      <c r="T776" s="7" t="s">
        <v>32</v>
      </c>
      <c r="U776" t="str">
        <f>IF(COUNTIF($A$2:A776,A776)=1,"Joiner","Not new")</f>
        <v>Not new</v>
      </c>
    </row>
    <row r="777" spans="1:21" customFormat="1" hidden="1" x14ac:dyDescent="0.35">
      <c r="A777" s="7" t="s">
        <v>877</v>
      </c>
      <c r="B777" s="7" t="s">
        <v>878</v>
      </c>
      <c r="C777" s="7" t="s">
        <v>1547</v>
      </c>
      <c r="D777" s="7" t="s">
        <v>1548</v>
      </c>
      <c r="E777" s="7" t="s">
        <v>222</v>
      </c>
      <c r="F777" s="7" t="s">
        <v>28</v>
      </c>
      <c r="G777" s="8">
        <v>40909</v>
      </c>
      <c r="H777" s="8">
        <v>43250</v>
      </c>
      <c r="I777" s="9">
        <v>87.366299999999995</v>
      </c>
      <c r="J777" s="9">
        <v>67.320400000000006</v>
      </c>
      <c r="K777" s="9">
        <v>-20.045899999999989</v>
      </c>
      <c r="L777" s="9">
        <v>-0.22944659439623732</v>
      </c>
      <c r="M777" s="11">
        <v>1247.2498000000001</v>
      </c>
      <c r="N777" s="9">
        <v>1227.2498000000001</v>
      </c>
      <c r="O777" s="9">
        <v>20</v>
      </c>
      <c r="P777" s="9" t="s">
        <v>625</v>
      </c>
      <c r="Q777" s="11">
        <v>6.4136986301369863</v>
      </c>
      <c r="R777" s="7" t="s">
        <v>1641</v>
      </c>
      <c r="S777" s="7" t="s">
        <v>222</v>
      </c>
      <c r="T777" s="7" t="s">
        <v>28</v>
      </c>
      <c r="U777" t="str">
        <f>IF(COUNTIF($A$2:A777,A777)=1,"Joiner","Not new")</f>
        <v>Not new</v>
      </c>
    </row>
    <row r="778" spans="1:21" customFormat="1" hidden="1" x14ac:dyDescent="0.35">
      <c r="A778" s="7" t="s">
        <v>883</v>
      </c>
      <c r="B778" s="7" t="s">
        <v>1161</v>
      </c>
      <c r="C778" s="7" t="s">
        <v>1547</v>
      </c>
      <c r="D778" s="7" t="s">
        <v>1548</v>
      </c>
      <c r="E778" s="7" t="s">
        <v>222</v>
      </c>
      <c r="F778" s="7" t="s">
        <v>32</v>
      </c>
      <c r="G778" s="8">
        <v>41520</v>
      </c>
      <c r="H778" s="8">
        <v>43344</v>
      </c>
      <c r="I778" s="9">
        <v>78.900000000000006</v>
      </c>
      <c r="J778" s="9">
        <v>78.900000000000006</v>
      </c>
      <c r="K778" s="9">
        <v>0</v>
      </c>
      <c r="L778" s="9">
        <v>0</v>
      </c>
      <c r="M778" s="11">
        <v>318.81</v>
      </c>
      <c r="N778" s="9">
        <v>318.81</v>
      </c>
      <c r="O778" s="9">
        <v>0</v>
      </c>
      <c r="P778" s="9" t="s">
        <v>625</v>
      </c>
      <c r="Q778" s="11">
        <v>4.9972602739726026</v>
      </c>
      <c r="R778" s="7" t="s">
        <v>1642</v>
      </c>
      <c r="S778" s="7" t="s">
        <v>222</v>
      </c>
      <c r="T778" s="7" t="s">
        <v>32</v>
      </c>
      <c r="U778" t="str">
        <f>IF(COUNTIF($A$2:A778,A778)=1,"Joiner","Not new")</f>
        <v>Not new</v>
      </c>
    </row>
    <row r="779" spans="1:21" customFormat="1" hidden="1" x14ac:dyDescent="0.35">
      <c r="A779" s="7" t="s">
        <v>895</v>
      </c>
      <c r="B779" s="7" t="s">
        <v>896</v>
      </c>
      <c r="C779" s="7" t="s">
        <v>1547</v>
      </c>
      <c r="D779" s="7" t="s">
        <v>1548</v>
      </c>
      <c r="E779" s="7" t="s">
        <v>222</v>
      </c>
      <c r="F779" s="7" t="s">
        <v>28</v>
      </c>
      <c r="G779" s="8">
        <v>40997</v>
      </c>
      <c r="H779" s="8">
        <v>43190</v>
      </c>
      <c r="I779" s="9">
        <v>27.86</v>
      </c>
      <c r="J779" s="9">
        <v>20.598600000000001</v>
      </c>
      <c r="K779" s="9">
        <v>-7.2613999999999983</v>
      </c>
      <c r="L779" s="9">
        <v>-0.26063890882986357</v>
      </c>
      <c r="M779" s="11">
        <v>131.16999999999999</v>
      </c>
      <c r="N779" s="9">
        <v>131.16999999999999</v>
      </c>
      <c r="O779" s="9">
        <v>0</v>
      </c>
      <c r="P779" s="9" t="s">
        <v>643</v>
      </c>
      <c r="Q779" s="11">
        <v>6.0082191780821921</v>
      </c>
      <c r="R779" s="7" t="s">
        <v>1643</v>
      </c>
      <c r="S779" s="7" t="s">
        <v>222</v>
      </c>
      <c r="T779" s="7" t="s">
        <v>28</v>
      </c>
      <c r="U779" t="str">
        <f>IF(COUNTIF($A$2:A779,A779)=1,"Joiner","Not new")</f>
        <v>Not new</v>
      </c>
    </row>
    <row r="780" spans="1:21" customFormat="1" hidden="1" x14ac:dyDescent="0.35">
      <c r="A780" s="7" t="s">
        <v>961</v>
      </c>
      <c r="B780" s="7" t="s">
        <v>1384</v>
      </c>
      <c r="C780" s="7" t="s">
        <v>1547</v>
      </c>
      <c r="D780" s="7" t="s">
        <v>1548</v>
      </c>
      <c r="E780" s="7" t="s">
        <v>222</v>
      </c>
      <c r="F780" s="7" t="s">
        <v>28</v>
      </c>
      <c r="G780" s="8">
        <v>40997</v>
      </c>
      <c r="H780" s="8">
        <v>44253</v>
      </c>
      <c r="I780" s="9">
        <v>17.190000000000001</v>
      </c>
      <c r="J780" s="9">
        <v>25.1081</v>
      </c>
      <c r="K780" s="9">
        <v>7.918099999999999</v>
      </c>
      <c r="L780" s="9">
        <v>0.46062245491564852</v>
      </c>
      <c r="M780" s="11">
        <v>133.03</v>
      </c>
      <c r="N780" s="9">
        <v>133.03</v>
      </c>
      <c r="O780" s="9">
        <v>0</v>
      </c>
      <c r="P780" s="9" t="s">
        <v>643</v>
      </c>
      <c r="Q780" s="11">
        <v>8.9205479452054792</v>
      </c>
      <c r="R780" s="7" t="s">
        <v>1644</v>
      </c>
      <c r="S780" s="7" t="s">
        <v>222</v>
      </c>
      <c r="T780" s="7" t="s">
        <v>28</v>
      </c>
      <c r="U780" t="str">
        <f>IF(COUNTIF($A$2:A780,A780)=1,"Joiner","Not new")</f>
        <v>Not new</v>
      </c>
    </row>
    <row r="781" spans="1:21" customFormat="1" hidden="1" x14ac:dyDescent="0.35">
      <c r="A781" s="7" t="s">
        <v>898</v>
      </c>
      <c r="B781" s="7" t="s">
        <v>1371</v>
      </c>
      <c r="C781" s="7" t="s">
        <v>1547</v>
      </c>
      <c r="D781" s="7" t="s">
        <v>1548</v>
      </c>
      <c r="E781" s="7" t="s">
        <v>222</v>
      </c>
      <c r="F781" s="7" t="s">
        <v>36</v>
      </c>
      <c r="G781" s="8">
        <v>40997</v>
      </c>
      <c r="H781" s="8">
        <v>43922</v>
      </c>
      <c r="I781" s="9">
        <v>137.26</v>
      </c>
      <c r="J781" s="9">
        <v>86.57</v>
      </c>
      <c r="K781" s="9">
        <v>-50.69</v>
      </c>
      <c r="L781" s="9">
        <v>-0.36929914031764538</v>
      </c>
      <c r="M781" s="11">
        <v>720.18</v>
      </c>
      <c r="N781" s="9">
        <v>720.18</v>
      </c>
      <c r="O781" s="9">
        <v>0</v>
      </c>
      <c r="P781" s="9" t="s">
        <v>643</v>
      </c>
      <c r="Q781" s="11">
        <v>8.0136986301369859</v>
      </c>
      <c r="R781" s="7" t="s">
        <v>1645</v>
      </c>
      <c r="S781" s="7" t="s">
        <v>222</v>
      </c>
      <c r="T781" s="7" t="s">
        <v>36</v>
      </c>
      <c r="U781" t="str">
        <f>IF(COUNTIF($A$2:A781,A781)=1,"Joiner","Not new")</f>
        <v>Not new</v>
      </c>
    </row>
    <row r="782" spans="1:21" customFormat="1" hidden="1" x14ac:dyDescent="0.35">
      <c r="A782" s="7" t="s">
        <v>1172</v>
      </c>
      <c r="B782" s="7" t="s">
        <v>1173</v>
      </c>
      <c r="C782" s="7" t="s">
        <v>1547</v>
      </c>
      <c r="D782" s="7" t="s">
        <v>1548</v>
      </c>
      <c r="E782" s="7" t="s">
        <v>222</v>
      </c>
      <c r="F782" s="7" t="s">
        <v>32</v>
      </c>
      <c r="G782" s="8">
        <v>41435</v>
      </c>
      <c r="H782" s="8">
        <v>42338</v>
      </c>
      <c r="I782" s="9">
        <v>44.874099999999999</v>
      </c>
      <c r="J782" s="9">
        <v>51.315600000000003</v>
      </c>
      <c r="K782" s="9">
        <v>6.4415000000000049</v>
      </c>
      <c r="L782" s="9">
        <v>0.14354605440554807</v>
      </c>
      <c r="M782" s="11">
        <v>267.01080000000002</v>
      </c>
      <c r="N782" s="9">
        <v>267.01080000000002</v>
      </c>
      <c r="O782" s="9">
        <v>0</v>
      </c>
      <c r="P782" s="9" t="s">
        <v>643</v>
      </c>
      <c r="Q782" s="11">
        <v>2.473972602739726</v>
      </c>
      <c r="R782" s="7" t="s">
        <v>1646</v>
      </c>
      <c r="S782" s="7" t="s">
        <v>222</v>
      </c>
      <c r="T782" s="7" t="s">
        <v>32</v>
      </c>
      <c r="U782" t="str">
        <f>IF(COUNTIF($A$2:A782,A782)=1,"Joiner","Not new")</f>
        <v>Not new</v>
      </c>
    </row>
    <row r="783" spans="1:21" customFormat="1" hidden="1" x14ac:dyDescent="0.35">
      <c r="A783" s="7" t="s">
        <v>1253</v>
      </c>
      <c r="B783" s="7" t="s">
        <v>1387</v>
      </c>
      <c r="C783" s="7" t="s">
        <v>1547</v>
      </c>
      <c r="D783" s="7" t="s">
        <v>1548</v>
      </c>
      <c r="E783" s="7" t="s">
        <v>222</v>
      </c>
      <c r="F783" s="7" t="s">
        <v>28</v>
      </c>
      <c r="G783" s="8">
        <v>41460</v>
      </c>
      <c r="H783" s="8">
        <v>42937</v>
      </c>
      <c r="I783" s="9">
        <v>10.5</v>
      </c>
      <c r="J783" s="9">
        <v>10.5</v>
      </c>
      <c r="K783" s="9">
        <v>0</v>
      </c>
      <c r="L783" s="9">
        <v>0</v>
      </c>
      <c r="M783" s="11">
        <v>20.399999999999999</v>
      </c>
      <c r="N783" s="9">
        <v>20.399999999999999</v>
      </c>
      <c r="O783" s="9">
        <v>0</v>
      </c>
      <c r="P783" s="9" t="s">
        <v>625</v>
      </c>
      <c r="Q783" s="11">
        <v>4.0465753424657533</v>
      </c>
      <c r="R783" s="7" t="s">
        <v>1647</v>
      </c>
      <c r="S783" s="7" t="s">
        <v>222</v>
      </c>
      <c r="T783" s="7" t="s">
        <v>28</v>
      </c>
      <c r="U783" t="str">
        <f>IF(COUNTIF($A$2:A783,A783)=1,"Joiner","Not new")</f>
        <v>Not new</v>
      </c>
    </row>
    <row r="784" spans="1:21" customFormat="1" hidden="1" x14ac:dyDescent="0.35">
      <c r="A784" s="7" t="s">
        <v>1268</v>
      </c>
      <c r="B784" s="7" t="s">
        <v>1391</v>
      </c>
      <c r="C784" s="7" t="s">
        <v>1547</v>
      </c>
      <c r="D784" s="7" t="s">
        <v>1548</v>
      </c>
      <c r="E784" s="7" t="s">
        <v>222</v>
      </c>
      <c r="F784" s="7" t="s">
        <v>36</v>
      </c>
      <c r="G784" s="8">
        <v>41374</v>
      </c>
      <c r="H784" s="8">
        <v>43100</v>
      </c>
      <c r="I784" s="9">
        <v>50</v>
      </c>
      <c r="J784" s="9">
        <v>47.9</v>
      </c>
      <c r="K784" s="9">
        <v>-2.1000000000000014</v>
      </c>
      <c r="L784" s="9">
        <v>-4.200000000000003E-2</v>
      </c>
      <c r="M784" s="11">
        <v>350</v>
      </c>
      <c r="N784" s="9">
        <v>350</v>
      </c>
      <c r="O784" s="9">
        <v>0</v>
      </c>
      <c r="P784" s="9" t="s">
        <v>625</v>
      </c>
      <c r="Q784" s="11">
        <v>4.7287671232876711</v>
      </c>
      <c r="R784" s="7" t="s">
        <v>1648</v>
      </c>
      <c r="S784" s="7" t="s">
        <v>222</v>
      </c>
      <c r="T784" s="7" t="s">
        <v>36</v>
      </c>
      <c r="U784" t="str">
        <f>IF(COUNTIF($A$2:A784,A784)=1,"Joiner","Not new")</f>
        <v>Not new</v>
      </c>
    </row>
    <row r="785" spans="1:21" customFormat="1" hidden="1" x14ac:dyDescent="0.35">
      <c r="A785" s="7" t="s">
        <v>1395</v>
      </c>
      <c r="B785" s="7" t="s">
        <v>1396</v>
      </c>
      <c r="C785" s="7" t="s">
        <v>1547</v>
      </c>
      <c r="D785" s="7" t="s">
        <v>1548</v>
      </c>
      <c r="E785" s="7" t="s">
        <v>222</v>
      </c>
      <c r="F785" s="7" t="s">
        <v>36</v>
      </c>
      <c r="G785" s="8">
        <v>41518</v>
      </c>
      <c r="H785" s="8">
        <v>43190</v>
      </c>
      <c r="I785" s="9">
        <v>8.7799999999999994</v>
      </c>
      <c r="J785" s="9">
        <v>7.2649999999999997</v>
      </c>
      <c r="K785" s="9">
        <v>-1.5149999999999997</v>
      </c>
      <c r="L785" s="9">
        <v>-0.17255125284738038</v>
      </c>
      <c r="M785" s="11">
        <v>19.28</v>
      </c>
      <c r="N785" s="9">
        <v>19.28</v>
      </c>
      <c r="O785" s="9">
        <v>0</v>
      </c>
      <c r="P785" s="9" t="s">
        <v>625</v>
      </c>
      <c r="Q785" s="11">
        <v>4.580821917808219</v>
      </c>
      <c r="R785" s="7" t="s">
        <v>1649</v>
      </c>
      <c r="S785" s="7" t="s">
        <v>222</v>
      </c>
      <c r="T785" s="7" t="s">
        <v>36</v>
      </c>
      <c r="U785" t="str">
        <f>IF(COUNTIF($A$2:A785,A785)=1,"Joiner","Not new")</f>
        <v>Not new</v>
      </c>
    </row>
    <row r="786" spans="1:21" customFormat="1" hidden="1" x14ac:dyDescent="0.35">
      <c r="A786" s="7" t="s">
        <v>1650</v>
      </c>
      <c r="B786" s="7" t="s">
        <v>1651</v>
      </c>
      <c r="C786" s="7" t="s">
        <v>1547</v>
      </c>
      <c r="D786" s="7" t="s">
        <v>1548</v>
      </c>
      <c r="E786" s="7" t="s">
        <v>222</v>
      </c>
      <c r="F786" s="7" t="s">
        <v>36</v>
      </c>
      <c r="G786" s="8">
        <v>42058</v>
      </c>
      <c r="H786" s="8">
        <v>43921</v>
      </c>
      <c r="I786" s="9">
        <v>30.18</v>
      </c>
      <c r="J786" s="9">
        <v>30.18</v>
      </c>
      <c r="K786" s="9">
        <v>0</v>
      </c>
      <c r="L786" s="9">
        <v>0</v>
      </c>
      <c r="M786" s="11">
        <v>167.96</v>
      </c>
      <c r="N786" s="9">
        <v>167.96</v>
      </c>
      <c r="O786" s="9">
        <v>0</v>
      </c>
      <c r="P786" s="9" t="s">
        <v>643</v>
      </c>
      <c r="Q786" s="11">
        <v>5.1041095890410961</v>
      </c>
      <c r="R786" s="7" t="s">
        <v>1652</v>
      </c>
      <c r="S786" s="7" t="s">
        <v>222</v>
      </c>
      <c r="T786" s="7" t="s">
        <v>36</v>
      </c>
      <c r="U786" t="str">
        <f>IF(COUNTIF($A$2:A786,A786)=1,"Joiner","Not new")</f>
        <v>Joiner</v>
      </c>
    </row>
    <row r="787" spans="1:21" customFormat="1" hidden="1" x14ac:dyDescent="0.35">
      <c r="A787" s="7" t="s">
        <v>1653</v>
      </c>
      <c r="B787" s="7" t="s">
        <v>1654</v>
      </c>
      <c r="C787" s="7" t="s">
        <v>1547</v>
      </c>
      <c r="D787" s="7" t="s">
        <v>1548</v>
      </c>
      <c r="E787" s="7" t="s">
        <v>222</v>
      </c>
      <c r="F787" s="7" t="s">
        <v>28</v>
      </c>
      <c r="G787" s="8">
        <v>42094</v>
      </c>
      <c r="H787" s="8">
        <v>43555</v>
      </c>
      <c r="I787" s="9">
        <v>16.8</v>
      </c>
      <c r="J787" s="9">
        <v>16.8</v>
      </c>
      <c r="K787" s="9">
        <v>0</v>
      </c>
      <c r="L787" s="9">
        <v>0</v>
      </c>
      <c r="M787" s="11">
        <v>140.6456</v>
      </c>
      <c r="N787" s="9">
        <v>140.6456</v>
      </c>
      <c r="O787" s="9">
        <v>0</v>
      </c>
      <c r="P787" s="9" t="s">
        <v>625</v>
      </c>
      <c r="Q787" s="11">
        <v>4.0027397260273974</v>
      </c>
      <c r="R787" s="7" t="s">
        <v>1655</v>
      </c>
      <c r="S787" s="7" t="s">
        <v>222</v>
      </c>
      <c r="T787" s="7" t="s">
        <v>28</v>
      </c>
      <c r="U787" t="str">
        <f>IF(COUNTIF($A$2:A787,A787)=1,"Joiner","Not new")</f>
        <v>Joiner</v>
      </c>
    </row>
    <row r="788" spans="1:21" customFormat="1" hidden="1" x14ac:dyDescent="0.35">
      <c r="A788" s="7" t="s">
        <v>1656</v>
      </c>
      <c r="B788" s="7" t="s">
        <v>1657</v>
      </c>
      <c r="C788" s="7" t="s">
        <v>1547</v>
      </c>
      <c r="D788" s="7" t="s">
        <v>1548</v>
      </c>
      <c r="E788" s="7" t="s">
        <v>222</v>
      </c>
      <c r="F788" s="7" t="s">
        <v>28</v>
      </c>
      <c r="G788" s="8">
        <v>42461</v>
      </c>
      <c r="H788" s="8">
        <v>44196</v>
      </c>
      <c r="I788" s="9">
        <v>2.12</v>
      </c>
      <c r="J788" s="9">
        <v>8.1</v>
      </c>
      <c r="K788" s="9">
        <v>5.9799999999999995</v>
      </c>
      <c r="L788" s="9">
        <v>2.8207547169811318</v>
      </c>
      <c r="M788" s="11">
        <v>2.9140000000000001</v>
      </c>
      <c r="N788" s="9">
        <v>2.9140000000000001</v>
      </c>
      <c r="O788" s="9">
        <v>0</v>
      </c>
      <c r="P788" s="9" t="s">
        <v>625</v>
      </c>
      <c r="Q788" s="11">
        <v>4.7534246575342465</v>
      </c>
      <c r="R788" s="7" t="s">
        <v>1658</v>
      </c>
      <c r="S788" s="7" t="s">
        <v>222</v>
      </c>
      <c r="T788" s="7" t="s">
        <v>28</v>
      </c>
      <c r="U788" t="str">
        <f>IF(COUNTIF($A$2:A788,A788)=1,"Joiner","Not new")</f>
        <v>Joiner</v>
      </c>
    </row>
    <row r="789" spans="1:21" customFormat="1" hidden="1" x14ac:dyDescent="0.35">
      <c r="A789" s="7" t="s">
        <v>1659</v>
      </c>
      <c r="B789" s="7" t="s">
        <v>1660</v>
      </c>
      <c r="C789" s="7" t="s">
        <v>1547</v>
      </c>
      <c r="D789" s="7" t="s">
        <v>1548</v>
      </c>
      <c r="E789" s="7" t="s">
        <v>271</v>
      </c>
      <c r="F789" s="7" t="s">
        <v>28</v>
      </c>
      <c r="G789" s="8">
        <v>42430</v>
      </c>
      <c r="H789" s="8">
        <v>42825</v>
      </c>
      <c r="I789" s="9">
        <v>168.6249</v>
      </c>
      <c r="J789" s="9">
        <v>168.6249</v>
      </c>
      <c r="K789" s="9">
        <v>0</v>
      </c>
      <c r="L789" s="9">
        <v>0</v>
      </c>
      <c r="M789" s="11">
        <v>602.86260000000004</v>
      </c>
      <c r="N789" s="9">
        <v>602.86260000000004</v>
      </c>
      <c r="O789" s="9">
        <v>0</v>
      </c>
      <c r="P789" s="9" t="s">
        <v>643</v>
      </c>
      <c r="Q789" s="11">
        <v>1.0821917808219179</v>
      </c>
      <c r="R789" s="7" t="s">
        <v>1661</v>
      </c>
      <c r="S789" s="7" t="s">
        <v>271</v>
      </c>
      <c r="T789" s="7" t="s">
        <v>28</v>
      </c>
      <c r="U789" t="str">
        <f>IF(COUNTIF($A$2:A789,A789)=1,"Joiner","Not new")</f>
        <v>Joiner</v>
      </c>
    </row>
    <row r="790" spans="1:21" customFormat="1" hidden="1" x14ac:dyDescent="0.35">
      <c r="A790" s="7" t="s">
        <v>273</v>
      </c>
      <c r="B790" s="7" t="s">
        <v>730</v>
      </c>
      <c r="C790" s="7" t="s">
        <v>1547</v>
      </c>
      <c r="D790" s="7" t="s">
        <v>1548</v>
      </c>
      <c r="E790" s="7" t="s">
        <v>271</v>
      </c>
      <c r="F790" s="7" t="s">
        <v>28</v>
      </c>
      <c r="G790" s="8">
        <v>39203</v>
      </c>
      <c r="H790" s="8">
        <v>43434</v>
      </c>
      <c r="I790" s="9">
        <v>101.9</v>
      </c>
      <c r="J790" s="9">
        <v>67.8</v>
      </c>
      <c r="K790" s="9">
        <v>-34.100000000000009</v>
      </c>
      <c r="L790" s="9">
        <v>-0.33464180569185481</v>
      </c>
      <c r="M790" s="11">
        <v>995.4</v>
      </c>
      <c r="N790" s="9">
        <v>995.4</v>
      </c>
      <c r="O790" s="9">
        <v>0</v>
      </c>
      <c r="P790" s="9" t="s">
        <v>625</v>
      </c>
      <c r="Q790" s="11">
        <v>11.591780821917808</v>
      </c>
      <c r="R790" s="7" t="s">
        <v>1662</v>
      </c>
      <c r="S790" s="7" t="s">
        <v>271</v>
      </c>
      <c r="T790" s="7" t="s">
        <v>28</v>
      </c>
      <c r="U790" t="str">
        <f>IF(COUNTIF($A$2:A790,A790)=1,"Joiner","Not new")</f>
        <v>Not new</v>
      </c>
    </row>
    <row r="791" spans="1:21" customFormat="1" hidden="1" x14ac:dyDescent="0.35">
      <c r="A791" s="7" t="s">
        <v>1663</v>
      </c>
      <c r="B791" s="7" t="s">
        <v>1664</v>
      </c>
      <c r="C791" s="7" t="s">
        <v>1547</v>
      </c>
      <c r="D791" s="7" t="s">
        <v>1548</v>
      </c>
      <c r="E791" s="7" t="s">
        <v>271</v>
      </c>
      <c r="F791" s="7" t="s">
        <v>36</v>
      </c>
      <c r="G791" s="8">
        <v>42327</v>
      </c>
      <c r="H791" s="8">
        <v>43217</v>
      </c>
      <c r="I791" s="9">
        <v>91.29</v>
      </c>
      <c r="J791" s="9">
        <v>45.93</v>
      </c>
      <c r="K791" s="9">
        <v>-45.360000000000007</v>
      </c>
      <c r="L791" s="9">
        <v>-0.4968780808412751</v>
      </c>
      <c r="M791" s="11">
        <v>5560.67</v>
      </c>
      <c r="N791" s="9">
        <v>5560.67</v>
      </c>
      <c r="O791" s="9">
        <v>0</v>
      </c>
      <c r="P791" s="9" t="s">
        <v>625</v>
      </c>
      <c r="Q791" s="11">
        <v>2.4383561643835616</v>
      </c>
      <c r="R791" s="7" t="s">
        <v>1665</v>
      </c>
      <c r="S791" s="7" t="s">
        <v>271</v>
      </c>
      <c r="T791" s="7" t="s">
        <v>36</v>
      </c>
      <c r="U791" t="str">
        <f>IF(COUNTIF($A$2:A791,A791)=1,"Joiner","Not new")</f>
        <v>Joiner</v>
      </c>
    </row>
    <row r="792" spans="1:21" customFormat="1" hidden="1" x14ac:dyDescent="0.35">
      <c r="A792" s="7" t="s">
        <v>282</v>
      </c>
      <c r="B792" s="7" t="s">
        <v>735</v>
      </c>
      <c r="C792" s="7" t="s">
        <v>1547</v>
      </c>
      <c r="D792" s="7" t="s">
        <v>1548</v>
      </c>
      <c r="E792" s="7" t="s">
        <v>271</v>
      </c>
      <c r="F792" s="7" t="s">
        <v>32</v>
      </c>
      <c r="G792" s="8">
        <v>41001</v>
      </c>
      <c r="H792" s="8">
        <v>42825</v>
      </c>
      <c r="I792" s="9">
        <v>110.8</v>
      </c>
      <c r="J792" s="9">
        <v>83</v>
      </c>
      <c r="K792" s="9">
        <v>-27.799999999999997</v>
      </c>
      <c r="L792" s="9">
        <v>-0.25090252707581223</v>
      </c>
      <c r="M792" s="11">
        <v>821.9</v>
      </c>
      <c r="N792" s="9">
        <v>821.9</v>
      </c>
      <c r="O792" s="9">
        <v>0</v>
      </c>
      <c r="P792" s="9" t="s">
        <v>625</v>
      </c>
      <c r="Q792" s="11">
        <v>4.9972602739726026</v>
      </c>
      <c r="R792" s="7" t="s">
        <v>1666</v>
      </c>
      <c r="S792" s="7" t="s">
        <v>271</v>
      </c>
      <c r="T792" s="7" t="s">
        <v>32</v>
      </c>
      <c r="U792" t="str">
        <f>IF(COUNTIF($A$2:A792,A792)=1,"Joiner","Not new")</f>
        <v>Not new</v>
      </c>
    </row>
    <row r="793" spans="1:21" customFormat="1" hidden="1" x14ac:dyDescent="0.35">
      <c r="A793" s="7" t="s">
        <v>1667</v>
      </c>
      <c r="B793" s="7" t="s">
        <v>1668</v>
      </c>
      <c r="C793" s="7" t="s">
        <v>1547</v>
      </c>
      <c r="D793" s="7" t="s">
        <v>1548</v>
      </c>
      <c r="E793" s="7" t="s">
        <v>271</v>
      </c>
      <c r="F793" s="7" t="s">
        <v>28</v>
      </c>
      <c r="G793" s="8">
        <v>42459</v>
      </c>
      <c r="H793" s="8">
        <v>43139</v>
      </c>
      <c r="I793" s="9">
        <v>287.96609999999998</v>
      </c>
      <c r="J793" s="9">
        <v>241.39</v>
      </c>
      <c r="K793" s="9">
        <v>-46.576099999999997</v>
      </c>
      <c r="L793" s="9">
        <v>-0.16174160777952681</v>
      </c>
      <c r="M793" s="11">
        <v>1187.6726000000001</v>
      </c>
      <c r="N793" s="9">
        <v>1187.6726000000001</v>
      </c>
      <c r="O793" s="9">
        <v>0</v>
      </c>
      <c r="P793" s="9" t="s">
        <v>643</v>
      </c>
      <c r="Q793" s="11">
        <v>1.8630136986301369</v>
      </c>
      <c r="R793" s="7" t="s">
        <v>1669</v>
      </c>
      <c r="S793" s="7" t="s">
        <v>271</v>
      </c>
      <c r="T793" s="7" t="s">
        <v>28</v>
      </c>
      <c r="U793" t="str">
        <f>IF(COUNTIF($A$2:A793,A793)=1,"Joiner","Not new")</f>
        <v>Joiner</v>
      </c>
    </row>
    <row r="794" spans="1:21" customFormat="1" hidden="1" x14ac:dyDescent="0.35">
      <c r="A794" s="7" t="s">
        <v>276</v>
      </c>
      <c r="B794" s="7" t="s">
        <v>277</v>
      </c>
      <c r="C794" s="7" t="s">
        <v>1547</v>
      </c>
      <c r="D794" s="7" t="s">
        <v>1548</v>
      </c>
      <c r="E794" s="7" t="s">
        <v>271</v>
      </c>
      <c r="F794" s="7" t="s">
        <v>28</v>
      </c>
      <c r="G794" s="8">
        <v>40864</v>
      </c>
      <c r="H794" s="8">
        <v>44742</v>
      </c>
      <c r="I794" s="9">
        <v>534.88</v>
      </c>
      <c r="J794" s="9">
        <v>496.65</v>
      </c>
      <c r="K794" s="9">
        <v>-38.230000000000018</v>
      </c>
      <c r="L794" s="9">
        <v>-7.1473975471133752E-2</v>
      </c>
      <c r="M794" s="11">
        <v>13573.69</v>
      </c>
      <c r="N794" s="9">
        <v>13573.69</v>
      </c>
      <c r="O794" s="9">
        <v>0</v>
      </c>
      <c r="P794" s="9" t="s">
        <v>625</v>
      </c>
      <c r="Q794" s="11">
        <v>10.624657534246575</v>
      </c>
      <c r="R794" s="7" t="s">
        <v>1670</v>
      </c>
      <c r="S794" s="7" t="s">
        <v>271</v>
      </c>
      <c r="T794" s="7" t="s">
        <v>28</v>
      </c>
      <c r="U794" t="str">
        <f>IF(COUNTIF($A$2:A794,A794)=1,"Joiner","Not new")</f>
        <v>Not new</v>
      </c>
    </row>
    <row r="795" spans="1:21" customFormat="1" hidden="1" x14ac:dyDescent="0.35">
      <c r="A795" s="7" t="s">
        <v>1671</v>
      </c>
      <c r="B795" s="7" t="s">
        <v>1672</v>
      </c>
      <c r="C795" s="7" t="s">
        <v>1547</v>
      </c>
      <c r="D795" s="7" t="s">
        <v>1548</v>
      </c>
      <c r="E795" s="7" t="s">
        <v>271</v>
      </c>
      <c r="F795" s="7" t="s">
        <v>28</v>
      </c>
      <c r="G795" s="8">
        <v>42339</v>
      </c>
      <c r="H795" s="8">
        <v>43190</v>
      </c>
      <c r="I795" s="9">
        <v>14</v>
      </c>
      <c r="J795" s="9">
        <v>3.88</v>
      </c>
      <c r="K795" s="9">
        <v>-10.120000000000001</v>
      </c>
      <c r="L795" s="9">
        <v>-0.72285714285714298</v>
      </c>
      <c r="M795" s="11">
        <v>401</v>
      </c>
      <c r="N795" s="9">
        <v>401</v>
      </c>
      <c r="O795" s="9">
        <v>0</v>
      </c>
      <c r="P795" s="9" t="s">
        <v>625</v>
      </c>
      <c r="Q795" s="11">
        <v>2.3315068493150686</v>
      </c>
      <c r="R795" s="7" t="s">
        <v>1673</v>
      </c>
      <c r="S795" s="7" t="s">
        <v>271</v>
      </c>
      <c r="T795" s="7" t="s">
        <v>28</v>
      </c>
      <c r="U795" t="str">
        <f>IF(COUNTIF($A$2:A795,A795)=1,"Joiner","Not new")</f>
        <v>Joiner</v>
      </c>
    </row>
    <row r="796" spans="1:21" customFormat="1" hidden="1" x14ac:dyDescent="0.35">
      <c r="A796" s="7" t="s">
        <v>617</v>
      </c>
      <c r="B796" s="7" t="s">
        <v>1411</v>
      </c>
      <c r="C796" s="7" t="s">
        <v>1547</v>
      </c>
      <c r="D796" s="7" t="s">
        <v>1548</v>
      </c>
      <c r="E796" s="7" t="s">
        <v>311</v>
      </c>
      <c r="F796" s="7" t="s">
        <v>28</v>
      </c>
      <c r="G796" s="8">
        <v>40544</v>
      </c>
      <c r="H796" s="8">
        <v>43070</v>
      </c>
      <c r="I796" s="9">
        <v>13.4</v>
      </c>
      <c r="J796" s="9">
        <v>13.7</v>
      </c>
      <c r="K796" s="9">
        <v>0.29999999999999893</v>
      </c>
      <c r="L796" s="9">
        <v>2.2388059701492456E-2</v>
      </c>
      <c r="M796" s="11">
        <v>46</v>
      </c>
      <c r="N796" s="9">
        <v>46</v>
      </c>
      <c r="O796" s="9">
        <v>0</v>
      </c>
      <c r="P796" s="9" t="s">
        <v>631</v>
      </c>
      <c r="Q796" s="11">
        <v>6.9205479452054792</v>
      </c>
      <c r="R796" s="7" t="s">
        <v>1674</v>
      </c>
      <c r="S796" s="7" t="s">
        <v>311</v>
      </c>
      <c r="T796" s="7" t="s">
        <v>28</v>
      </c>
      <c r="U796" t="str">
        <f>IF(COUNTIF($A$2:A796,A796)=1,"Joiner","Not new")</f>
        <v>Not new</v>
      </c>
    </row>
    <row r="797" spans="1:21" customFormat="1" hidden="1" x14ac:dyDescent="0.35">
      <c r="A797" s="7" t="s">
        <v>620</v>
      </c>
      <c r="B797" s="7" t="s">
        <v>621</v>
      </c>
      <c r="C797" s="7" t="s">
        <v>1547</v>
      </c>
      <c r="D797" s="7" t="s">
        <v>1548</v>
      </c>
      <c r="E797" s="7" t="s">
        <v>311</v>
      </c>
      <c r="F797" s="7" t="s">
        <v>28</v>
      </c>
      <c r="G797" s="8">
        <v>40695</v>
      </c>
      <c r="H797" s="8">
        <v>42217</v>
      </c>
      <c r="I797" s="9">
        <v>0</v>
      </c>
      <c r="J797" s="9">
        <v>0.5</v>
      </c>
      <c r="K797" s="9">
        <v>0.5</v>
      </c>
      <c r="L797" s="9">
        <v>0</v>
      </c>
      <c r="M797" s="11">
        <v>65</v>
      </c>
      <c r="N797" s="9">
        <v>65</v>
      </c>
      <c r="O797" s="9">
        <v>0</v>
      </c>
      <c r="P797" s="9" t="s">
        <v>631</v>
      </c>
      <c r="Q797" s="11">
        <v>4.1698630136986301</v>
      </c>
      <c r="R797" s="7" t="s">
        <v>1675</v>
      </c>
      <c r="S797" s="7" t="s">
        <v>311</v>
      </c>
      <c r="T797" s="7" t="s">
        <v>28</v>
      </c>
      <c r="U797" t="str">
        <f>IF(COUNTIF($A$2:A797,A797)=1,"Joiner","Not new")</f>
        <v>Not new</v>
      </c>
    </row>
    <row r="798" spans="1:21" customFormat="1" hidden="1" x14ac:dyDescent="0.35">
      <c r="A798" s="7" t="s">
        <v>1417</v>
      </c>
      <c r="B798" s="7" t="s">
        <v>1418</v>
      </c>
      <c r="C798" s="7" t="s">
        <v>1547</v>
      </c>
      <c r="D798" s="7" t="s">
        <v>1548</v>
      </c>
      <c r="E798" s="7" t="s">
        <v>311</v>
      </c>
      <c r="F798" s="7" t="s">
        <v>28</v>
      </c>
      <c r="G798" s="8">
        <v>42309</v>
      </c>
      <c r="H798" s="8">
        <v>43190</v>
      </c>
      <c r="I798" s="9">
        <v>38</v>
      </c>
      <c r="J798" s="9">
        <v>29.6</v>
      </c>
      <c r="K798" s="9">
        <v>-8.3999999999999986</v>
      </c>
      <c r="L798" s="9">
        <v>-0.22105263157894733</v>
      </c>
      <c r="M798" s="11">
        <v>105.4</v>
      </c>
      <c r="N798" s="9">
        <v>105.4</v>
      </c>
      <c r="O798" s="9">
        <v>0</v>
      </c>
      <c r="P798" s="9" t="s">
        <v>643</v>
      </c>
      <c r="Q798" s="11">
        <v>2.4136986301369863</v>
      </c>
      <c r="R798" s="7" t="s">
        <v>1676</v>
      </c>
      <c r="S798" s="7" t="s">
        <v>311</v>
      </c>
      <c r="T798" s="7" t="s">
        <v>28</v>
      </c>
      <c r="U798" t="str">
        <f>IF(COUNTIF($A$2:A798,A798)=1,"Joiner","Not new")</f>
        <v>Not new</v>
      </c>
    </row>
    <row r="799" spans="1:21" customFormat="1" hidden="1" x14ac:dyDescent="0.35">
      <c r="A799" s="7" t="s">
        <v>1414</v>
      </c>
      <c r="B799" s="7" t="s">
        <v>1415</v>
      </c>
      <c r="C799" s="7" t="s">
        <v>1547</v>
      </c>
      <c r="D799" s="7" t="s">
        <v>1548</v>
      </c>
      <c r="E799" s="7" t="s">
        <v>311</v>
      </c>
      <c r="F799" s="7" t="s">
        <v>32</v>
      </c>
      <c r="G799" s="8">
        <v>42191</v>
      </c>
      <c r="H799" s="8">
        <v>42825</v>
      </c>
      <c r="I799" s="9">
        <v>12.5</v>
      </c>
      <c r="J799" s="9">
        <v>12.5</v>
      </c>
      <c r="K799" s="9">
        <v>0</v>
      </c>
      <c r="L799" s="9">
        <v>0</v>
      </c>
      <c r="M799" s="11">
        <v>62.5</v>
      </c>
      <c r="N799" s="9">
        <v>62.5</v>
      </c>
      <c r="O799" s="9">
        <v>0</v>
      </c>
      <c r="P799" s="9" t="s">
        <v>625</v>
      </c>
      <c r="Q799" s="11">
        <v>1.736986301369863</v>
      </c>
      <c r="R799" s="7" t="s">
        <v>1677</v>
      </c>
      <c r="S799" s="7" t="s">
        <v>311</v>
      </c>
      <c r="T799" s="7" t="s">
        <v>32</v>
      </c>
      <c r="U799" t="str">
        <f>IF(COUNTIF($A$2:A799,A799)=1,"Joiner","Not new")</f>
        <v>Not new</v>
      </c>
    </row>
    <row r="800" spans="1:21" customFormat="1" hidden="1" x14ac:dyDescent="0.35">
      <c r="A800" s="7" t="s">
        <v>1197</v>
      </c>
      <c r="B800" s="7" t="s">
        <v>1198</v>
      </c>
      <c r="C800" s="7" t="s">
        <v>1547</v>
      </c>
      <c r="D800" s="7" t="s">
        <v>1548</v>
      </c>
      <c r="E800" s="7" t="s">
        <v>327</v>
      </c>
      <c r="F800" s="7" t="s">
        <v>28</v>
      </c>
      <c r="G800" s="8">
        <v>41527</v>
      </c>
      <c r="H800" s="8">
        <v>43281</v>
      </c>
      <c r="I800" s="9">
        <v>65.641999999999996</v>
      </c>
      <c r="J800" s="9">
        <v>56.779000000000003</v>
      </c>
      <c r="K800" s="9">
        <v>-8.8629999999999924</v>
      </c>
      <c r="L800" s="9">
        <v>-0.13502026141799447</v>
      </c>
      <c r="M800" s="11">
        <v>356.86099999999999</v>
      </c>
      <c r="N800" s="9">
        <v>356.86099999999999</v>
      </c>
      <c r="O800" s="9">
        <v>0</v>
      </c>
      <c r="P800" s="9" t="s">
        <v>625</v>
      </c>
      <c r="Q800" s="11">
        <v>4.8054794520547945</v>
      </c>
      <c r="R800" s="7" t="s">
        <v>1678</v>
      </c>
      <c r="S800" s="7" t="s">
        <v>327</v>
      </c>
      <c r="T800" s="7" t="s">
        <v>28</v>
      </c>
      <c r="U800" t="str">
        <f>IF(COUNTIF($A$2:A800,A800)=1,"Joiner","Not new")</f>
        <v>Not new</v>
      </c>
    </row>
    <row r="801" spans="1:21" customFormat="1" hidden="1" x14ac:dyDescent="0.35">
      <c r="A801" s="7" t="s">
        <v>1422</v>
      </c>
      <c r="B801" s="7" t="s">
        <v>1423</v>
      </c>
      <c r="C801" s="7" t="s">
        <v>1547</v>
      </c>
      <c r="D801" s="7" t="s">
        <v>1548</v>
      </c>
      <c r="E801" s="7" t="s">
        <v>327</v>
      </c>
      <c r="F801" s="7" t="s">
        <v>32</v>
      </c>
      <c r="G801" s="8">
        <v>41640</v>
      </c>
      <c r="H801" s="8">
        <v>44561</v>
      </c>
      <c r="I801" s="9">
        <v>894</v>
      </c>
      <c r="J801" s="9">
        <v>894</v>
      </c>
      <c r="K801" s="9">
        <v>0</v>
      </c>
      <c r="L801" s="9">
        <v>0</v>
      </c>
      <c r="M801" s="11">
        <v>6310</v>
      </c>
      <c r="N801" s="9">
        <v>6310</v>
      </c>
      <c r="O801" s="9">
        <v>0</v>
      </c>
      <c r="P801" s="9" t="s">
        <v>643</v>
      </c>
      <c r="Q801" s="11">
        <v>8.0027397260273965</v>
      </c>
      <c r="R801" s="7" t="s">
        <v>1679</v>
      </c>
      <c r="S801" s="7" t="s">
        <v>327</v>
      </c>
      <c r="T801" s="7" t="s">
        <v>32</v>
      </c>
      <c r="U801" t="str">
        <f>IF(COUNTIF($A$2:A801,A801)=1,"Joiner","Not new")</f>
        <v>Not new</v>
      </c>
    </row>
    <row r="802" spans="1:21" customFormat="1" hidden="1" x14ac:dyDescent="0.35">
      <c r="A802" s="7" t="s">
        <v>1425</v>
      </c>
      <c r="B802" s="7" t="s">
        <v>1426</v>
      </c>
      <c r="C802" s="7" t="s">
        <v>1547</v>
      </c>
      <c r="D802" s="7" t="s">
        <v>1548</v>
      </c>
      <c r="E802" s="7" t="s">
        <v>327</v>
      </c>
      <c r="F802" s="7" t="s">
        <v>28</v>
      </c>
      <c r="G802" s="8">
        <v>41563</v>
      </c>
      <c r="H802" s="8">
        <v>43465</v>
      </c>
      <c r="I802" s="9">
        <v>36.51</v>
      </c>
      <c r="J802" s="9">
        <v>31.43</v>
      </c>
      <c r="K802" s="9">
        <v>-5.0799999999999983</v>
      </c>
      <c r="L802" s="9">
        <v>-0.13913996165434123</v>
      </c>
      <c r="M802" s="11">
        <v>117.062</v>
      </c>
      <c r="N802" s="9">
        <v>117.062</v>
      </c>
      <c r="O802" s="9">
        <v>0</v>
      </c>
      <c r="P802" s="9" t="s">
        <v>643</v>
      </c>
      <c r="Q802" s="11">
        <v>5.2109589041095887</v>
      </c>
      <c r="R802" s="7" t="s">
        <v>1680</v>
      </c>
      <c r="S802" s="7" t="s">
        <v>327</v>
      </c>
      <c r="T802" s="7" t="s">
        <v>28</v>
      </c>
      <c r="U802" t="str">
        <f>IF(COUNTIF($A$2:A802,A802)=1,"Joiner","Not new")</f>
        <v>Not new</v>
      </c>
    </row>
    <row r="803" spans="1:21" customFormat="1" hidden="1" x14ac:dyDescent="0.35">
      <c r="A803" s="7" t="s">
        <v>1681</v>
      </c>
      <c r="B803" s="7" t="s">
        <v>1682</v>
      </c>
      <c r="C803" s="7" t="s">
        <v>1547</v>
      </c>
      <c r="D803" s="7" t="s">
        <v>1548</v>
      </c>
      <c r="E803" s="7" t="s">
        <v>327</v>
      </c>
      <c r="F803" s="7" t="s">
        <v>36</v>
      </c>
      <c r="G803" s="8">
        <v>42374</v>
      </c>
      <c r="H803" s="8">
        <v>44291</v>
      </c>
      <c r="I803" s="9">
        <v>310.2</v>
      </c>
      <c r="J803" s="9">
        <v>340.7</v>
      </c>
      <c r="K803" s="9">
        <v>30.5</v>
      </c>
      <c r="L803" s="9">
        <v>9.8323662153449384E-2</v>
      </c>
      <c r="M803" s="11">
        <v>2099.3000000000002</v>
      </c>
      <c r="N803" s="9">
        <v>2099.3000000000002</v>
      </c>
      <c r="O803" s="9">
        <v>0</v>
      </c>
      <c r="P803" s="9" t="s">
        <v>625</v>
      </c>
      <c r="Q803" s="11">
        <v>5.2520547945205482</v>
      </c>
      <c r="R803" s="7" t="s">
        <v>1683</v>
      </c>
      <c r="S803" s="7" t="s">
        <v>327</v>
      </c>
      <c r="T803" s="7" t="s">
        <v>36</v>
      </c>
      <c r="U803" t="str">
        <f>IF(COUNTIF($A$2:A803,A803)=1,"Joiner","Not new")</f>
        <v>Joiner</v>
      </c>
    </row>
    <row r="804" spans="1:21" customFormat="1" hidden="1" x14ac:dyDescent="0.35">
      <c r="A804" s="7" t="s">
        <v>1684</v>
      </c>
      <c r="B804" s="7" t="s">
        <v>1685</v>
      </c>
      <c r="C804" s="7" t="s">
        <v>1547</v>
      </c>
      <c r="D804" s="7" t="s">
        <v>1548</v>
      </c>
      <c r="E804" s="7" t="s">
        <v>327</v>
      </c>
      <c r="F804" s="7" t="s">
        <v>28</v>
      </c>
      <c r="G804" s="8">
        <v>42461</v>
      </c>
      <c r="H804" s="8">
        <v>44286</v>
      </c>
      <c r="I804" s="9">
        <v>51.5</v>
      </c>
      <c r="J804" s="9">
        <v>51.5</v>
      </c>
      <c r="K804" s="9">
        <v>0</v>
      </c>
      <c r="L804" s="9">
        <v>0</v>
      </c>
      <c r="M804" s="11">
        <v>205.62</v>
      </c>
      <c r="N804" s="9">
        <v>205.62</v>
      </c>
      <c r="O804" s="9">
        <v>0</v>
      </c>
      <c r="P804" s="9" t="s">
        <v>625</v>
      </c>
      <c r="Q804" s="11">
        <v>5</v>
      </c>
      <c r="R804" s="7" t="s">
        <v>1686</v>
      </c>
      <c r="S804" s="7" t="s">
        <v>327</v>
      </c>
      <c r="T804" s="7" t="s">
        <v>28</v>
      </c>
      <c r="U804" t="str">
        <f>IF(COUNTIF($A$2:A804,A804)=1,"Joiner","Not new")</f>
        <v>Joiner</v>
      </c>
    </row>
    <row r="805" spans="1:21" customFormat="1" hidden="1" x14ac:dyDescent="0.35">
      <c r="A805" s="7" t="s">
        <v>1687</v>
      </c>
      <c r="B805" s="7" t="s">
        <v>1688</v>
      </c>
      <c r="C805" s="7" t="s">
        <v>1547</v>
      </c>
      <c r="D805" s="7" t="s">
        <v>1548</v>
      </c>
      <c r="E805" s="7" t="s">
        <v>327</v>
      </c>
      <c r="F805" s="7" t="s">
        <v>36</v>
      </c>
      <c r="G805" s="8">
        <v>42461</v>
      </c>
      <c r="H805" s="8">
        <v>44286</v>
      </c>
      <c r="I805" s="9">
        <v>48</v>
      </c>
      <c r="J805" s="9">
        <v>48</v>
      </c>
      <c r="K805" s="9">
        <v>0</v>
      </c>
      <c r="L805" s="9">
        <v>0</v>
      </c>
      <c r="M805" s="11">
        <v>227</v>
      </c>
      <c r="N805" s="9">
        <v>227</v>
      </c>
      <c r="O805" s="9">
        <v>0</v>
      </c>
      <c r="P805" s="9" t="s">
        <v>643</v>
      </c>
      <c r="Q805" s="11">
        <v>5</v>
      </c>
      <c r="R805" s="7" t="s">
        <v>1689</v>
      </c>
      <c r="S805" s="7" t="s">
        <v>327</v>
      </c>
      <c r="T805" s="7" t="s">
        <v>36</v>
      </c>
      <c r="U805" t="str">
        <f>IF(COUNTIF($A$2:A805,A805)=1,"Joiner","Not new")</f>
        <v>Joiner</v>
      </c>
    </row>
    <row r="806" spans="1:21" customFormat="1" hidden="1" x14ac:dyDescent="0.35">
      <c r="A806" s="7" t="s">
        <v>373</v>
      </c>
      <c r="B806" s="7" t="s">
        <v>1072</v>
      </c>
      <c r="C806" s="7" t="s">
        <v>1547</v>
      </c>
      <c r="D806" s="7" t="s">
        <v>1548</v>
      </c>
      <c r="E806" s="7" t="s">
        <v>362</v>
      </c>
      <c r="F806" s="7" t="s">
        <v>32</v>
      </c>
      <c r="G806" s="8">
        <v>40299</v>
      </c>
      <c r="H806" s="8">
        <v>43922</v>
      </c>
      <c r="I806" s="9">
        <v>0</v>
      </c>
      <c r="J806" s="9">
        <v>0</v>
      </c>
      <c r="K806" s="9">
        <v>0</v>
      </c>
      <c r="L806" s="9">
        <v>0</v>
      </c>
      <c r="M806" s="11" t="s">
        <v>95</v>
      </c>
      <c r="N806" s="9"/>
      <c r="O806" s="9">
        <v>0</v>
      </c>
      <c r="P806" s="9" t="s">
        <v>643</v>
      </c>
      <c r="Q806" s="11">
        <v>9.9260273972602739</v>
      </c>
      <c r="R806" s="7" t="s">
        <v>1690</v>
      </c>
      <c r="S806" s="7" t="s">
        <v>362</v>
      </c>
      <c r="T806" s="7" t="s">
        <v>32</v>
      </c>
      <c r="U806" t="str">
        <f>IF(COUNTIF($A$2:A806,A806)=1,"Joiner","Not new")</f>
        <v>Not new</v>
      </c>
    </row>
    <row r="807" spans="1:21" customFormat="1" hidden="1" x14ac:dyDescent="0.35">
      <c r="A807" s="7" t="s">
        <v>1447</v>
      </c>
      <c r="B807" s="7" t="s">
        <v>1448</v>
      </c>
      <c r="C807" s="7" t="s">
        <v>1547</v>
      </c>
      <c r="D807" s="7" t="s">
        <v>1548</v>
      </c>
      <c r="E807" s="7" t="s">
        <v>362</v>
      </c>
      <c r="F807" s="7" t="s">
        <v>36</v>
      </c>
      <c r="G807" s="8">
        <v>41730</v>
      </c>
      <c r="H807" s="8">
        <v>44287</v>
      </c>
      <c r="I807" s="9">
        <v>0</v>
      </c>
      <c r="J807" s="9">
        <v>0</v>
      </c>
      <c r="K807" s="9">
        <v>0</v>
      </c>
      <c r="L807" s="9">
        <v>0</v>
      </c>
      <c r="M807" s="11" t="s">
        <v>95</v>
      </c>
      <c r="N807" s="9" t="e">
        <v>#VALUE!</v>
      </c>
      <c r="O807" s="9">
        <v>0</v>
      </c>
      <c r="P807" s="9" t="s">
        <v>643</v>
      </c>
      <c r="Q807" s="11">
        <v>7.0054794520547947</v>
      </c>
      <c r="R807" s="7" t="s">
        <v>1691</v>
      </c>
      <c r="S807" s="7" t="s">
        <v>362</v>
      </c>
      <c r="T807" s="7" t="s">
        <v>36</v>
      </c>
      <c r="U807" t="str">
        <f>IF(COUNTIF($A$2:A807,A807)=1,"Joiner","Not new")</f>
        <v>Not new</v>
      </c>
    </row>
    <row r="808" spans="1:21" customFormat="1" hidden="1" x14ac:dyDescent="0.35">
      <c r="A808" s="7" t="s">
        <v>370</v>
      </c>
      <c r="B808" s="7" t="s">
        <v>1070</v>
      </c>
      <c r="C808" s="7" t="s">
        <v>1547</v>
      </c>
      <c r="D808" s="7" t="s">
        <v>1548</v>
      </c>
      <c r="E808" s="7" t="s">
        <v>362</v>
      </c>
      <c r="F808" s="7" t="s">
        <v>36</v>
      </c>
      <c r="G808" s="8">
        <v>40541</v>
      </c>
      <c r="H808" s="8">
        <v>43100</v>
      </c>
      <c r="I808" s="9">
        <v>113.5</v>
      </c>
      <c r="J808" s="9">
        <v>154.30000000000001</v>
      </c>
      <c r="K808" s="9">
        <v>40.800000000000011</v>
      </c>
      <c r="L808" s="9">
        <v>0.35947136563876664</v>
      </c>
      <c r="M808" s="11">
        <v>785.7</v>
      </c>
      <c r="N808" s="9">
        <v>785.7</v>
      </c>
      <c r="O808" s="9">
        <v>0</v>
      </c>
      <c r="P808" s="9" t="s">
        <v>625</v>
      </c>
      <c r="Q808" s="11">
        <v>7.0109589041095894</v>
      </c>
      <c r="R808" s="7" t="s">
        <v>1692</v>
      </c>
      <c r="S808" s="7" t="s">
        <v>362</v>
      </c>
      <c r="T808" s="7" t="s">
        <v>36</v>
      </c>
      <c r="U808" t="str">
        <f>IF(COUNTIF($A$2:A808,A808)=1,"Joiner","Not new")</f>
        <v>Not new</v>
      </c>
    </row>
    <row r="809" spans="1:21" customFormat="1" hidden="1" x14ac:dyDescent="0.35">
      <c r="A809" s="7" t="s">
        <v>376</v>
      </c>
      <c r="B809" s="7" t="s">
        <v>377</v>
      </c>
      <c r="C809" s="7" t="s">
        <v>1547</v>
      </c>
      <c r="D809" s="7" t="s">
        <v>1548</v>
      </c>
      <c r="E809" s="7" t="s">
        <v>362</v>
      </c>
      <c r="F809" s="7" t="s">
        <v>28</v>
      </c>
      <c r="G809" s="8">
        <v>40695</v>
      </c>
      <c r="H809" s="8">
        <v>44196</v>
      </c>
      <c r="I809" s="9">
        <v>89</v>
      </c>
      <c r="J809" s="9">
        <v>89</v>
      </c>
      <c r="K809" s="9">
        <v>0</v>
      </c>
      <c r="L809" s="9">
        <v>0</v>
      </c>
      <c r="M809" s="11">
        <v>4861.7</v>
      </c>
      <c r="N809" s="9">
        <v>4861.7</v>
      </c>
      <c r="O809" s="9">
        <v>0</v>
      </c>
      <c r="P809" s="9" t="s">
        <v>631</v>
      </c>
      <c r="Q809" s="11">
        <v>9.5917808219178085</v>
      </c>
      <c r="R809" s="7" t="s">
        <v>1693</v>
      </c>
      <c r="S809" s="7" t="s">
        <v>362</v>
      </c>
      <c r="T809" s="7" t="s">
        <v>28</v>
      </c>
      <c r="U809" t="str">
        <f>IF(COUNTIF($A$2:A809,A809)=1,"Joiner","Not new")</f>
        <v>Not new</v>
      </c>
    </row>
    <row r="810" spans="1:21" customFormat="1" hidden="1" x14ac:dyDescent="0.35">
      <c r="A810" s="7" t="s">
        <v>1200</v>
      </c>
      <c r="B810" s="7" t="s">
        <v>1201</v>
      </c>
      <c r="C810" s="7" t="s">
        <v>1547</v>
      </c>
      <c r="D810" s="7" t="s">
        <v>1548</v>
      </c>
      <c r="E810" s="7" t="s">
        <v>362</v>
      </c>
      <c r="F810" s="7" t="s">
        <v>28</v>
      </c>
      <c r="G810" s="8">
        <v>41365</v>
      </c>
      <c r="H810" s="8">
        <v>42825</v>
      </c>
      <c r="I810" s="9">
        <v>41.1</v>
      </c>
      <c r="J810" s="9">
        <v>80.5</v>
      </c>
      <c r="K810" s="9">
        <v>39.4</v>
      </c>
      <c r="L810" s="9">
        <v>0.95863746958637464</v>
      </c>
      <c r="M810" s="11">
        <v>208.8</v>
      </c>
      <c r="N810" s="9">
        <v>208.8</v>
      </c>
      <c r="O810" s="9">
        <v>0</v>
      </c>
      <c r="P810" s="9" t="s">
        <v>643</v>
      </c>
      <c r="Q810" s="11">
        <v>4</v>
      </c>
      <c r="R810" s="7" t="s">
        <v>1694</v>
      </c>
      <c r="S810" s="7" t="s">
        <v>362</v>
      </c>
      <c r="T810" s="7" t="s">
        <v>28</v>
      </c>
      <c r="U810" t="str">
        <f>IF(COUNTIF($A$2:A810,A810)=1,"Joiner","Not new")</f>
        <v>Not new</v>
      </c>
    </row>
    <row r="811" spans="1:21" customFormat="1" hidden="1" x14ac:dyDescent="0.35">
      <c r="A811" s="7" t="s">
        <v>1203</v>
      </c>
      <c r="B811" s="7" t="s">
        <v>1428</v>
      </c>
      <c r="C811" s="7" t="s">
        <v>1547</v>
      </c>
      <c r="D811" s="7" t="s">
        <v>1548</v>
      </c>
      <c r="E811" s="7" t="s">
        <v>362</v>
      </c>
      <c r="F811" s="7" t="s">
        <v>732</v>
      </c>
      <c r="G811" s="8">
        <v>42614</v>
      </c>
      <c r="H811" s="8">
        <v>43617</v>
      </c>
      <c r="I811" s="9">
        <v>18.028600000000001</v>
      </c>
      <c r="J811" s="9">
        <v>18.028600000000001</v>
      </c>
      <c r="K811" s="9">
        <v>0</v>
      </c>
      <c r="L811" s="9">
        <v>0</v>
      </c>
      <c r="M811" s="11">
        <v>262.80739999999997</v>
      </c>
      <c r="N811" s="9">
        <v>262.80739999999997</v>
      </c>
      <c r="O811" s="9">
        <v>0</v>
      </c>
      <c r="P811" s="9" t="s">
        <v>643</v>
      </c>
      <c r="Q811" s="11">
        <v>2.7479452054794522</v>
      </c>
      <c r="R811" s="7" t="s">
        <v>1695</v>
      </c>
      <c r="S811" s="7" t="s">
        <v>362</v>
      </c>
      <c r="T811" s="7" t="s">
        <v>732</v>
      </c>
      <c r="U811" t="str">
        <f>IF(COUNTIF($A$2:A811,A811)=1,"Joiner","Not new")</f>
        <v>Not new</v>
      </c>
    </row>
    <row r="812" spans="1:21" customFormat="1" hidden="1" x14ac:dyDescent="0.35">
      <c r="A812" s="7" t="s">
        <v>1206</v>
      </c>
      <c r="B812" s="7" t="s">
        <v>1207</v>
      </c>
      <c r="C812" s="7" t="s">
        <v>1547</v>
      </c>
      <c r="D812" s="7" t="s">
        <v>1548</v>
      </c>
      <c r="E812" s="7" t="s">
        <v>362</v>
      </c>
      <c r="F812" s="7" t="s">
        <v>36</v>
      </c>
      <c r="G812" s="8">
        <v>41682</v>
      </c>
      <c r="H812" s="8">
        <v>43555</v>
      </c>
      <c r="I812" s="9">
        <v>27</v>
      </c>
      <c r="J812" s="9">
        <v>26.2</v>
      </c>
      <c r="K812" s="9">
        <v>-0.80000000000000071</v>
      </c>
      <c r="L812" s="9">
        <v>-2.9629629629629655E-2</v>
      </c>
      <c r="M812" s="11">
        <v>341.4</v>
      </c>
      <c r="N812" s="9">
        <v>341.4</v>
      </c>
      <c r="O812" s="9">
        <v>0</v>
      </c>
      <c r="P812" s="9" t="s">
        <v>643</v>
      </c>
      <c r="Q812" s="11">
        <v>5.1315068493150688</v>
      </c>
      <c r="R812" s="7" t="s">
        <v>1696</v>
      </c>
      <c r="S812" s="7" t="s">
        <v>362</v>
      </c>
      <c r="T812" s="7" t="s">
        <v>36</v>
      </c>
      <c r="U812" t="str">
        <f>IF(COUNTIF($A$2:A812,A812)=1,"Joiner","Not new")</f>
        <v>Not new</v>
      </c>
    </row>
    <row r="813" spans="1:21" customFormat="1" hidden="1" x14ac:dyDescent="0.35">
      <c r="A813" s="7" t="s">
        <v>1209</v>
      </c>
      <c r="B813" s="7" t="s">
        <v>1440</v>
      </c>
      <c r="C813" s="7" t="s">
        <v>1547</v>
      </c>
      <c r="D813" s="7" t="s">
        <v>1548</v>
      </c>
      <c r="E813" s="7" t="s">
        <v>362</v>
      </c>
      <c r="F813" s="7" t="s">
        <v>28</v>
      </c>
      <c r="G813" s="8">
        <v>41671</v>
      </c>
      <c r="H813" s="8">
        <v>43039</v>
      </c>
      <c r="I813" s="9">
        <v>47.4</v>
      </c>
      <c r="J813" s="9">
        <v>47.6</v>
      </c>
      <c r="K813" s="9">
        <v>0.20000000000000284</v>
      </c>
      <c r="L813" s="9">
        <v>4.2194092827004823E-3</v>
      </c>
      <c r="M813" s="11">
        <v>374.6</v>
      </c>
      <c r="N813" s="9">
        <v>374.6</v>
      </c>
      <c r="O813" s="9">
        <v>0</v>
      </c>
      <c r="P813" s="9" t="s">
        <v>643</v>
      </c>
      <c r="Q813" s="11">
        <v>3.7479452054794522</v>
      </c>
      <c r="R813" s="7" t="s">
        <v>1697</v>
      </c>
      <c r="S813" s="7" t="s">
        <v>362</v>
      </c>
      <c r="T813" s="7" t="s">
        <v>28</v>
      </c>
      <c r="U813" t="str">
        <f>IF(COUNTIF($A$2:A813,A813)=1,"Joiner","Not new")</f>
        <v>Not new</v>
      </c>
    </row>
    <row r="814" spans="1:21" customFormat="1" hidden="1" x14ac:dyDescent="0.35">
      <c r="A814" s="7" t="s">
        <v>1434</v>
      </c>
      <c r="B814" s="7" t="s">
        <v>1435</v>
      </c>
      <c r="C814" s="7" t="s">
        <v>1547</v>
      </c>
      <c r="D814" s="7" t="s">
        <v>1548</v>
      </c>
      <c r="E814" s="7" t="s">
        <v>362</v>
      </c>
      <c r="F814" s="7" t="s">
        <v>32</v>
      </c>
      <c r="G814" s="8">
        <v>41730</v>
      </c>
      <c r="H814" s="8">
        <v>43830</v>
      </c>
      <c r="I814" s="9">
        <v>108.3</v>
      </c>
      <c r="J814" s="9">
        <v>108.3</v>
      </c>
      <c r="K814" s="9">
        <v>0</v>
      </c>
      <c r="L814" s="9">
        <v>0</v>
      </c>
      <c r="M814" s="11">
        <v>584.4</v>
      </c>
      <c r="N814" s="9">
        <v>584.4</v>
      </c>
      <c r="O814" s="9">
        <v>0</v>
      </c>
      <c r="P814" s="9" t="s">
        <v>643</v>
      </c>
      <c r="Q814" s="11">
        <v>5.7534246575342465</v>
      </c>
      <c r="R814" s="7" t="s">
        <v>1698</v>
      </c>
      <c r="S814" s="7" t="s">
        <v>362</v>
      </c>
      <c r="T814" s="7" t="s">
        <v>32</v>
      </c>
      <c r="U814" t="str">
        <f>IF(COUNTIF($A$2:A814,A814)=1,"Joiner","Not new")</f>
        <v>Not new</v>
      </c>
    </row>
    <row r="815" spans="1:21" customFormat="1" hidden="1" x14ac:dyDescent="0.35">
      <c r="A815" s="7" t="s">
        <v>1699</v>
      </c>
      <c r="B815" s="7" t="s">
        <v>1700</v>
      </c>
      <c r="C815" s="7" t="s">
        <v>1547</v>
      </c>
      <c r="D815" s="7" t="s">
        <v>1548</v>
      </c>
      <c r="E815" s="7" t="s">
        <v>362</v>
      </c>
      <c r="F815" s="7" t="s">
        <v>28</v>
      </c>
      <c r="G815" s="8">
        <v>42305</v>
      </c>
      <c r="H815" s="8">
        <v>43921</v>
      </c>
      <c r="I815" s="9">
        <v>41.4</v>
      </c>
      <c r="J815" s="9">
        <v>38</v>
      </c>
      <c r="K815" s="9">
        <v>-3.3999999999999986</v>
      </c>
      <c r="L815" s="9">
        <v>-8.2125603864734262E-2</v>
      </c>
      <c r="M815" s="11">
        <v>128.15</v>
      </c>
      <c r="N815" s="9">
        <v>128.15</v>
      </c>
      <c r="O815" s="9">
        <v>0</v>
      </c>
      <c r="P815" s="9" t="s">
        <v>625</v>
      </c>
      <c r="Q815" s="11">
        <v>4.4273972602739722</v>
      </c>
      <c r="R815" s="7" t="s">
        <v>1701</v>
      </c>
      <c r="S815" s="7" t="s">
        <v>362</v>
      </c>
      <c r="T815" s="7" t="s">
        <v>28</v>
      </c>
      <c r="U815" t="str">
        <f>IF(COUNTIF($A$2:A815,A815)=1,"Joiner","Not new")</f>
        <v>Joiner</v>
      </c>
    </row>
    <row r="816" spans="1:21" customFormat="1" hidden="1" x14ac:dyDescent="0.35">
      <c r="A816" s="7" t="s">
        <v>1702</v>
      </c>
      <c r="B816" s="7" t="s">
        <v>1703</v>
      </c>
      <c r="C816" s="7" t="s">
        <v>1547</v>
      </c>
      <c r="D816" s="7" t="s">
        <v>1548</v>
      </c>
      <c r="E816" s="7" t="s">
        <v>362</v>
      </c>
      <c r="F816" s="7" t="s">
        <v>36</v>
      </c>
      <c r="G816" s="8">
        <v>41730</v>
      </c>
      <c r="H816" s="8">
        <v>43921</v>
      </c>
      <c r="I816" s="9">
        <v>54.7</v>
      </c>
      <c r="J816" s="9">
        <v>54.7</v>
      </c>
      <c r="K816" s="9">
        <v>0</v>
      </c>
      <c r="L816" s="9">
        <v>0</v>
      </c>
      <c r="M816" s="11">
        <v>518.29999999999995</v>
      </c>
      <c r="N816" s="9">
        <v>518.29999999999995</v>
      </c>
      <c r="O816" s="9">
        <v>0</v>
      </c>
      <c r="P816" s="9" t="s">
        <v>643</v>
      </c>
      <c r="Q816" s="11">
        <v>6.0027397260273974</v>
      </c>
      <c r="R816" s="7" t="s">
        <v>1704</v>
      </c>
      <c r="S816" s="7" t="s">
        <v>362</v>
      </c>
      <c r="T816" s="7" t="s">
        <v>36</v>
      </c>
      <c r="U816" t="str">
        <f>IF(COUNTIF($A$2:A816,A816)=1,"Joiner","Not new")</f>
        <v>Joiner</v>
      </c>
    </row>
    <row r="817" spans="1:21" customFormat="1" hidden="1" x14ac:dyDescent="0.35">
      <c r="A817" s="7" t="s">
        <v>431</v>
      </c>
      <c r="B817" s="7" t="s">
        <v>1083</v>
      </c>
      <c r="C817" s="7" t="s">
        <v>1547</v>
      </c>
      <c r="D817" s="7" t="s">
        <v>1548</v>
      </c>
      <c r="E817" s="7" t="s">
        <v>423</v>
      </c>
      <c r="F817" s="7" t="s">
        <v>28</v>
      </c>
      <c r="G817" s="8">
        <v>41364</v>
      </c>
      <c r="H817" s="8">
        <v>45107</v>
      </c>
      <c r="I817" s="9">
        <v>53.353000000000002</v>
      </c>
      <c r="J817" s="9">
        <v>53.359000000000002</v>
      </c>
      <c r="K817" s="9">
        <v>6.0000000000002274E-3</v>
      </c>
      <c r="L817" s="9">
        <v>1.1245853091672871E-4</v>
      </c>
      <c r="M817" s="11" t="s">
        <v>95</v>
      </c>
      <c r="N817" s="9"/>
      <c r="O817" s="9">
        <v>0</v>
      </c>
      <c r="P817" s="9" t="s">
        <v>785</v>
      </c>
      <c r="Q817" s="11">
        <v>10.254794520547945</v>
      </c>
      <c r="R817" s="7" t="s">
        <v>1705</v>
      </c>
      <c r="S817" s="7" t="s">
        <v>423</v>
      </c>
      <c r="T817" s="7" t="s">
        <v>28</v>
      </c>
      <c r="U817" t="str">
        <f>IF(COUNTIF($A$2:A817,A817)=1,"Joiner","Not new")</f>
        <v>Not new</v>
      </c>
    </row>
    <row r="818" spans="1:21" customFormat="1" hidden="1" x14ac:dyDescent="0.35">
      <c r="A818" s="7" t="s">
        <v>458</v>
      </c>
      <c r="B818" s="7" t="s">
        <v>1095</v>
      </c>
      <c r="C818" s="7" t="s">
        <v>1547</v>
      </c>
      <c r="D818" s="7" t="s">
        <v>1548</v>
      </c>
      <c r="E818" s="7" t="s">
        <v>423</v>
      </c>
      <c r="F818" s="7" t="s">
        <v>95</v>
      </c>
      <c r="G818" s="8">
        <v>39650</v>
      </c>
      <c r="H818" s="8">
        <v>49309</v>
      </c>
      <c r="I818" s="9">
        <v>293.23</v>
      </c>
      <c r="J818" s="9">
        <v>292.99</v>
      </c>
      <c r="K818" s="9">
        <v>-0.24000000000000909</v>
      </c>
      <c r="L818" s="9">
        <v>-8.1847014289127679E-4</v>
      </c>
      <c r="M818" s="11" t="s">
        <v>95</v>
      </c>
      <c r="N818" s="9" t="e">
        <v>#VALUE!</v>
      </c>
      <c r="O818" s="9">
        <v>0</v>
      </c>
      <c r="P818" s="9" t="s">
        <v>785</v>
      </c>
      <c r="Q818" s="11">
        <v>26.463013698630139</v>
      </c>
      <c r="R818" s="7" t="s">
        <v>1706</v>
      </c>
      <c r="S818" s="7" t="s">
        <v>423</v>
      </c>
      <c r="T818" s="7" t="s">
        <v>95</v>
      </c>
      <c r="U818" t="str">
        <f>IF(COUNTIF($A$2:A818,A818)=1,"Joiner","Not new")</f>
        <v>Not new</v>
      </c>
    </row>
    <row r="819" spans="1:21" customFormat="1" hidden="1" x14ac:dyDescent="0.35">
      <c r="A819" s="7" t="s">
        <v>421</v>
      </c>
      <c r="B819" s="7" t="s">
        <v>422</v>
      </c>
      <c r="C819" s="7" t="s">
        <v>1547</v>
      </c>
      <c r="D819" s="7" t="s">
        <v>1548</v>
      </c>
      <c r="E819" s="7" t="s">
        <v>423</v>
      </c>
      <c r="F819" s="7" t="s">
        <v>28</v>
      </c>
      <c r="G819" s="8">
        <v>36663</v>
      </c>
      <c r="H819" s="8">
        <v>44651</v>
      </c>
      <c r="I819" s="9">
        <v>274.38600000000002</v>
      </c>
      <c r="J819" s="9">
        <v>292.57100000000003</v>
      </c>
      <c r="K819" s="9">
        <v>18.185000000000002</v>
      </c>
      <c r="L819" s="9">
        <v>6.6275247279380139E-2</v>
      </c>
      <c r="M819" s="11">
        <v>3614.9290000000001</v>
      </c>
      <c r="N819" s="9">
        <v>3614.9290000000001</v>
      </c>
      <c r="O819" s="9">
        <v>0</v>
      </c>
      <c r="P819" s="9" t="s">
        <v>785</v>
      </c>
      <c r="Q819" s="11">
        <v>21.884931506849316</v>
      </c>
      <c r="R819" s="7" t="s">
        <v>1707</v>
      </c>
      <c r="S819" s="7" t="s">
        <v>423</v>
      </c>
      <c r="T819" s="7" t="s">
        <v>28</v>
      </c>
      <c r="U819" t="str">
        <f>IF(COUNTIF($A$2:A819,A819)=1,"Joiner","Not new")</f>
        <v>Not new</v>
      </c>
    </row>
    <row r="820" spans="1:21" customFormat="1" hidden="1" x14ac:dyDescent="0.35">
      <c r="A820" s="7" t="s">
        <v>425</v>
      </c>
      <c r="B820" s="7" t="s">
        <v>426</v>
      </c>
      <c r="C820" s="7" t="s">
        <v>1547</v>
      </c>
      <c r="D820" s="7" t="s">
        <v>1548</v>
      </c>
      <c r="E820" s="7" t="s">
        <v>423</v>
      </c>
      <c r="F820" s="7" t="s">
        <v>32</v>
      </c>
      <c r="G820" s="8">
        <v>40255</v>
      </c>
      <c r="H820" s="8">
        <v>43191</v>
      </c>
      <c r="I820" s="9">
        <v>91.406000000000006</v>
      </c>
      <c r="J820" s="9">
        <v>102.974</v>
      </c>
      <c r="K820" s="9">
        <v>11.567999999999998</v>
      </c>
      <c r="L820" s="9">
        <v>0.12655624357263195</v>
      </c>
      <c r="M820" s="11">
        <v>759.83900000000006</v>
      </c>
      <c r="N820" s="9">
        <v>759.83900000000006</v>
      </c>
      <c r="O820" s="9">
        <v>0</v>
      </c>
      <c r="P820" s="9" t="s">
        <v>785</v>
      </c>
      <c r="Q820" s="11">
        <v>8.043835616438356</v>
      </c>
      <c r="R820" s="7" t="s">
        <v>1708</v>
      </c>
      <c r="S820" s="7" t="s">
        <v>423</v>
      </c>
      <c r="T820" s="7" t="s">
        <v>32</v>
      </c>
      <c r="U820" t="str">
        <f>IF(COUNTIF($A$2:A820,A820)=1,"Joiner","Not new")</f>
        <v>Not new</v>
      </c>
    </row>
    <row r="821" spans="1:21" customFormat="1" hidden="1" x14ac:dyDescent="0.35">
      <c r="A821" s="7" t="s">
        <v>437</v>
      </c>
      <c r="B821" s="7" t="s">
        <v>438</v>
      </c>
      <c r="C821" s="7" t="s">
        <v>1547</v>
      </c>
      <c r="D821" s="7" t="s">
        <v>1548</v>
      </c>
      <c r="E821" s="7" t="s">
        <v>423</v>
      </c>
      <c r="F821" s="7" t="s">
        <v>36</v>
      </c>
      <c r="G821" s="8">
        <v>38810</v>
      </c>
      <c r="H821" s="8">
        <v>44108</v>
      </c>
      <c r="I821" s="9">
        <v>124.786</v>
      </c>
      <c r="J821" s="9">
        <v>124.389</v>
      </c>
      <c r="K821" s="9">
        <v>-0.39700000000000557</v>
      </c>
      <c r="L821" s="9">
        <v>-3.1814466366419758E-3</v>
      </c>
      <c r="M821" s="11">
        <v>1769.1569999999999</v>
      </c>
      <c r="N821" s="9">
        <v>1769.1569999999999</v>
      </c>
      <c r="O821" s="9">
        <v>0</v>
      </c>
      <c r="P821" s="9" t="s">
        <v>785</v>
      </c>
      <c r="Q821" s="11">
        <v>14.515068493150684</v>
      </c>
      <c r="R821" s="7" t="s">
        <v>1709</v>
      </c>
      <c r="S821" s="7" t="s">
        <v>423</v>
      </c>
      <c r="T821" s="7" t="s">
        <v>36</v>
      </c>
      <c r="U821" t="str">
        <f>IF(COUNTIF($A$2:A821,A821)=1,"Joiner","Not new")</f>
        <v>Not new</v>
      </c>
    </row>
    <row r="822" spans="1:21" customFormat="1" hidden="1" x14ac:dyDescent="0.35">
      <c r="A822" s="7" t="s">
        <v>443</v>
      </c>
      <c r="B822" s="7" t="s">
        <v>795</v>
      </c>
      <c r="C822" s="7" t="s">
        <v>1547</v>
      </c>
      <c r="D822" s="7" t="s">
        <v>1548</v>
      </c>
      <c r="E822" s="7" t="s">
        <v>423</v>
      </c>
      <c r="F822" s="7" t="s">
        <v>36</v>
      </c>
      <c r="G822" s="8">
        <v>38558</v>
      </c>
      <c r="H822" s="8">
        <v>43220</v>
      </c>
      <c r="I822" s="9">
        <v>126.837</v>
      </c>
      <c r="J822" s="9">
        <v>126.837</v>
      </c>
      <c r="K822" s="9">
        <v>0</v>
      </c>
      <c r="L822" s="9">
        <v>0</v>
      </c>
      <c r="M822" s="11">
        <v>596.37400000000002</v>
      </c>
      <c r="N822" s="9">
        <v>596.37400000000002</v>
      </c>
      <c r="O822" s="9">
        <v>0</v>
      </c>
      <c r="P822" s="9" t="s">
        <v>785</v>
      </c>
      <c r="Q822" s="11">
        <v>12.772602739726027</v>
      </c>
      <c r="R822" s="7" t="s">
        <v>1710</v>
      </c>
      <c r="S822" s="7" t="s">
        <v>423</v>
      </c>
      <c r="T822" s="7" t="s">
        <v>36</v>
      </c>
      <c r="U822" t="str">
        <f>IF(COUNTIF($A$2:A822,A822)=1,"Joiner","Not new")</f>
        <v>Not new</v>
      </c>
    </row>
    <row r="823" spans="1:21" customFormat="1" hidden="1" x14ac:dyDescent="0.35">
      <c r="A823" s="7" t="s">
        <v>446</v>
      </c>
      <c r="B823" s="7" t="s">
        <v>447</v>
      </c>
      <c r="C823" s="7" t="s">
        <v>1547</v>
      </c>
      <c r="D823" s="7" t="s">
        <v>1548</v>
      </c>
      <c r="E823" s="7" t="s">
        <v>423</v>
      </c>
      <c r="F823" s="7" t="s">
        <v>95</v>
      </c>
      <c r="G823" s="8">
        <v>39539</v>
      </c>
      <c r="H823" s="8">
        <v>45777</v>
      </c>
      <c r="I823" s="9">
        <v>993.19100000000003</v>
      </c>
      <c r="J823" s="9">
        <v>1026.973</v>
      </c>
      <c r="K823" s="9">
        <v>33.781999999999925</v>
      </c>
      <c r="L823" s="9">
        <v>3.4013598592818425E-2</v>
      </c>
      <c r="M823" s="11">
        <v>20310.55</v>
      </c>
      <c r="N823" s="9">
        <v>20310.55</v>
      </c>
      <c r="O823" s="9">
        <v>0</v>
      </c>
      <c r="P823" s="9" t="s">
        <v>785</v>
      </c>
      <c r="Q823" s="11">
        <v>17.090410958904108</v>
      </c>
      <c r="R823" s="7" t="s">
        <v>1711</v>
      </c>
      <c r="S823" s="7" t="s">
        <v>423</v>
      </c>
      <c r="T823" s="7" t="s">
        <v>95</v>
      </c>
      <c r="U823" t="str">
        <f>IF(COUNTIF($A$2:A823,A823)=1,"Joiner","Not new")</f>
        <v>Not new</v>
      </c>
    </row>
    <row r="824" spans="1:21" customFormat="1" hidden="1" x14ac:dyDescent="0.35">
      <c r="A824" s="7" t="s">
        <v>452</v>
      </c>
      <c r="B824" s="7" t="s">
        <v>799</v>
      </c>
      <c r="C824" s="7" t="s">
        <v>1547</v>
      </c>
      <c r="D824" s="7" t="s">
        <v>1548</v>
      </c>
      <c r="E824" s="7" t="s">
        <v>423</v>
      </c>
      <c r="F824" s="7" t="s">
        <v>28</v>
      </c>
      <c r="G824" s="8">
        <v>36130</v>
      </c>
      <c r="H824" s="8">
        <v>45016</v>
      </c>
      <c r="I824" s="9">
        <v>601.83699999999999</v>
      </c>
      <c r="J824" s="9">
        <v>593.27300000000002</v>
      </c>
      <c r="K824" s="9">
        <v>-8.5639999999999645</v>
      </c>
      <c r="L824" s="9">
        <v>-1.4229766531469425E-2</v>
      </c>
      <c r="M824" s="11">
        <v>7400.0749999999998</v>
      </c>
      <c r="N824" s="9">
        <v>7400.0749999999998</v>
      </c>
      <c r="O824" s="9">
        <v>0</v>
      </c>
      <c r="P824" s="9" t="s">
        <v>785</v>
      </c>
      <c r="Q824" s="11">
        <v>24.345205479452055</v>
      </c>
      <c r="R824" s="7" t="s">
        <v>1712</v>
      </c>
      <c r="S824" s="7" t="s">
        <v>423</v>
      </c>
      <c r="T824" s="7" t="s">
        <v>28</v>
      </c>
      <c r="U824" t="str">
        <f>IF(COUNTIF($A$2:A824,A824)=1,"Joiner","Not new")</f>
        <v>Not new</v>
      </c>
    </row>
    <row r="825" spans="1:21" customFormat="1" hidden="1" x14ac:dyDescent="0.35">
      <c r="A825" s="7" t="s">
        <v>455</v>
      </c>
      <c r="B825" s="7" t="s">
        <v>1093</v>
      </c>
      <c r="C825" s="7" t="s">
        <v>1547</v>
      </c>
      <c r="D825" s="7" t="s">
        <v>1548</v>
      </c>
      <c r="E825" s="7" t="s">
        <v>423</v>
      </c>
      <c r="F825" s="7" t="s">
        <v>32</v>
      </c>
      <c r="G825" s="8">
        <v>39539</v>
      </c>
      <c r="H825" s="8">
        <v>45382</v>
      </c>
      <c r="I825" s="9">
        <v>39.947000000000003</v>
      </c>
      <c r="J825" s="9">
        <v>40.017000000000003</v>
      </c>
      <c r="K825" s="9">
        <v>7.0000000000000284E-2</v>
      </c>
      <c r="L825" s="9">
        <v>1.7523218264200134E-3</v>
      </c>
      <c r="M825" s="11">
        <v>416.07799999999997</v>
      </c>
      <c r="N825" s="9">
        <v>416.07799999999997</v>
      </c>
      <c r="O825" s="9">
        <v>0</v>
      </c>
      <c r="P825" s="9" t="s">
        <v>785</v>
      </c>
      <c r="Q825" s="11">
        <v>16.008219178082193</v>
      </c>
      <c r="R825" s="7" t="s">
        <v>1713</v>
      </c>
      <c r="S825" s="7" t="s">
        <v>423</v>
      </c>
      <c r="T825" s="7" t="s">
        <v>32</v>
      </c>
      <c r="U825" t="str">
        <f>IF(COUNTIF($A$2:A825,A825)=1,"Joiner","Not new")</f>
        <v>Not new</v>
      </c>
    </row>
    <row r="826" spans="1:21" customFormat="1" hidden="1" x14ac:dyDescent="0.35">
      <c r="A826" s="7" t="s">
        <v>1250</v>
      </c>
      <c r="B826" s="7" t="s">
        <v>1251</v>
      </c>
      <c r="C826" s="7" t="s">
        <v>1547</v>
      </c>
      <c r="D826" s="7" t="s">
        <v>1548</v>
      </c>
      <c r="E826" s="7" t="s">
        <v>423</v>
      </c>
      <c r="F826" s="7" t="s">
        <v>95</v>
      </c>
      <c r="G826" s="8"/>
      <c r="H826" s="8"/>
      <c r="I826" s="9">
        <v>0</v>
      </c>
      <c r="J826" s="9">
        <v>0</v>
      </c>
      <c r="K826" s="9">
        <v>0</v>
      </c>
      <c r="L826" s="9">
        <v>0</v>
      </c>
      <c r="M826" s="11" t="s">
        <v>95</v>
      </c>
      <c r="N826" s="9" t="e">
        <v>#VALUE!</v>
      </c>
      <c r="O826" s="9">
        <v>0</v>
      </c>
      <c r="P826" s="9" t="s">
        <v>643</v>
      </c>
      <c r="Q826" s="11">
        <v>0</v>
      </c>
      <c r="R826" s="7" t="s">
        <v>1714</v>
      </c>
      <c r="S826" s="7" t="s">
        <v>423</v>
      </c>
      <c r="T826" s="7" t="s">
        <v>95</v>
      </c>
      <c r="U826" t="str">
        <f>IF(COUNTIF($A$2:A826,A826)=1,"Joiner","Not new")</f>
        <v>Not new</v>
      </c>
    </row>
    <row r="827" spans="1:21" customFormat="1" hidden="1" x14ac:dyDescent="0.35">
      <c r="A827" s="7" t="s">
        <v>464</v>
      </c>
      <c r="B827" s="7" t="s">
        <v>465</v>
      </c>
      <c r="C827" s="7" t="s">
        <v>1547</v>
      </c>
      <c r="D827" s="7" t="s">
        <v>1548</v>
      </c>
      <c r="E827" s="7" t="s">
        <v>423</v>
      </c>
      <c r="F827" s="7" t="s">
        <v>28</v>
      </c>
      <c r="G827" s="8">
        <v>35855</v>
      </c>
      <c r="H827" s="8">
        <v>42919</v>
      </c>
      <c r="I827" s="9">
        <v>43.158999999999999</v>
      </c>
      <c r="J827" s="9">
        <v>40.770000000000003</v>
      </c>
      <c r="K827" s="9">
        <v>-2.3889999999999958</v>
      </c>
      <c r="L827" s="9">
        <v>-5.5353460460158849E-2</v>
      </c>
      <c r="M827" s="11">
        <v>1116.75</v>
      </c>
      <c r="N827" s="9">
        <v>1116.75</v>
      </c>
      <c r="O827" s="9">
        <v>0</v>
      </c>
      <c r="P827" s="9" t="s">
        <v>785</v>
      </c>
      <c r="Q827" s="11">
        <v>19.353424657534248</v>
      </c>
      <c r="R827" s="7" t="s">
        <v>1715</v>
      </c>
      <c r="S827" s="7" t="s">
        <v>423</v>
      </c>
      <c r="T827" s="7" t="s">
        <v>28</v>
      </c>
      <c r="U827" t="str">
        <f>IF(COUNTIF($A$2:A827,A827)=1,"Joiner","Not new")</f>
        <v>Not new</v>
      </c>
    </row>
    <row r="828" spans="1:21" customFormat="1" hidden="1" x14ac:dyDescent="0.35">
      <c r="A828" s="7" t="s">
        <v>467</v>
      </c>
      <c r="B828" s="7" t="s">
        <v>1496</v>
      </c>
      <c r="C828" s="7" t="s">
        <v>1547</v>
      </c>
      <c r="D828" s="7" t="s">
        <v>1548</v>
      </c>
      <c r="E828" s="7" t="s">
        <v>423</v>
      </c>
      <c r="F828" s="7" t="s">
        <v>28</v>
      </c>
      <c r="G828" s="8">
        <v>37226</v>
      </c>
      <c r="H828" s="8">
        <v>42521</v>
      </c>
      <c r="I828" s="9">
        <v>13.164</v>
      </c>
      <c r="J828" s="9">
        <v>12.67</v>
      </c>
      <c r="K828" s="9">
        <v>-0.49399999999999977</v>
      </c>
      <c r="L828" s="9">
        <v>-3.7526587663324201E-2</v>
      </c>
      <c r="M828" s="11">
        <v>1609.2349999999999</v>
      </c>
      <c r="N828" s="9">
        <v>1609.2349999999999</v>
      </c>
      <c r="O828" s="9">
        <v>0</v>
      </c>
      <c r="P828" s="9" t="s">
        <v>785</v>
      </c>
      <c r="Q828" s="11">
        <v>14.506849315068493</v>
      </c>
      <c r="R828" s="7" t="s">
        <v>1716</v>
      </c>
      <c r="S828" s="7" t="s">
        <v>423</v>
      </c>
      <c r="T828" s="7" t="s">
        <v>28</v>
      </c>
      <c r="U828" t="str">
        <f>IF(COUNTIF($A$2:A828,A828)=1,"Joiner","Not new")</f>
        <v>Not new</v>
      </c>
    </row>
    <row r="829" spans="1:21" customFormat="1" hidden="1" x14ac:dyDescent="0.35">
      <c r="A829" s="7" t="s">
        <v>906</v>
      </c>
      <c r="B829" s="7" t="s">
        <v>1442</v>
      </c>
      <c r="C829" s="7" t="s">
        <v>1547</v>
      </c>
      <c r="D829" s="7" t="s">
        <v>1548</v>
      </c>
      <c r="E829" s="7" t="s">
        <v>423</v>
      </c>
      <c r="F829" s="7" t="s">
        <v>28</v>
      </c>
      <c r="G829" s="8">
        <v>40574</v>
      </c>
      <c r="H829" s="8">
        <v>47818</v>
      </c>
      <c r="I829" s="9">
        <v>1.581</v>
      </c>
      <c r="J829" s="9">
        <v>1.329</v>
      </c>
      <c r="K829" s="9">
        <v>-0.252</v>
      </c>
      <c r="L829" s="9">
        <v>-0.15939278937381404</v>
      </c>
      <c r="M829" s="11">
        <v>21.800999999999998</v>
      </c>
      <c r="N829" s="9">
        <v>21.800999999999998</v>
      </c>
      <c r="O829" s="9">
        <v>0</v>
      </c>
      <c r="P829" s="9" t="s">
        <v>785</v>
      </c>
      <c r="Q829" s="11">
        <v>19.846575342465755</v>
      </c>
      <c r="R829" s="7" t="s">
        <v>1717</v>
      </c>
      <c r="S829" s="7" t="s">
        <v>423</v>
      </c>
      <c r="T829" s="7" t="s">
        <v>28</v>
      </c>
      <c r="U829" t="str">
        <f>IF(COUNTIF($A$2:A829,A829)=1,"Joiner","Not new")</f>
        <v>Not new</v>
      </c>
    </row>
    <row r="830" spans="1:21" customFormat="1" hidden="1" x14ac:dyDescent="0.35">
      <c r="A830" s="7" t="s">
        <v>476</v>
      </c>
      <c r="B830" s="7" t="s">
        <v>477</v>
      </c>
      <c r="C830" s="7" t="s">
        <v>1547</v>
      </c>
      <c r="D830" s="7" t="s">
        <v>1548</v>
      </c>
      <c r="E830" s="7" t="s">
        <v>423</v>
      </c>
      <c r="F830" s="7" t="s">
        <v>28</v>
      </c>
      <c r="G830" s="8">
        <v>40756</v>
      </c>
      <c r="H830" s="8">
        <v>43132</v>
      </c>
      <c r="I830" s="9">
        <v>92.614000000000004</v>
      </c>
      <c r="J830" s="9">
        <v>115.271</v>
      </c>
      <c r="K830" s="9">
        <v>22.656999999999996</v>
      </c>
      <c r="L830" s="9">
        <v>0.24463903945407817</v>
      </c>
      <c r="M830" s="11">
        <v>652.41499999999996</v>
      </c>
      <c r="N830" s="9">
        <v>652.41499999999996</v>
      </c>
      <c r="O830" s="9">
        <v>0</v>
      </c>
      <c r="P830" s="9" t="s">
        <v>785</v>
      </c>
      <c r="Q830" s="11">
        <v>6.5095890410958903</v>
      </c>
      <c r="R830" s="7" t="s">
        <v>1718</v>
      </c>
      <c r="S830" s="7" t="s">
        <v>423</v>
      </c>
      <c r="T830" s="7" t="s">
        <v>28</v>
      </c>
      <c r="U830" t="str">
        <f>IF(COUNTIF($A$2:A830,A830)=1,"Joiner","Not new")</f>
        <v>Not new</v>
      </c>
    </row>
    <row r="831" spans="1:21" customFormat="1" hidden="1" x14ac:dyDescent="0.35">
      <c r="A831" s="7" t="s">
        <v>479</v>
      </c>
      <c r="B831" s="7" t="s">
        <v>480</v>
      </c>
      <c r="C831" s="7" t="s">
        <v>1547</v>
      </c>
      <c r="D831" s="7" t="s">
        <v>1548</v>
      </c>
      <c r="E831" s="7" t="s">
        <v>423</v>
      </c>
      <c r="F831" s="7" t="s">
        <v>32</v>
      </c>
      <c r="G831" s="8">
        <v>40665</v>
      </c>
      <c r="H831" s="8">
        <v>44470</v>
      </c>
      <c r="I831" s="9">
        <v>95.152000000000001</v>
      </c>
      <c r="J831" s="9">
        <v>92.373999999999995</v>
      </c>
      <c r="K831" s="9">
        <v>-2.7780000000000058</v>
      </c>
      <c r="L831" s="9">
        <v>-2.9195392634942047E-2</v>
      </c>
      <c r="M831" s="11">
        <v>211.07900000000001</v>
      </c>
      <c r="N831" s="9">
        <v>211.07900000000001</v>
      </c>
      <c r="O831" s="9">
        <v>0</v>
      </c>
      <c r="P831" s="9" t="s">
        <v>625</v>
      </c>
      <c r="Q831" s="11">
        <v>10.424657534246576</v>
      </c>
      <c r="R831" s="7" t="s">
        <v>1719</v>
      </c>
      <c r="S831" s="7" t="s">
        <v>423</v>
      </c>
      <c r="T831" s="7" t="s">
        <v>32</v>
      </c>
      <c r="U831" t="str">
        <f>IF(COUNTIF($A$2:A831,A831)=1,"Joiner","Not new")</f>
        <v>Not new</v>
      </c>
    </row>
    <row r="832" spans="1:21" customFormat="1" hidden="1" x14ac:dyDescent="0.35">
      <c r="A832" s="7" t="s">
        <v>485</v>
      </c>
      <c r="B832" s="7" t="s">
        <v>486</v>
      </c>
      <c r="C832" s="7" t="s">
        <v>1547</v>
      </c>
      <c r="D832" s="7" t="s">
        <v>1548</v>
      </c>
      <c r="E832" s="7" t="s">
        <v>423</v>
      </c>
      <c r="F832" s="7" t="s">
        <v>36</v>
      </c>
      <c r="G832" s="8">
        <v>35506</v>
      </c>
      <c r="H832" s="8">
        <v>45382</v>
      </c>
      <c r="I832" s="9">
        <v>574.91</v>
      </c>
      <c r="J832" s="9">
        <v>529.82399999999996</v>
      </c>
      <c r="K832" s="9">
        <v>-45.086000000000013</v>
      </c>
      <c r="L832" s="9">
        <v>-7.8422709641509131E-2</v>
      </c>
      <c r="M832" s="11">
        <v>9869.6990000000005</v>
      </c>
      <c r="N832" s="9">
        <v>9869.6990000000005</v>
      </c>
      <c r="O832" s="9">
        <v>0</v>
      </c>
      <c r="P832" s="9" t="s">
        <v>785</v>
      </c>
      <c r="Q832" s="11">
        <v>27.057534246575344</v>
      </c>
      <c r="R832" s="7" t="s">
        <v>1720</v>
      </c>
      <c r="S832" s="7" t="s">
        <v>423</v>
      </c>
      <c r="T832" s="7" t="s">
        <v>36</v>
      </c>
      <c r="U832" t="str">
        <f>IF(COUNTIF($A$2:A832,A832)=1,"Joiner","Not new")</f>
        <v>Not new</v>
      </c>
    </row>
    <row r="833" spans="1:21" customFormat="1" hidden="1" x14ac:dyDescent="0.35">
      <c r="A833" s="7" t="s">
        <v>488</v>
      </c>
      <c r="B833" s="7" t="s">
        <v>489</v>
      </c>
      <c r="C833" s="7" t="s">
        <v>1547</v>
      </c>
      <c r="D833" s="7" t="s">
        <v>1548</v>
      </c>
      <c r="E833" s="7" t="s">
        <v>423</v>
      </c>
      <c r="F833" s="7" t="s">
        <v>28</v>
      </c>
      <c r="G833" s="8">
        <v>39538</v>
      </c>
      <c r="H833" s="8">
        <v>48305</v>
      </c>
      <c r="I833" s="9">
        <v>729.35299999999995</v>
      </c>
      <c r="J833" s="9">
        <v>719.57600000000002</v>
      </c>
      <c r="K833" s="9">
        <v>-9.77699999999993</v>
      </c>
      <c r="L833" s="9">
        <v>-1.3405031582786293E-2</v>
      </c>
      <c r="M833" s="11">
        <v>21355.093000000001</v>
      </c>
      <c r="N833" s="9">
        <v>21355.093000000001</v>
      </c>
      <c r="O833" s="9">
        <v>0</v>
      </c>
      <c r="P833" s="9" t="s">
        <v>785</v>
      </c>
      <c r="Q833" s="11">
        <v>24.019178082191782</v>
      </c>
      <c r="R833" s="7" t="s">
        <v>1721</v>
      </c>
      <c r="S833" s="7" t="s">
        <v>423</v>
      </c>
      <c r="T833" s="7" t="s">
        <v>28</v>
      </c>
      <c r="U833" t="str">
        <f>IF(COUNTIF($A$2:A833,A833)=1,"Joiner","Not new")</f>
        <v>Not new</v>
      </c>
    </row>
    <row r="834" spans="1:21" customFormat="1" hidden="1" x14ac:dyDescent="0.35">
      <c r="A834" s="7" t="s">
        <v>491</v>
      </c>
      <c r="B834" s="7" t="s">
        <v>492</v>
      </c>
      <c r="C834" s="7" t="s">
        <v>1547</v>
      </c>
      <c r="D834" s="7" t="s">
        <v>1548</v>
      </c>
      <c r="E834" s="7" t="s">
        <v>423</v>
      </c>
      <c r="F834" s="7" t="s">
        <v>197</v>
      </c>
      <c r="G834" s="8">
        <v>41000</v>
      </c>
      <c r="H834" s="8">
        <v>46888</v>
      </c>
      <c r="I834" s="9">
        <v>197.35599999999999</v>
      </c>
      <c r="J834" s="9">
        <v>197.203</v>
      </c>
      <c r="K834" s="9">
        <v>-0.15299999999999159</v>
      </c>
      <c r="L834" s="9">
        <v>-7.7524878899041117E-4</v>
      </c>
      <c r="M834" s="11">
        <v>1700.07</v>
      </c>
      <c r="N834" s="9">
        <v>1700.07</v>
      </c>
      <c r="O834" s="9">
        <v>0</v>
      </c>
      <c r="P834" s="9" t="s">
        <v>785</v>
      </c>
      <c r="Q834" s="11">
        <v>16.13150684931507</v>
      </c>
      <c r="R834" s="7" t="s">
        <v>1722</v>
      </c>
      <c r="S834" s="7" t="s">
        <v>423</v>
      </c>
      <c r="T834" s="7" t="s">
        <v>197</v>
      </c>
      <c r="U834" t="str">
        <f>IF(COUNTIF($A$2:A834,A834)=1,"Joiner","Not new")</f>
        <v>Not new</v>
      </c>
    </row>
    <row r="835" spans="1:21" customFormat="1" hidden="1" x14ac:dyDescent="0.35">
      <c r="A835" s="7" t="s">
        <v>494</v>
      </c>
      <c r="B835" s="7" t="s">
        <v>1723</v>
      </c>
      <c r="C835" s="7" t="s">
        <v>1547</v>
      </c>
      <c r="D835" s="7" t="s">
        <v>1548</v>
      </c>
      <c r="E835" s="7" t="s">
        <v>423</v>
      </c>
      <c r="F835" s="7" t="s">
        <v>28</v>
      </c>
      <c r="G835" s="8">
        <v>37165</v>
      </c>
      <c r="H835" s="8">
        <v>49399</v>
      </c>
      <c r="I835" s="9">
        <v>808.53</v>
      </c>
      <c r="J835" s="9">
        <v>888.46100000000001</v>
      </c>
      <c r="K835" s="9">
        <v>79.93100000000004</v>
      </c>
      <c r="L835" s="9">
        <v>9.8859658887116175E-2</v>
      </c>
      <c r="M835" s="11">
        <v>13383.06</v>
      </c>
      <c r="N835" s="9">
        <v>13383.06</v>
      </c>
      <c r="O835" s="9">
        <v>0</v>
      </c>
      <c r="P835" s="9" t="s">
        <v>785</v>
      </c>
      <c r="Q835" s="11">
        <v>33.517808219178079</v>
      </c>
      <c r="R835" s="7" t="s">
        <v>1724</v>
      </c>
      <c r="S835" s="7" t="s">
        <v>423</v>
      </c>
      <c r="T835" s="7" t="s">
        <v>28</v>
      </c>
      <c r="U835" t="str">
        <f>IF(COUNTIF($A$2:A835,A835)=1,"Joiner","Not new")</f>
        <v>Not new</v>
      </c>
    </row>
    <row r="836" spans="1:21" customFormat="1" hidden="1" x14ac:dyDescent="0.35">
      <c r="A836" s="7" t="s">
        <v>497</v>
      </c>
      <c r="B836" s="7" t="s">
        <v>820</v>
      </c>
      <c r="C836" s="7" t="s">
        <v>1547</v>
      </c>
      <c r="D836" s="7" t="s">
        <v>1548</v>
      </c>
      <c r="E836" s="7" t="s">
        <v>423</v>
      </c>
      <c r="F836" s="7" t="s">
        <v>36</v>
      </c>
      <c r="G836" s="8">
        <v>40647</v>
      </c>
      <c r="H836" s="8"/>
      <c r="I836" s="9">
        <v>844.75599999999997</v>
      </c>
      <c r="J836" s="9">
        <v>859.84500000000003</v>
      </c>
      <c r="K836" s="9">
        <v>15.089000000000055</v>
      </c>
      <c r="L836" s="9">
        <v>1.786196250751703E-2</v>
      </c>
      <c r="M836" s="11">
        <v>31614.284</v>
      </c>
      <c r="N836" s="9">
        <v>31614.284</v>
      </c>
      <c r="O836" s="9">
        <v>0</v>
      </c>
      <c r="P836" s="9" t="s">
        <v>785</v>
      </c>
      <c r="Q836" s="11">
        <v>-111.36164383561643</v>
      </c>
      <c r="R836" s="7" t="s">
        <v>1725</v>
      </c>
      <c r="S836" s="7" t="s">
        <v>423</v>
      </c>
      <c r="T836" s="7" t="s">
        <v>36</v>
      </c>
      <c r="U836" t="str">
        <f>IF(COUNTIF($A$2:A836,A836)=1,"Joiner","Not new")</f>
        <v>Not new</v>
      </c>
    </row>
    <row r="837" spans="1:21" customFormat="1" hidden="1" x14ac:dyDescent="0.35">
      <c r="A837" s="7" t="s">
        <v>921</v>
      </c>
      <c r="B837" s="7" t="s">
        <v>922</v>
      </c>
      <c r="C837" s="7" t="s">
        <v>1547</v>
      </c>
      <c r="D837" s="7" t="s">
        <v>1548</v>
      </c>
      <c r="E837" s="7" t="s">
        <v>423</v>
      </c>
      <c r="F837" s="7" t="s">
        <v>28</v>
      </c>
      <c r="G837" s="8">
        <v>41416</v>
      </c>
      <c r="H837" s="8">
        <v>43921</v>
      </c>
      <c r="I837" s="9">
        <v>306.851</v>
      </c>
      <c r="J837" s="9">
        <v>294.50400000000002</v>
      </c>
      <c r="K837" s="9">
        <v>-12.34699999999998</v>
      </c>
      <c r="L837" s="9">
        <v>-4.0237770122958635E-2</v>
      </c>
      <c r="M837" s="11">
        <v>2009.4739999999999</v>
      </c>
      <c r="N837" s="9">
        <v>2009.4739999999999</v>
      </c>
      <c r="O837" s="9">
        <v>0</v>
      </c>
      <c r="P837" s="9" t="s">
        <v>785</v>
      </c>
      <c r="Q837" s="11">
        <v>6.8630136986301373</v>
      </c>
      <c r="R837" s="7" t="s">
        <v>1726</v>
      </c>
      <c r="S837" s="7" t="s">
        <v>423</v>
      </c>
      <c r="T837" s="7" t="s">
        <v>28</v>
      </c>
      <c r="U837" t="str">
        <f>IF(COUNTIF($A$2:A837,A837)=1,"Joiner","Not new")</f>
        <v>Not new</v>
      </c>
    </row>
    <row r="838" spans="1:21" customFormat="1" hidden="1" x14ac:dyDescent="0.35">
      <c r="A838" s="7" t="s">
        <v>927</v>
      </c>
      <c r="B838" s="7" t="s">
        <v>1220</v>
      </c>
      <c r="C838" s="7" t="s">
        <v>1547</v>
      </c>
      <c r="D838" s="7" t="s">
        <v>1548</v>
      </c>
      <c r="E838" s="7" t="s">
        <v>423</v>
      </c>
      <c r="F838" s="7" t="s">
        <v>28</v>
      </c>
      <c r="G838" s="8">
        <v>40665</v>
      </c>
      <c r="H838" s="8">
        <v>43221</v>
      </c>
      <c r="I838" s="9">
        <v>91.206000000000003</v>
      </c>
      <c r="J838" s="9">
        <v>91.206000000000003</v>
      </c>
      <c r="K838" s="9">
        <v>0</v>
      </c>
      <c r="L838" s="9">
        <v>0</v>
      </c>
      <c r="M838" s="11">
        <v>379.06599999999997</v>
      </c>
      <c r="N838" s="9">
        <v>379.06599999999997</v>
      </c>
      <c r="O838" s="9">
        <v>0</v>
      </c>
      <c r="P838" s="9" t="s">
        <v>785</v>
      </c>
      <c r="Q838" s="11">
        <v>7.0027397260273974</v>
      </c>
      <c r="R838" s="7" t="s">
        <v>1727</v>
      </c>
      <c r="S838" s="7" t="s">
        <v>423</v>
      </c>
      <c r="T838" s="7" t="s">
        <v>28</v>
      </c>
      <c r="U838" t="str">
        <f>IF(COUNTIF($A$2:A838,A838)=1,"Joiner","Not new")</f>
        <v>Not new</v>
      </c>
    </row>
    <row r="839" spans="1:21" customFormat="1" hidden="1" x14ac:dyDescent="0.35">
      <c r="A839" s="7" t="s">
        <v>1463</v>
      </c>
      <c r="B839" s="7" t="s">
        <v>1464</v>
      </c>
      <c r="C839" s="7" t="s">
        <v>1547</v>
      </c>
      <c r="D839" s="7" t="s">
        <v>1548</v>
      </c>
      <c r="E839" s="7" t="s">
        <v>423</v>
      </c>
      <c r="F839" s="7" t="s">
        <v>28</v>
      </c>
      <c r="G839" s="8">
        <v>41977</v>
      </c>
      <c r="H839" s="8">
        <v>45777</v>
      </c>
      <c r="I839" s="9">
        <v>317.42500000000001</v>
      </c>
      <c r="J839" s="9">
        <v>309.06599999999997</v>
      </c>
      <c r="K839" s="9">
        <v>-8.3590000000000373</v>
      </c>
      <c r="L839" s="9">
        <v>-2.6333779632984285E-2</v>
      </c>
      <c r="M839" s="11">
        <v>6248.6260000000002</v>
      </c>
      <c r="N839" s="9">
        <v>6248.6260000000002</v>
      </c>
      <c r="O839" s="9">
        <v>0</v>
      </c>
      <c r="P839" s="9" t="s">
        <v>785</v>
      </c>
      <c r="Q839" s="11">
        <v>10.41095890410959</v>
      </c>
      <c r="R839" s="7" t="s">
        <v>1728</v>
      </c>
      <c r="S839" s="7" t="s">
        <v>423</v>
      </c>
      <c r="T839" s="7" t="s">
        <v>28</v>
      </c>
      <c r="U839" t="str">
        <f>IF(COUNTIF($A$2:A839,A839)=1,"Joiner","Not new")</f>
        <v>Not new</v>
      </c>
    </row>
    <row r="840" spans="1:21" customFormat="1" hidden="1" x14ac:dyDescent="0.35">
      <c r="A840" s="7" t="s">
        <v>1466</v>
      </c>
      <c r="B840" s="7" t="s">
        <v>1467</v>
      </c>
      <c r="C840" s="7" t="s">
        <v>1547</v>
      </c>
      <c r="D840" s="7" t="s">
        <v>1548</v>
      </c>
      <c r="E840" s="7" t="s">
        <v>423</v>
      </c>
      <c r="F840" s="7" t="s">
        <v>36</v>
      </c>
      <c r="G840" s="8">
        <v>41977</v>
      </c>
      <c r="H840" s="8">
        <v>46387</v>
      </c>
      <c r="I840" s="9">
        <v>87.84</v>
      </c>
      <c r="J840" s="9">
        <v>68.093000000000004</v>
      </c>
      <c r="K840" s="9">
        <v>-19.747</v>
      </c>
      <c r="L840" s="9">
        <v>-0.22480646630236792</v>
      </c>
      <c r="M840" s="11">
        <v>1612.7090000000001</v>
      </c>
      <c r="N840" s="9">
        <v>1612.7090000000001</v>
      </c>
      <c r="O840" s="9">
        <v>0</v>
      </c>
      <c r="P840" s="9" t="s">
        <v>785</v>
      </c>
      <c r="Q840" s="11">
        <v>12.082191780821917</v>
      </c>
      <c r="R840" s="7" t="s">
        <v>1729</v>
      </c>
      <c r="S840" s="7" t="s">
        <v>423</v>
      </c>
      <c r="T840" s="7" t="s">
        <v>36</v>
      </c>
      <c r="U840" t="str">
        <f>IF(COUNTIF($A$2:A840,A840)=1,"Joiner","Not new")</f>
        <v>Not new</v>
      </c>
    </row>
    <row r="841" spans="1:21" customFormat="1" hidden="1" x14ac:dyDescent="0.35">
      <c r="A841" s="7" t="s">
        <v>1470</v>
      </c>
      <c r="B841" s="7" t="s">
        <v>1471</v>
      </c>
      <c r="C841" s="7" t="s">
        <v>1547</v>
      </c>
      <c r="D841" s="7" t="s">
        <v>1548</v>
      </c>
      <c r="E841" s="7" t="s">
        <v>423</v>
      </c>
      <c r="F841" s="7" t="s">
        <v>32</v>
      </c>
      <c r="G841" s="8">
        <v>41974</v>
      </c>
      <c r="H841" s="8">
        <v>42736</v>
      </c>
      <c r="I841" s="9">
        <v>197.571</v>
      </c>
      <c r="J841" s="9">
        <v>202.55</v>
      </c>
      <c r="K841" s="9">
        <v>4.9790000000000134</v>
      </c>
      <c r="L841" s="9">
        <v>2.5201066958207497E-2</v>
      </c>
      <c r="M841" s="11">
        <v>1856.758</v>
      </c>
      <c r="N841" s="9">
        <v>1856.758</v>
      </c>
      <c r="O841" s="9">
        <v>0</v>
      </c>
      <c r="P841" s="9" t="s">
        <v>785</v>
      </c>
      <c r="Q841" s="11">
        <v>2.0876712328767124</v>
      </c>
      <c r="R841" s="7" t="s">
        <v>1730</v>
      </c>
      <c r="S841" s="7" t="s">
        <v>423</v>
      </c>
      <c r="T841" s="7" t="s">
        <v>32</v>
      </c>
      <c r="U841" t="str">
        <f>IF(COUNTIF($A$2:A841,A841)=1,"Joiner","Not new")</f>
        <v>Not new</v>
      </c>
    </row>
    <row r="842" spans="1:21" customFormat="1" hidden="1" x14ac:dyDescent="0.35">
      <c r="A842" s="7" t="s">
        <v>1475</v>
      </c>
      <c r="B842" s="7" t="s">
        <v>1476</v>
      </c>
      <c r="C842" s="7" t="s">
        <v>1547</v>
      </c>
      <c r="D842" s="7" t="s">
        <v>1548</v>
      </c>
      <c r="E842" s="7" t="s">
        <v>423</v>
      </c>
      <c r="F842" s="7" t="s">
        <v>36</v>
      </c>
      <c r="G842" s="8">
        <v>40878</v>
      </c>
      <c r="H842" s="8">
        <v>43190</v>
      </c>
      <c r="I842" s="9">
        <v>35.881</v>
      </c>
      <c r="J842" s="9">
        <v>30.934999999999999</v>
      </c>
      <c r="K842" s="9">
        <v>-4.9460000000000015</v>
      </c>
      <c r="L842" s="9">
        <v>-0.13784454167944041</v>
      </c>
      <c r="M842" s="11">
        <v>146.73400000000001</v>
      </c>
      <c r="N842" s="9">
        <v>146.73400000000001</v>
      </c>
      <c r="O842" s="9">
        <v>0</v>
      </c>
      <c r="P842" s="9" t="s">
        <v>625</v>
      </c>
      <c r="Q842" s="11">
        <v>6.3342465753424655</v>
      </c>
      <c r="R842" s="7" t="s">
        <v>1731</v>
      </c>
      <c r="S842" s="7" t="s">
        <v>423</v>
      </c>
      <c r="T842" s="7" t="s">
        <v>36</v>
      </c>
      <c r="U842" t="str">
        <f>IF(COUNTIF($A$2:A842,A842)=1,"Joiner","Not new")</f>
        <v>Not new</v>
      </c>
    </row>
    <row r="843" spans="1:21" customFormat="1" hidden="1" x14ac:dyDescent="0.35">
      <c r="A843" s="7" t="s">
        <v>1482</v>
      </c>
      <c r="B843" s="7" t="s">
        <v>1483</v>
      </c>
      <c r="C843" s="7" t="s">
        <v>1547</v>
      </c>
      <c r="D843" s="7" t="s">
        <v>1548</v>
      </c>
      <c r="E843" s="7" t="s">
        <v>423</v>
      </c>
      <c r="F843" s="7" t="s">
        <v>28</v>
      </c>
      <c r="G843" s="8">
        <v>40544</v>
      </c>
      <c r="H843" s="8">
        <v>51866</v>
      </c>
      <c r="I843" s="9">
        <v>0</v>
      </c>
      <c r="J843" s="9">
        <v>0</v>
      </c>
      <c r="K843" s="9">
        <v>0</v>
      </c>
      <c r="L843" s="9">
        <v>0</v>
      </c>
      <c r="M843" s="11" t="s">
        <v>95</v>
      </c>
      <c r="N843" s="9"/>
      <c r="O843" s="9">
        <v>0</v>
      </c>
      <c r="P843" s="9" t="s">
        <v>643</v>
      </c>
      <c r="Q843" s="11">
        <v>31.019178082191782</v>
      </c>
      <c r="R843" s="7" t="s">
        <v>1732</v>
      </c>
      <c r="S843" s="7" t="s">
        <v>423</v>
      </c>
      <c r="T843" s="7" t="s">
        <v>28</v>
      </c>
      <c r="U843" t="str">
        <f>IF(COUNTIF($A$2:A843,A843)=1,"Joiner","Not new")</f>
        <v>Not new</v>
      </c>
    </row>
    <row r="844" spans="1:21" customFormat="1" hidden="1" x14ac:dyDescent="0.35">
      <c r="A844" s="7" t="s">
        <v>1542</v>
      </c>
      <c r="B844" s="7" t="s">
        <v>1733</v>
      </c>
      <c r="C844" s="7" t="s">
        <v>1547</v>
      </c>
      <c r="D844" s="7" t="s">
        <v>1548</v>
      </c>
      <c r="E844" s="7" t="s">
        <v>423</v>
      </c>
      <c r="F844" s="7" t="s">
        <v>28</v>
      </c>
      <c r="G844" s="8">
        <v>42095</v>
      </c>
      <c r="H844" s="8">
        <v>43164</v>
      </c>
      <c r="I844" s="9">
        <v>0</v>
      </c>
      <c r="J844" s="9">
        <v>0</v>
      </c>
      <c r="K844" s="9">
        <v>0</v>
      </c>
      <c r="L844" s="9">
        <v>0</v>
      </c>
      <c r="M844" s="11" t="s">
        <v>95</v>
      </c>
      <c r="N844" s="9"/>
      <c r="O844" s="9">
        <v>0</v>
      </c>
      <c r="P844" s="9" t="s">
        <v>643</v>
      </c>
      <c r="Q844" s="11">
        <v>2.9287671232876713</v>
      </c>
      <c r="R844" s="7" t="s">
        <v>1734</v>
      </c>
      <c r="S844" s="7" t="s">
        <v>423</v>
      </c>
      <c r="T844" s="7" t="s">
        <v>28</v>
      </c>
      <c r="U844" t="str">
        <f>IF(COUNTIF($A$2:A844,A844)=1,"Joiner","Not new")</f>
        <v>Not new</v>
      </c>
    </row>
    <row r="845" spans="1:21" customFormat="1" hidden="1" x14ac:dyDescent="0.35">
      <c r="A845" s="7" t="s">
        <v>1735</v>
      </c>
      <c r="B845" s="7" t="s">
        <v>1736</v>
      </c>
      <c r="C845" s="7" t="s">
        <v>1547</v>
      </c>
      <c r="D845" s="7" t="s">
        <v>1548</v>
      </c>
      <c r="E845" s="7" t="s">
        <v>423</v>
      </c>
      <c r="F845" s="7" t="s">
        <v>95</v>
      </c>
      <c r="G845" s="8"/>
      <c r="H845" s="8"/>
      <c r="I845" s="9">
        <v>0</v>
      </c>
      <c r="J845" s="9">
        <v>0</v>
      </c>
      <c r="K845" s="9">
        <v>0</v>
      </c>
      <c r="L845" s="9">
        <v>0</v>
      </c>
      <c r="M845" s="11" t="s">
        <v>95</v>
      </c>
      <c r="N845" s="9" t="e">
        <v>#VALUE!</v>
      </c>
      <c r="O845" s="9">
        <v>0</v>
      </c>
      <c r="P845" s="9" t="s">
        <v>643</v>
      </c>
      <c r="Q845" s="11">
        <v>0</v>
      </c>
      <c r="R845" s="7" t="s">
        <v>1737</v>
      </c>
      <c r="S845" s="7" t="s">
        <v>423</v>
      </c>
      <c r="T845" s="7" t="s">
        <v>95</v>
      </c>
      <c r="U845" t="str">
        <f>IF(COUNTIF($A$2:A845,A845)=1,"Joiner","Not new")</f>
        <v>Joiner</v>
      </c>
    </row>
    <row r="846" spans="1:21" customFormat="1" hidden="1" x14ac:dyDescent="0.35">
      <c r="A846" s="7" t="s">
        <v>1738</v>
      </c>
      <c r="B846" s="7" t="s">
        <v>1739</v>
      </c>
      <c r="C846" s="7" t="s">
        <v>1547</v>
      </c>
      <c r="D846" s="7" t="s">
        <v>1548</v>
      </c>
      <c r="E846" s="7" t="s">
        <v>423</v>
      </c>
      <c r="F846" s="7" t="s">
        <v>28</v>
      </c>
      <c r="G846" s="8">
        <v>41977</v>
      </c>
      <c r="H846" s="8">
        <v>46174</v>
      </c>
      <c r="I846" s="9">
        <v>6.3730000000000002</v>
      </c>
      <c r="J846" s="9">
        <v>5.5730000000000004</v>
      </c>
      <c r="K846" s="9">
        <v>-0.79999999999999982</v>
      </c>
      <c r="L846" s="9">
        <v>-0.12552957790679425</v>
      </c>
      <c r="M846" s="11">
        <v>744.78300000000002</v>
      </c>
      <c r="N846" s="9">
        <v>744.78300000000002</v>
      </c>
      <c r="O846" s="9">
        <v>0</v>
      </c>
      <c r="P846" s="9" t="s">
        <v>785</v>
      </c>
      <c r="Q846" s="11">
        <v>11.498630136986302</v>
      </c>
      <c r="R846" s="7" t="s">
        <v>1740</v>
      </c>
      <c r="S846" s="7" t="s">
        <v>423</v>
      </c>
      <c r="T846" s="7" t="s">
        <v>28</v>
      </c>
      <c r="U846" t="str">
        <f>IF(COUNTIF($A$2:A846,A846)=1,"Joiner","Not new")</f>
        <v>Joiner</v>
      </c>
    </row>
    <row r="847" spans="1:21" customFormat="1" hidden="1" x14ac:dyDescent="0.35">
      <c r="A847" s="7" t="s">
        <v>1741</v>
      </c>
      <c r="B847" s="7" t="s">
        <v>1742</v>
      </c>
      <c r="C847" s="7" t="s">
        <v>1547</v>
      </c>
      <c r="D847" s="7" t="s">
        <v>1548</v>
      </c>
      <c r="E847" s="7" t="s">
        <v>423</v>
      </c>
      <c r="F847" s="7" t="s">
        <v>36</v>
      </c>
      <c r="G847" s="8">
        <v>41395</v>
      </c>
      <c r="H847" s="8">
        <v>49644</v>
      </c>
      <c r="I847" s="9">
        <v>168.54499999999999</v>
      </c>
      <c r="J847" s="9">
        <v>169.37299999999999</v>
      </c>
      <c r="K847" s="9">
        <v>0.82800000000000296</v>
      </c>
      <c r="L847" s="9">
        <v>4.9126346079682165E-3</v>
      </c>
      <c r="M847" s="11">
        <v>11148.485000000001</v>
      </c>
      <c r="N847" s="9">
        <v>11148.485000000001</v>
      </c>
      <c r="O847" s="9">
        <v>0</v>
      </c>
      <c r="P847" s="9" t="s">
        <v>785</v>
      </c>
      <c r="Q847" s="11">
        <v>22.6</v>
      </c>
      <c r="R847" s="7" t="s">
        <v>1743</v>
      </c>
      <c r="S847" s="7" t="s">
        <v>423</v>
      </c>
      <c r="T847" s="7" t="s">
        <v>36</v>
      </c>
      <c r="U847" t="str">
        <f>IF(COUNTIF($A$2:A847,A847)=1,"Joiner","Not new")</f>
        <v>Joiner</v>
      </c>
    </row>
    <row r="848" spans="1:21" customFormat="1" hidden="1" x14ac:dyDescent="0.35">
      <c r="A848" s="7" t="s">
        <v>1744</v>
      </c>
      <c r="B848" s="7" t="s">
        <v>1745</v>
      </c>
      <c r="C848" s="7" t="s">
        <v>1547</v>
      </c>
      <c r="D848" s="7" t="s">
        <v>1548</v>
      </c>
      <c r="E848" s="7" t="s">
        <v>423</v>
      </c>
      <c r="F848" s="7" t="s">
        <v>28</v>
      </c>
      <c r="G848" s="8">
        <v>41828</v>
      </c>
      <c r="H848" s="8">
        <v>45383</v>
      </c>
      <c r="I848" s="9">
        <v>7.3730000000000002</v>
      </c>
      <c r="J848" s="9">
        <v>5.5730000000000004</v>
      </c>
      <c r="K848" s="9">
        <v>-1.7999999999999998</v>
      </c>
      <c r="L848" s="9">
        <v>-0.24413400244133998</v>
      </c>
      <c r="M848" s="11">
        <v>2132.4940000000001</v>
      </c>
      <c r="N848" s="9">
        <v>2132.4940000000001</v>
      </c>
      <c r="O848" s="9">
        <v>0</v>
      </c>
      <c r="P848" s="9" t="s">
        <v>785</v>
      </c>
      <c r="Q848" s="11">
        <v>9.7397260273972606</v>
      </c>
      <c r="R848" s="7" t="s">
        <v>1746</v>
      </c>
      <c r="S848" s="7" t="s">
        <v>423</v>
      </c>
      <c r="T848" s="7" t="s">
        <v>28</v>
      </c>
      <c r="U848" t="str">
        <f>IF(COUNTIF($A$2:A848,A848)=1,"Joiner","Not new")</f>
        <v>Joiner</v>
      </c>
    </row>
    <row r="849" spans="1:21" customFormat="1" hidden="1" x14ac:dyDescent="0.35">
      <c r="A849" s="7" t="s">
        <v>1747</v>
      </c>
      <c r="B849" s="7" t="s">
        <v>1748</v>
      </c>
      <c r="C849" s="7" t="s">
        <v>1547</v>
      </c>
      <c r="D849" s="7" t="s">
        <v>1548</v>
      </c>
      <c r="E849" s="7" t="s">
        <v>423</v>
      </c>
      <c r="F849" s="7" t="s">
        <v>28</v>
      </c>
      <c r="G849" s="8">
        <v>39933</v>
      </c>
      <c r="H849" s="8">
        <v>45077</v>
      </c>
      <c r="I849" s="9">
        <v>13.773999999999999</v>
      </c>
      <c r="J849" s="9">
        <v>15.273999999999999</v>
      </c>
      <c r="K849" s="9">
        <v>1.5</v>
      </c>
      <c r="L849" s="9">
        <v>0.10890082764629012</v>
      </c>
      <c r="M849" s="11">
        <v>929.32100000000003</v>
      </c>
      <c r="N849" s="9">
        <v>929.32100000000003</v>
      </c>
      <c r="O849" s="9">
        <v>0</v>
      </c>
      <c r="P849" s="9" t="s">
        <v>785</v>
      </c>
      <c r="Q849" s="11">
        <v>14.093150684931507</v>
      </c>
      <c r="R849" s="7" t="s">
        <v>1749</v>
      </c>
      <c r="S849" s="7" t="s">
        <v>423</v>
      </c>
      <c r="T849" s="7" t="s">
        <v>28</v>
      </c>
      <c r="U849" t="str">
        <f>IF(COUNTIF($A$2:A849,A849)=1,"Joiner","Not new")</f>
        <v>Joiner</v>
      </c>
    </row>
    <row r="850" spans="1:21" customFormat="1" hidden="1" x14ac:dyDescent="0.35">
      <c r="A850" s="7" t="s">
        <v>534</v>
      </c>
      <c r="B850" s="7" t="s">
        <v>535</v>
      </c>
      <c r="C850" s="7" t="s">
        <v>1547</v>
      </c>
      <c r="D850" s="7" t="s">
        <v>1548</v>
      </c>
      <c r="E850" s="7" t="s">
        <v>532</v>
      </c>
      <c r="F850" s="7" t="s">
        <v>36</v>
      </c>
      <c r="G850" s="8">
        <v>40673</v>
      </c>
      <c r="H850" s="8">
        <v>42704</v>
      </c>
      <c r="I850" s="9">
        <v>62.5</v>
      </c>
      <c r="J850" s="9">
        <v>88.3</v>
      </c>
      <c r="K850" s="9">
        <v>25.799999999999997</v>
      </c>
      <c r="L850" s="9">
        <v>0.41279999999999994</v>
      </c>
      <c r="M850" s="11">
        <v>380.6</v>
      </c>
      <c r="N850" s="9">
        <v>380.6</v>
      </c>
      <c r="O850" s="9">
        <v>0</v>
      </c>
      <c r="P850" s="9" t="s">
        <v>625</v>
      </c>
      <c r="Q850" s="11">
        <v>5.5643835616438357</v>
      </c>
      <c r="R850" s="7" t="s">
        <v>1750</v>
      </c>
      <c r="S850" s="7" t="s">
        <v>532</v>
      </c>
      <c r="T850" s="7" t="s">
        <v>36</v>
      </c>
      <c r="U850" t="str">
        <f>IF(COUNTIF($A$2:A850,A850)=1,"Joiner","Not new")</f>
        <v>Not new</v>
      </c>
    </row>
    <row r="851" spans="1:21" customFormat="1" hidden="1" x14ac:dyDescent="0.35">
      <c r="A851" s="7" t="s">
        <v>537</v>
      </c>
      <c r="B851" s="7" t="s">
        <v>538</v>
      </c>
      <c r="C851" s="7" t="s">
        <v>1547</v>
      </c>
      <c r="D851" s="7" t="s">
        <v>1548</v>
      </c>
      <c r="E851" s="7" t="s">
        <v>532</v>
      </c>
      <c r="F851" s="7" t="s">
        <v>36</v>
      </c>
      <c r="G851" s="8">
        <v>40603</v>
      </c>
      <c r="H851" s="8">
        <v>43069</v>
      </c>
      <c r="I851" s="9">
        <v>375</v>
      </c>
      <c r="J851" s="9">
        <v>388.12900000000002</v>
      </c>
      <c r="K851" s="9">
        <v>13.129000000000019</v>
      </c>
      <c r="L851" s="9">
        <v>3.5010666666666718E-2</v>
      </c>
      <c r="M851" s="11">
        <v>2879.2489999999998</v>
      </c>
      <c r="N851" s="9">
        <v>2879.2489999999998</v>
      </c>
      <c r="O851" s="9">
        <v>0</v>
      </c>
      <c r="P851" s="9" t="s">
        <v>643</v>
      </c>
      <c r="Q851" s="11">
        <v>6.7561643835616438</v>
      </c>
      <c r="R851" s="7" t="s">
        <v>1751</v>
      </c>
      <c r="S851" s="7" t="s">
        <v>532</v>
      </c>
      <c r="T851" s="7" t="s">
        <v>36</v>
      </c>
      <c r="U851" t="str">
        <f>IF(COUNTIF($A$2:A851,A851)=1,"Joiner","Not new")</f>
        <v>Not new</v>
      </c>
    </row>
    <row r="852" spans="1:21" customFormat="1" hidden="1" x14ac:dyDescent="0.35">
      <c r="A852" s="7" t="s">
        <v>543</v>
      </c>
      <c r="B852" s="7" t="s">
        <v>544</v>
      </c>
      <c r="C852" s="7" t="s">
        <v>1547</v>
      </c>
      <c r="D852" s="7" t="s">
        <v>1548</v>
      </c>
      <c r="E852" s="7" t="s">
        <v>532</v>
      </c>
      <c r="F852" s="7" t="s">
        <v>32</v>
      </c>
      <c r="G852" s="8">
        <v>39995</v>
      </c>
      <c r="H852" s="8">
        <v>42490</v>
      </c>
      <c r="I852" s="9">
        <v>0</v>
      </c>
      <c r="J852" s="9">
        <v>0</v>
      </c>
      <c r="K852" s="9">
        <v>0</v>
      </c>
      <c r="L852" s="9">
        <v>0</v>
      </c>
      <c r="M852" s="11">
        <v>35.31</v>
      </c>
      <c r="N852" s="9">
        <v>35.31</v>
      </c>
      <c r="O852" s="9">
        <v>0</v>
      </c>
      <c r="P852" s="9" t="s">
        <v>643</v>
      </c>
      <c r="Q852" s="11">
        <v>6.8356164383561646</v>
      </c>
      <c r="R852" s="7" t="s">
        <v>1752</v>
      </c>
      <c r="S852" s="7" t="s">
        <v>532</v>
      </c>
      <c r="T852" s="7" t="s">
        <v>32</v>
      </c>
      <c r="U852" t="str">
        <f>IF(COUNTIF($A$2:A852,A852)=1,"Joiner","Not new")</f>
        <v>Not new</v>
      </c>
    </row>
    <row r="853" spans="1:21" customFormat="1" hidden="1" x14ac:dyDescent="0.35">
      <c r="A853" s="7" t="s">
        <v>549</v>
      </c>
      <c r="B853" s="7" t="s">
        <v>1753</v>
      </c>
      <c r="C853" s="7" t="s">
        <v>1547</v>
      </c>
      <c r="D853" s="7" t="s">
        <v>1548</v>
      </c>
      <c r="E853" s="7" t="s">
        <v>532</v>
      </c>
      <c r="F853" s="7" t="s">
        <v>36</v>
      </c>
      <c r="G853" s="8">
        <v>41524</v>
      </c>
      <c r="H853" s="8">
        <v>42313</v>
      </c>
      <c r="I853" s="9">
        <v>76.763999999999996</v>
      </c>
      <c r="J853" s="9">
        <v>75.512</v>
      </c>
      <c r="K853" s="9">
        <v>-1.2519999999999953</v>
      </c>
      <c r="L853" s="9">
        <v>-1.6309728518576355E-2</v>
      </c>
      <c r="M853" s="11">
        <v>395.14519999999999</v>
      </c>
      <c r="N853" s="9">
        <v>395.14519999999999</v>
      </c>
      <c r="O853" s="9">
        <v>0</v>
      </c>
      <c r="P853" s="9" t="s">
        <v>643</v>
      </c>
      <c r="Q853" s="11">
        <v>2.1616438356164385</v>
      </c>
      <c r="R853" s="7" t="s">
        <v>1754</v>
      </c>
      <c r="S853" s="7" t="s">
        <v>532</v>
      </c>
      <c r="T853" s="7" t="s">
        <v>36</v>
      </c>
      <c r="U853" t="str">
        <f>IF(COUNTIF($A$2:A853,A853)=1,"Joiner","Not new")</f>
        <v>Not new</v>
      </c>
    </row>
    <row r="854" spans="1:21" customFormat="1" hidden="1" x14ac:dyDescent="0.35">
      <c r="A854" s="7" t="s">
        <v>552</v>
      </c>
      <c r="B854" s="7" t="s">
        <v>835</v>
      </c>
      <c r="C854" s="7" t="s">
        <v>1547</v>
      </c>
      <c r="D854" s="7" t="s">
        <v>1548</v>
      </c>
      <c r="E854" s="7" t="s">
        <v>532</v>
      </c>
      <c r="F854" s="7" t="s">
        <v>46</v>
      </c>
      <c r="G854" s="8">
        <v>40742</v>
      </c>
      <c r="H854" s="8">
        <v>42551</v>
      </c>
      <c r="I854" s="9">
        <v>13.4</v>
      </c>
      <c r="J854" s="9">
        <v>12.08</v>
      </c>
      <c r="K854" s="9">
        <v>-1.3200000000000003</v>
      </c>
      <c r="L854" s="9">
        <v>-9.8507462686567182E-2</v>
      </c>
      <c r="M854" s="11">
        <v>40.799999999999997</v>
      </c>
      <c r="N854" s="9">
        <v>40.799999999999997</v>
      </c>
      <c r="O854" s="9">
        <v>0</v>
      </c>
      <c r="P854" s="9" t="s">
        <v>643</v>
      </c>
      <c r="Q854" s="11">
        <v>4.956164383561644</v>
      </c>
      <c r="R854" s="7" t="s">
        <v>1755</v>
      </c>
      <c r="S854" s="7" t="s">
        <v>532</v>
      </c>
      <c r="T854" s="7" t="s">
        <v>46</v>
      </c>
      <c r="U854" t="str">
        <f>IF(COUNTIF($A$2:A854,A854)=1,"Joiner","Not new")</f>
        <v>Not new</v>
      </c>
    </row>
    <row r="855" spans="1:21" customFormat="1" hidden="1" x14ac:dyDescent="0.35">
      <c r="A855" s="7" t="s">
        <v>930</v>
      </c>
      <c r="B855" s="7" t="s">
        <v>1756</v>
      </c>
      <c r="C855" s="7" t="s">
        <v>1547</v>
      </c>
      <c r="D855" s="7" t="s">
        <v>1548</v>
      </c>
      <c r="E855" s="7" t="s">
        <v>532</v>
      </c>
      <c r="F855" s="7" t="s">
        <v>28</v>
      </c>
      <c r="G855" s="8">
        <v>41214</v>
      </c>
      <c r="H855" s="8">
        <v>43553</v>
      </c>
      <c r="I855" s="9">
        <v>92.74</v>
      </c>
      <c r="J855" s="9">
        <v>73.11</v>
      </c>
      <c r="K855" s="9">
        <v>-19.629999999999995</v>
      </c>
      <c r="L855" s="9">
        <v>-0.21166702609445759</v>
      </c>
      <c r="M855" s="11">
        <v>380.89</v>
      </c>
      <c r="N855" s="9">
        <v>380.89</v>
      </c>
      <c r="O855" s="9">
        <v>0</v>
      </c>
      <c r="P855" s="9" t="s">
        <v>643</v>
      </c>
      <c r="Q855" s="11">
        <v>6.4082191780821915</v>
      </c>
      <c r="R855" s="7" t="s">
        <v>1757</v>
      </c>
      <c r="S855" s="7" t="s">
        <v>532</v>
      </c>
      <c r="T855" s="7" t="s">
        <v>28</v>
      </c>
      <c r="U855" t="str">
        <f>IF(COUNTIF($A$2:A855,A855)=1,"Joiner","Not new")</f>
        <v>Not new</v>
      </c>
    </row>
    <row r="856" spans="1:21" customFormat="1" hidden="1" x14ac:dyDescent="0.35">
      <c r="A856" s="7" t="s">
        <v>936</v>
      </c>
      <c r="B856" s="7" t="s">
        <v>1758</v>
      </c>
      <c r="C856" s="7" t="s">
        <v>1547</v>
      </c>
      <c r="D856" s="7" t="s">
        <v>1548</v>
      </c>
      <c r="E856" s="7" t="s">
        <v>532</v>
      </c>
      <c r="F856" s="7" t="s">
        <v>28</v>
      </c>
      <c r="G856" s="8">
        <v>41284</v>
      </c>
      <c r="H856" s="8">
        <v>43251</v>
      </c>
      <c r="I856" s="9">
        <v>104.4</v>
      </c>
      <c r="J856" s="9">
        <v>122</v>
      </c>
      <c r="K856" s="9">
        <v>17.599999999999994</v>
      </c>
      <c r="L856" s="9">
        <v>0.16858237547892713</v>
      </c>
      <c r="M856" s="11">
        <v>2252.6999999999998</v>
      </c>
      <c r="N856" s="9">
        <v>2252.6999999999998</v>
      </c>
      <c r="O856" s="9">
        <v>0</v>
      </c>
      <c r="P856" s="9" t="s">
        <v>631</v>
      </c>
      <c r="Q856" s="11">
        <v>5.3890410958904109</v>
      </c>
      <c r="R856" s="7" t="s">
        <v>1759</v>
      </c>
      <c r="S856" s="7" t="s">
        <v>532</v>
      </c>
      <c r="T856" s="7" t="s">
        <v>28</v>
      </c>
      <c r="U856" t="str">
        <f>IF(COUNTIF($A$2:A856,A856)=1,"Joiner","Not new")</f>
        <v>Not new</v>
      </c>
    </row>
    <row r="857" spans="1:21" customFormat="1" hidden="1" x14ac:dyDescent="0.35">
      <c r="A857" s="7" t="s">
        <v>949</v>
      </c>
      <c r="B857" s="7" t="s">
        <v>1760</v>
      </c>
      <c r="C857" s="7" t="s">
        <v>1547</v>
      </c>
      <c r="D857" s="7" t="s">
        <v>1548</v>
      </c>
      <c r="E857" s="7" t="s">
        <v>532</v>
      </c>
      <c r="F857" s="7" t="s">
        <v>46</v>
      </c>
      <c r="G857" s="8">
        <v>41394</v>
      </c>
      <c r="H857" s="8">
        <v>42551</v>
      </c>
      <c r="I857" s="9">
        <v>7.33</v>
      </c>
      <c r="J857" s="9">
        <v>9.07</v>
      </c>
      <c r="K857" s="9">
        <v>1.7400000000000002</v>
      </c>
      <c r="L857" s="9">
        <v>0.23738062755798092</v>
      </c>
      <c r="M857" s="11">
        <v>84.85</v>
      </c>
      <c r="N857" s="9">
        <v>84.85</v>
      </c>
      <c r="O857" s="9">
        <v>0</v>
      </c>
      <c r="P857" s="9" t="s">
        <v>643</v>
      </c>
      <c r="Q857" s="11">
        <v>3.1698630136986301</v>
      </c>
      <c r="R857" s="7" t="s">
        <v>1761</v>
      </c>
      <c r="S857" s="7" t="s">
        <v>532</v>
      </c>
      <c r="T857" s="7" t="s">
        <v>46</v>
      </c>
      <c r="U857" t="str">
        <f>IF(COUNTIF($A$2:A857,A857)=1,"Joiner","Not new")</f>
        <v>Not new</v>
      </c>
    </row>
    <row r="858" spans="1:21" customFormat="1" hidden="1" x14ac:dyDescent="0.35">
      <c r="A858" s="7" t="s">
        <v>952</v>
      </c>
      <c r="B858" s="7" t="s">
        <v>953</v>
      </c>
      <c r="C858" s="7" t="s">
        <v>1547</v>
      </c>
      <c r="D858" s="7" t="s">
        <v>1548</v>
      </c>
      <c r="E858" s="7" t="s">
        <v>532</v>
      </c>
      <c r="F858" s="7" t="s">
        <v>36</v>
      </c>
      <c r="G858" s="8">
        <v>42009</v>
      </c>
      <c r="H858" s="8">
        <v>44651</v>
      </c>
      <c r="I858" s="9">
        <v>147.19999999999999</v>
      </c>
      <c r="J858" s="9">
        <v>139.19</v>
      </c>
      <c r="K858" s="9">
        <v>-8.0099999999999909</v>
      </c>
      <c r="L858" s="9">
        <v>-5.4415760869565157E-2</v>
      </c>
      <c r="M858" s="11">
        <v>1638.48</v>
      </c>
      <c r="N858" s="9">
        <v>1638.48</v>
      </c>
      <c r="O858" s="9">
        <v>0</v>
      </c>
      <c r="P858" s="9" t="s">
        <v>625</v>
      </c>
      <c r="Q858" s="11">
        <v>7.2383561643835614</v>
      </c>
      <c r="R858" s="7" t="s">
        <v>1762</v>
      </c>
      <c r="S858" s="7" t="s">
        <v>532</v>
      </c>
      <c r="T858" s="7" t="s">
        <v>36</v>
      </c>
      <c r="U858" t="str">
        <f>IF(COUNTIF($A$2:A858,A858)=1,"Joiner","Not new")</f>
        <v>Not new</v>
      </c>
    </row>
    <row r="859" spans="1:21" customFormat="1" hidden="1" x14ac:dyDescent="0.35">
      <c r="A859" s="7" t="s">
        <v>1525</v>
      </c>
      <c r="B859" s="7" t="s">
        <v>1763</v>
      </c>
      <c r="C859" s="7" t="s">
        <v>1547</v>
      </c>
      <c r="D859" s="7" t="s">
        <v>1548</v>
      </c>
      <c r="E859" s="7" t="s">
        <v>532</v>
      </c>
      <c r="F859" s="7" t="s">
        <v>36</v>
      </c>
      <c r="G859" s="8">
        <v>41218</v>
      </c>
      <c r="H859" s="8">
        <v>42856</v>
      </c>
      <c r="I859" s="9">
        <v>10.83</v>
      </c>
      <c r="J859" s="9">
        <v>10.83</v>
      </c>
      <c r="K859" s="9">
        <v>0</v>
      </c>
      <c r="L859" s="9">
        <v>0</v>
      </c>
      <c r="M859" s="11">
        <v>86.98</v>
      </c>
      <c r="N859" s="9">
        <v>86.98</v>
      </c>
      <c r="O859" s="9">
        <v>0</v>
      </c>
      <c r="P859" s="9" t="s">
        <v>625</v>
      </c>
      <c r="Q859" s="11">
        <v>4.4876712328767123</v>
      </c>
      <c r="R859" s="7" t="s">
        <v>1764</v>
      </c>
      <c r="S859" s="7" t="s">
        <v>532</v>
      </c>
      <c r="T859" s="7" t="s">
        <v>36</v>
      </c>
      <c r="U859" t="str">
        <f>IF(COUNTIF($A$2:A859,A859)=1,"Joiner","Not new")</f>
        <v>Not new</v>
      </c>
    </row>
    <row r="860" spans="1:21" customFormat="1" hidden="1" x14ac:dyDescent="0.35">
      <c r="A860" s="7" t="s">
        <v>1765</v>
      </c>
      <c r="B860" s="7" t="s">
        <v>1766</v>
      </c>
      <c r="C860" s="7" t="s">
        <v>1547</v>
      </c>
      <c r="D860" s="7" t="s">
        <v>1548</v>
      </c>
      <c r="E860" s="7" t="s">
        <v>532</v>
      </c>
      <c r="F860" s="7" t="s">
        <v>28</v>
      </c>
      <c r="G860" s="8">
        <v>42552</v>
      </c>
      <c r="H860" s="8">
        <v>43191</v>
      </c>
      <c r="I860" s="9">
        <v>1.6</v>
      </c>
      <c r="J860" s="9">
        <v>1.6</v>
      </c>
      <c r="K860" s="9">
        <v>0</v>
      </c>
      <c r="L860" s="9">
        <v>0</v>
      </c>
      <c r="M860" s="11">
        <v>288.8</v>
      </c>
      <c r="N860" s="9">
        <v>288.8</v>
      </c>
      <c r="O860" s="9">
        <v>0</v>
      </c>
      <c r="P860" s="9" t="s">
        <v>625</v>
      </c>
      <c r="Q860" s="11">
        <v>1.7506849315068493</v>
      </c>
      <c r="R860" s="7" t="s">
        <v>1767</v>
      </c>
      <c r="S860" s="7" t="s">
        <v>532</v>
      </c>
      <c r="T860" s="7" t="s">
        <v>28</v>
      </c>
      <c r="U860" t="str">
        <f>IF(COUNTIF($A$2:A860,A860)=1,"Joiner","Not new")</f>
        <v>Joiner</v>
      </c>
    </row>
    <row r="861" spans="1:21" customFormat="1" hidden="1" x14ac:dyDescent="0.35">
      <c r="A861" s="7" t="s">
        <v>1768</v>
      </c>
      <c r="B861" s="7" t="s">
        <v>1769</v>
      </c>
      <c r="C861" s="7" t="s">
        <v>1547</v>
      </c>
      <c r="D861" s="7" t="s">
        <v>1548</v>
      </c>
      <c r="E861" s="7" t="s">
        <v>532</v>
      </c>
      <c r="F861" s="7" t="s">
        <v>28</v>
      </c>
      <c r="G861" s="8">
        <v>42461</v>
      </c>
      <c r="H861" s="8">
        <v>44561</v>
      </c>
      <c r="I861" s="9">
        <v>0</v>
      </c>
      <c r="J861" s="9">
        <v>0</v>
      </c>
      <c r="K861" s="9">
        <v>0</v>
      </c>
      <c r="L861" s="9">
        <v>0</v>
      </c>
      <c r="M861" s="11">
        <v>0</v>
      </c>
      <c r="N861" s="9">
        <v>0</v>
      </c>
      <c r="O861" s="9">
        <v>0</v>
      </c>
      <c r="P861" s="9" t="s">
        <v>631</v>
      </c>
      <c r="Q861" s="11">
        <v>5.7534246575342465</v>
      </c>
      <c r="R861" s="7" t="s">
        <v>1770</v>
      </c>
      <c r="S861" s="7" t="s">
        <v>532</v>
      </c>
      <c r="T861" s="7" t="s">
        <v>28</v>
      </c>
      <c r="U861" t="str">
        <f>IF(COUNTIF($A$2:A861,A861)=1,"Joiner","Not new")</f>
        <v>Joiner</v>
      </c>
    </row>
    <row r="862" spans="1:21" customFormat="1" hidden="1" x14ac:dyDescent="0.35">
      <c r="A862" s="7" t="s">
        <v>1771</v>
      </c>
      <c r="B862" s="7" t="s">
        <v>1772</v>
      </c>
      <c r="C862" s="7" t="s">
        <v>1547</v>
      </c>
      <c r="D862" s="7" t="s">
        <v>1548</v>
      </c>
      <c r="E862" s="7" t="s">
        <v>532</v>
      </c>
      <c r="F862" s="7" t="s">
        <v>28</v>
      </c>
      <c r="G862" s="8">
        <v>42370</v>
      </c>
      <c r="H862" s="8">
        <v>44286</v>
      </c>
      <c r="I862" s="9">
        <v>0</v>
      </c>
      <c r="J862" s="9">
        <v>0</v>
      </c>
      <c r="K862" s="9">
        <v>0</v>
      </c>
      <c r="L862" s="9">
        <v>0</v>
      </c>
      <c r="M862" s="11">
        <v>0</v>
      </c>
      <c r="N862" s="9">
        <v>0</v>
      </c>
      <c r="O862" s="9">
        <v>0</v>
      </c>
      <c r="P862" s="9" t="s">
        <v>625</v>
      </c>
      <c r="Q862" s="11">
        <v>5.2493150684931509</v>
      </c>
      <c r="R862" s="7" t="s">
        <v>1773</v>
      </c>
      <c r="S862" s="7" t="s">
        <v>532</v>
      </c>
      <c r="T862" s="7" t="s">
        <v>28</v>
      </c>
      <c r="U862" t="str">
        <f>IF(COUNTIF($A$2:A862,A862)=1,"Joiner","Not new")</f>
        <v>Joiner</v>
      </c>
    </row>
    <row r="863" spans="1:21" customFormat="1" hidden="1" x14ac:dyDescent="0.35">
      <c r="A863" s="7" t="s">
        <v>1244</v>
      </c>
      <c r="B863" s="7" t="s">
        <v>1774</v>
      </c>
      <c r="C863" s="7" t="s">
        <v>1547</v>
      </c>
      <c r="D863" s="7" t="s">
        <v>1548</v>
      </c>
      <c r="E863" s="7" t="s">
        <v>763</v>
      </c>
      <c r="F863" s="7" t="s">
        <v>28</v>
      </c>
      <c r="G863" s="8">
        <v>41730</v>
      </c>
      <c r="H863" s="8">
        <v>43555</v>
      </c>
      <c r="I863" s="9">
        <v>25.5</v>
      </c>
      <c r="J863" s="9">
        <v>25.5</v>
      </c>
      <c r="K863" s="9">
        <v>0</v>
      </c>
      <c r="L863" s="9">
        <v>0</v>
      </c>
      <c r="M863" s="11">
        <v>306.8</v>
      </c>
      <c r="N863" s="9">
        <v>306.8</v>
      </c>
      <c r="O863" s="9">
        <v>0</v>
      </c>
      <c r="P863" s="9" t="s">
        <v>625</v>
      </c>
      <c r="Q863" s="11">
        <v>5</v>
      </c>
      <c r="R863" s="7" t="s">
        <v>1775</v>
      </c>
      <c r="S863" s="7" t="s">
        <v>763</v>
      </c>
      <c r="T863" s="7" t="s">
        <v>28</v>
      </c>
      <c r="U863" t="str">
        <f>IF(COUNTIF($A$2:A863,A863)=1,"Joiner","Not new")</f>
        <v>Not new</v>
      </c>
    </row>
    <row r="864" spans="1:21" customFormat="1" hidden="1" x14ac:dyDescent="0.35">
      <c r="A864" s="7" t="s">
        <v>1776</v>
      </c>
      <c r="B864" s="7" t="s">
        <v>1182</v>
      </c>
      <c r="C864" s="7" t="s">
        <v>1547</v>
      </c>
      <c r="D864" s="7" t="s">
        <v>1548</v>
      </c>
      <c r="E864" s="7" t="s">
        <v>763</v>
      </c>
      <c r="F864" s="7" t="s">
        <v>28</v>
      </c>
      <c r="G864" s="8">
        <v>42461</v>
      </c>
      <c r="H864" s="8">
        <v>44773</v>
      </c>
      <c r="I864" s="9">
        <v>14</v>
      </c>
      <c r="J864" s="9">
        <v>14</v>
      </c>
      <c r="K864" s="9">
        <v>0</v>
      </c>
      <c r="L864" s="9">
        <v>0</v>
      </c>
      <c r="M864" s="11">
        <v>168.68440000000001</v>
      </c>
      <c r="N864" s="9">
        <v>168.68440000000001</v>
      </c>
      <c r="O864" s="9">
        <v>0</v>
      </c>
      <c r="P864" s="9" t="s">
        <v>643</v>
      </c>
      <c r="Q864" s="11">
        <v>6.3342465753424655</v>
      </c>
      <c r="R864" s="7" t="s">
        <v>1777</v>
      </c>
      <c r="S864" s="7" t="s">
        <v>763</v>
      </c>
      <c r="T864" s="7" t="s">
        <v>28</v>
      </c>
      <c r="U864" t="str">
        <f>IF(COUNTIF($A$2:A864,A864)=1,"Joiner","Not new")</f>
        <v>Joiner</v>
      </c>
    </row>
    <row r="865" spans="1:21" customFormat="1" hidden="1" x14ac:dyDescent="0.35">
      <c r="A865" s="7" t="s">
        <v>593</v>
      </c>
      <c r="B865" s="7" t="s">
        <v>1533</v>
      </c>
      <c r="C865" s="7" t="s">
        <v>1547</v>
      </c>
      <c r="D865" s="7" t="s">
        <v>1548</v>
      </c>
      <c r="E865" s="7" t="s">
        <v>591</v>
      </c>
      <c r="F865" s="7" t="s">
        <v>28</v>
      </c>
      <c r="G865" s="8">
        <v>42005</v>
      </c>
      <c r="H865" s="8">
        <v>45747</v>
      </c>
      <c r="I865" s="9">
        <v>36.03</v>
      </c>
      <c r="J865" s="9">
        <v>36.03</v>
      </c>
      <c r="K865" s="9">
        <v>0</v>
      </c>
      <c r="L865" s="9">
        <v>0</v>
      </c>
      <c r="M865" s="11">
        <v>905.76</v>
      </c>
      <c r="N865" s="9">
        <v>905.76</v>
      </c>
      <c r="O865" s="9">
        <v>0</v>
      </c>
      <c r="P865" s="9" t="s">
        <v>625</v>
      </c>
      <c r="Q865" s="11">
        <v>10.252054794520548</v>
      </c>
      <c r="R865" s="7" t="s">
        <v>1778</v>
      </c>
      <c r="S865" s="7" t="s">
        <v>591</v>
      </c>
      <c r="T865" s="7" t="s">
        <v>28</v>
      </c>
      <c r="U865" t="str">
        <f>IF(COUNTIF($A$2:A865,A865)=1,"Joiner","Not new")</f>
        <v>Not new</v>
      </c>
    </row>
    <row r="866" spans="1:21" customFormat="1" hidden="1" x14ac:dyDescent="0.35">
      <c r="A866" s="7" t="s">
        <v>1545</v>
      </c>
      <c r="B866" s="7" t="s">
        <v>1546</v>
      </c>
      <c r="C866" s="7" t="s">
        <v>1779</v>
      </c>
      <c r="D866" s="7" t="s">
        <v>1780</v>
      </c>
      <c r="E866" s="7" t="s">
        <v>27</v>
      </c>
      <c r="F866" s="7" t="s">
        <v>95</v>
      </c>
      <c r="G866" s="8">
        <v>42333</v>
      </c>
      <c r="H866" s="8">
        <v>44286</v>
      </c>
      <c r="I866" s="9">
        <v>33.67</v>
      </c>
      <c r="J866" s="9">
        <v>21.6</v>
      </c>
      <c r="K866" s="9">
        <f t="shared" ref="K866:K929" si="0">IFERROR(J866-I866,"-")</f>
        <v>-12.07</v>
      </c>
      <c r="L866" s="10">
        <f t="shared" ref="L866:L929" si="1">IFERROR(K866/I866,"-")</f>
        <v>-0.35847935847935847</v>
      </c>
      <c r="M866" s="11">
        <v>365.98</v>
      </c>
      <c r="N866" s="9"/>
      <c r="O866" s="9"/>
      <c r="P866" s="9" t="s">
        <v>631</v>
      </c>
      <c r="Q866" s="11">
        <v>0</v>
      </c>
      <c r="R866" s="7" t="s">
        <v>1781</v>
      </c>
      <c r="S866" s="7"/>
      <c r="T866" s="7" t="s">
        <v>95</v>
      </c>
      <c r="U866" t="str">
        <f>IF(COUNTIF($A$2:A866,A866)=1,"Joiner","Not new")</f>
        <v>Not new</v>
      </c>
    </row>
    <row r="867" spans="1:21" customFormat="1" hidden="1" x14ac:dyDescent="0.35">
      <c r="A867" s="7" t="s">
        <v>1782</v>
      </c>
      <c r="B867" s="7" t="s">
        <v>1783</v>
      </c>
      <c r="C867" s="7" t="s">
        <v>1779</v>
      </c>
      <c r="D867" s="7" t="s">
        <v>1780</v>
      </c>
      <c r="E867" s="7" t="s">
        <v>27</v>
      </c>
      <c r="F867" s="7" t="s">
        <v>28</v>
      </c>
      <c r="G867" s="8">
        <v>42370</v>
      </c>
      <c r="H867" s="8">
        <v>43374</v>
      </c>
      <c r="I867" s="9">
        <v>9.4</v>
      </c>
      <c r="J867" s="9">
        <v>9.4</v>
      </c>
      <c r="K867" s="9">
        <f t="shared" si="0"/>
        <v>0</v>
      </c>
      <c r="L867" s="10">
        <f t="shared" si="1"/>
        <v>0</v>
      </c>
      <c r="M867" s="11">
        <v>9.4</v>
      </c>
      <c r="N867" s="9"/>
      <c r="O867" s="9"/>
      <c r="P867" s="9" t="s">
        <v>625</v>
      </c>
      <c r="Q867" s="11">
        <v>0</v>
      </c>
      <c r="R867" s="7" t="s">
        <v>1784</v>
      </c>
      <c r="S867" s="7"/>
      <c r="T867" s="7" t="s">
        <v>28</v>
      </c>
      <c r="U867" t="str">
        <f>IF(COUNTIF($A$2:A867,A867)=1,"Joiner","Not new")</f>
        <v>Joiner</v>
      </c>
    </row>
    <row r="868" spans="1:21" customFormat="1" hidden="1" x14ac:dyDescent="0.35">
      <c r="A868" s="7" t="s">
        <v>1299</v>
      </c>
      <c r="B868" s="7" t="s">
        <v>1300</v>
      </c>
      <c r="C868" s="7" t="s">
        <v>1779</v>
      </c>
      <c r="D868" s="7" t="s">
        <v>1780</v>
      </c>
      <c r="E868" s="7" t="s">
        <v>27</v>
      </c>
      <c r="F868" s="7" t="s">
        <v>32</v>
      </c>
      <c r="G868" s="8">
        <v>41760</v>
      </c>
      <c r="H868" s="8">
        <v>44926</v>
      </c>
      <c r="I868" s="9">
        <v>113</v>
      </c>
      <c r="J868" s="9">
        <v>111</v>
      </c>
      <c r="K868" s="9">
        <f t="shared" si="0"/>
        <v>-2</v>
      </c>
      <c r="L868" s="10">
        <f t="shared" si="1"/>
        <v>-1.7699115044247787E-2</v>
      </c>
      <c r="M868" s="11">
        <v>1403</v>
      </c>
      <c r="N868" s="9"/>
      <c r="O868" s="9"/>
      <c r="P868" s="9" t="s">
        <v>631</v>
      </c>
      <c r="Q868" s="11">
        <f>(H868-G868)/365</f>
        <v>8.6739726027397257</v>
      </c>
      <c r="R868" s="7" t="s">
        <v>1785</v>
      </c>
      <c r="S868" s="7"/>
      <c r="T868" s="7" t="s">
        <v>32</v>
      </c>
      <c r="U868" t="str">
        <f>IF(COUNTIF($A$2:A868,A868)=1,"Joiner","Not new")</f>
        <v>Not new</v>
      </c>
    </row>
    <row r="869" spans="1:21" customFormat="1" hidden="1" x14ac:dyDescent="0.35">
      <c r="A869" s="7" t="s">
        <v>1296</v>
      </c>
      <c r="B869" s="7" t="s">
        <v>1297</v>
      </c>
      <c r="C869" s="7" t="s">
        <v>1779</v>
      </c>
      <c r="D869" s="7" t="s">
        <v>1780</v>
      </c>
      <c r="E869" s="7" t="s">
        <v>27</v>
      </c>
      <c r="F869" s="7" t="s">
        <v>28</v>
      </c>
      <c r="G869" s="8">
        <v>41699</v>
      </c>
      <c r="H869" s="8">
        <v>45247</v>
      </c>
      <c r="I869" s="9">
        <v>25.8</v>
      </c>
      <c r="J869" s="9">
        <v>13.6</v>
      </c>
      <c r="K869" s="9">
        <f t="shared" si="0"/>
        <v>-12.200000000000001</v>
      </c>
      <c r="L869" s="10">
        <f t="shared" si="1"/>
        <v>-0.47286821705426357</v>
      </c>
      <c r="M869" s="11">
        <v>193.30000000000004</v>
      </c>
      <c r="N869" s="9"/>
      <c r="O869" s="9"/>
      <c r="P869" s="9" t="s">
        <v>643</v>
      </c>
      <c r="Q869" s="11">
        <v>0</v>
      </c>
      <c r="R869" s="7" t="s">
        <v>1786</v>
      </c>
      <c r="S869" s="7"/>
      <c r="T869" s="7" t="s">
        <v>28</v>
      </c>
      <c r="U869" t="str">
        <f>IF(COUNTIF($A$2:A869,A869)=1,"Joiner","Not new")</f>
        <v>Not new</v>
      </c>
    </row>
    <row r="870" spans="1:21" customFormat="1" hidden="1" x14ac:dyDescent="0.35">
      <c r="A870" s="7" t="s">
        <v>1319</v>
      </c>
      <c r="B870" s="7" t="s">
        <v>1320</v>
      </c>
      <c r="C870" s="7" t="s">
        <v>1779</v>
      </c>
      <c r="D870" s="7" t="s">
        <v>1780</v>
      </c>
      <c r="E870" s="7" t="s">
        <v>62</v>
      </c>
      <c r="F870" s="7" t="s">
        <v>28</v>
      </c>
      <c r="G870" s="8">
        <v>41271</v>
      </c>
      <c r="H870" s="8">
        <v>44283</v>
      </c>
      <c r="I870" s="9">
        <v>380.3</v>
      </c>
      <c r="J870" s="9">
        <v>323</v>
      </c>
      <c r="K870" s="9">
        <f t="shared" si="0"/>
        <v>-57.300000000000011</v>
      </c>
      <c r="L870" s="10">
        <f t="shared" si="1"/>
        <v>-0.15067052327110178</v>
      </c>
      <c r="M870" s="11">
        <v>2728.5</v>
      </c>
      <c r="N870" s="9"/>
      <c r="O870" s="9"/>
      <c r="P870" s="9" t="s">
        <v>625</v>
      </c>
      <c r="Q870" s="11">
        <f>(H870-G870)/365</f>
        <v>8.2520547945205482</v>
      </c>
      <c r="R870" s="7" t="s">
        <v>1787</v>
      </c>
      <c r="S870" s="7"/>
      <c r="T870" s="7" t="s">
        <v>28</v>
      </c>
      <c r="U870" t="str">
        <f>IF(COUNTIF($A$2:A870,A870)=1,"Joiner","Not new")</f>
        <v>Not new</v>
      </c>
    </row>
    <row r="871" spans="1:21" customFormat="1" hidden="1" x14ac:dyDescent="0.35">
      <c r="A871" s="7" t="s">
        <v>1309</v>
      </c>
      <c r="B871" s="7" t="s">
        <v>1310</v>
      </c>
      <c r="C871" s="7" t="s">
        <v>1779</v>
      </c>
      <c r="D871" s="7" t="s">
        <v>1780</v>
      </c>
      <c r="E871" s="7" t="s">
        <v>62</v>
      </c>
      <c r="F871" s="7" t="s">
        <v>28</v>
      </c>
      <c r="G871" s="8">
        <v>42005</v>
      </c>
      <c r="H871" s="8">
        <v>43190</v>
      </c>
      <c r="I871" s="9">
        <v>9.1999999999999993</v>
      </c>
      <c r="J871" s="9">
        <v>9.1999999999999993</v>
      </c>
      <c r="K871" s="9">
        <f t="shared" si="0"/>
        <v>0</v>
      </c>
      <c r="L871" s="10">
        <f t="shared" si="1"/>
        <v>0</v>
      </c>
      <c r="M871" s="11">
        <v>20.6</v>
      </c>
      <c r="N871" s="9"/>
      <c r="O871" s="9"/>
      <c r="P871" s="9" t="s">
        <v>625</v>
      </c>
      <c r="Q871" s="11">
        <v>0</v>
      </c>
      <c r="R871" s="7" t="s">
        <v>1788</v>
      </c>
      <c r="S871" s="7"/>
      <c r="T871" s="7" t="s">
        <v>28</v>
      </c>
      <c r="U871" t="str">
        <f>IF(COUNTIF($A$2:A871,A871)=1,"Joiner","Not new")</f>
        <v>Not new</v>
      </c>
    </row>
    <row r="872" spans="1:21" customFormat="1" hidden="1" x14ac:dyDescent="0.35">
      <c r="A872" s="7" t="s">
        <v>1313</v>
      </c>
      <c r="B872" s="7" t="s">
        <v>1563</v>
      </c>
      <c r="C872" s="7" t="s">
        <v>1779</v>
      </c>
      <c r="D872" s="7" t="s">
        <v>1780</v>
      </c>
      <c r="E872" s="7" t="s">
        <v>62</v>
      </c>
      <c r="F872" s="7" t="s">
        <v>32</v>
      </c>
      <c r="G872" s="8">
        <v>41518</v>
      </c>
      <c r="H872" s="8">
        <v>43465</v>
      </c>
      <c r="I872" s="9">
        <v>27.6</v>
      </c>
      <c r="J872" s="9">
        <v>33.049999999999997</v>
      </c>
      <c r="K872" s="9">
        <f t="shared" si="0"/>
        <v>5.4499999999999957</v>
      </c>
      <c r="L872" s="10">
        <f t="shared" si="1"/>
        <v>0.19746376811594185</v>
      </c>
      <c r="M872" s="11">
        <v>174.3</v>
      </c>
      <c r="N872" s="9"/>
      <c r="O872" s="9"/>
      <c r="P872" s="9" t="s">
        <v>643</v>
      </c>
      <c r="Q872" s="11">
        <v>0</v>
      </c>
      <c r="R872" s="7" t="s">
        <v>1789</v>
      </c>
      <c r="S872" s="7"/>
      <c r="T872" s="7" t="s">
        <v>32</v>
      </c>
      <c r="U872" t="str">
        <f>IF(COUNTIF($A$2:A872,A872)=1,"Joiner","Not new")</f>
        <v>Not new</v>
      </c>
    </row>
    <row r="873" spans="1:21" customFormat="1" hidden="1" x14ac:dyDescent="0.35">
      <c r="A873" s="7" t="s">
        <v>1303</v>
      </c>
      <c r="B873" s="7" t="s">
        <v>1565</v>
      </c>
      <c r="C873" s="7" t="s">
        <v>1779</v>
      </c>
      <c r="D873" s="7" t="s">
        <v>1780</v>
      </c>
      <c r="E873" s="7" t="s">
        <v>62</v>
      </c>
      <c r="F873" s="7" t="s">
        <v>28</v>
      </c>
      <c r="G873" s="8">
        <v>42125</v>
      </c>
      <c r="H873" s="8">
        <v>45747</v>
      </c>
      <c r="I873" s="9">
        <v>86.5</v>
      </c>
      <c r="J873" s="9">
        <v>86.5</v>
      </c>
      <c r="K873" s="9">
        <f t="shared" si="0"/>
        <v>0</v>
      </c>
      <c r="L873" s="10">
        <f t="shared" si="1"/>
        <v>0</v>
      </c>
      <c r="M873" s="11">
        <v>638.86999999999989</v>
      </c>
      <c r="N873" s="9"/>
      <c r="O873" s="9"/>
      <c r="P873" s="9" t="s">
        <v>625</v>
      </c>
      <c r="Q873" s="11">
        <v>0</v>
      </c>
      <c r="R873" s="7" t="s">
        <v>1790</v>
      </c>
      <c r="S873" s="7"/>
      <c r="T873" s="7" t="s">
        <v>28</v>
      </c>
      <c r="U873" t="str">
        <f>IF(COUNTIF($A$2:A873,A873)=1,"Joiner","Not new")</f>
        <v>Not new</v>
      </c>
    </row>
    <row r="874" spans="1:21" customFormat="1" hidden="1" x14ac:dyDescent="0.35">
      <c r="A874" s="7" t="s">
        <v>1316</v>
      </c>
      <c r="B874" s="7" t="s">
        <v>1791</v>
      </c>
      <c r="C874" s="7" t="s">
        <v>1779</v>
      </c>
      <c r="D874" s="7" t="s">
        <v>1780</v>
      </c>
      <c r="E874" s="7" t="s">
        <v>62</v>
      </c>
      <c r="F874" s="7" t="s">
        <v>28</v>
      </c>
      <c r="G874" s="8">
        <v>41000</v>
      </c>
      <c r="H874" s="8">
        <v>43921</v>
      </c>
      <c r="I874" s="9" t="s">
        <v>95</v>
      </c>
      <c r="J874" s="9" t="s">
        <v>95</v>
      </c>
      <c r="K874" s="9" t="str">
        <f t="shared" si="0"/>
        <v>-</v>
      </c>
      <c r="L874" s="10" t="str">
        <f t="shared" si="1"/>
        <v>-</v>
      </c>
      <c r="M874" s="11" t="s">
        <v>95</v>
      </c>
      <c r="N874" s="9"/>
      <c r="O874" s="9"/>
      <c r="P874" s="9" t="s">
        <v>643</v>
      </c>
      <c r="Q874" s="11">
        <f>(H874-G874)/365</f>
        <v>8.0027397260273965</v>
      </c>
      <c r="R874" s="7" t="s">
        <v>1792</v>
      </c>
      <c r="S874" s="7"/>
      <c r="T874" s="7" t="s">
        <v>95</v>
      </c>
      <c r="U874" t="str">
        <f>IF(COUNTIF($A$2:A874,A874)=1,"Joiner","Not new")</f>
        <v>Not new</v>
      </c>
    </row>
    <row r="875" spans="1:21" customFormat="1" hidden="1" x14ac:dyDescent="0.35">
      <c r="A875" s="7" t="s">
        <v>1569</v>
      </c>
      <c r="B875" s="7" t="s">
        <v>1793</v>
      </c>
      <c r="C875" s="7" t="s">
        <v>1779</v>
      </c>
      <c r="D875" s="7" t="s">
        <v>1780</v>
      </c>
      <c r="E875" s="7" t="s">
        <v>62</v>
      </c>
      <c r="F875" s="7" t="s">
        <v>36</v>
      </c>
      <c r="G875" s="8">
        <v>42095</v>
      </c>
      <c r="H875" s="8">
        <v>44287</v>
      </c>
      <c r="I875" s="9">
        <v>11.1</v>
      </c>
      <c r="J875" s="9">
        <v>11.1</v>
      </c>
      <c r="K875" s="9">
        <f t="shared" si="0"/>
        <v>0</v>
      </c>
      <c r="L875" s="10">
        <f t="shared" si="1"/>
        <v>0</v>
      </c>
      <c r="M875" s="11">
        <v>93.93</v>
      </c>
      <c r="N875" s="9"/>
      <c r="O875" s="9"/>
      <c r="P875" s="9" t="s">
        <v>625</v>
      </c>
      <c r="Q875" s="11">
        <v>0</v>
      </c>
      <c r="R875" s="7" t="s">
        <v>1794</v>
      </c>
      <c r="S875" s="7"/>
      <c r="T875" s="7" t="s">
        <v>36</v>
      </c>
      <c r="U875" t="str">
        <f>IF(COUNTIF($A$2:A875,A875)=1,"Joiner","Not new")</f>
        <v>Not new</v>
      </c>
    </row>
    <row r="876" spans="1:21" customFormat="1" hidden="1" x14ac:dyDescent="0.35">
      <c r="A876" s="7" t="s">
        <v>1795</v>
      </c>
      <c r="B876" s="7" t="s">
        <v>1796</v>
      </c>
      <c r="C876" s="7" t="s">
        <v>1779</v>
      </c>
      <c r="D876" s="7" t="s">
        <v>1780</v>
      </c>
      <c r="E876" s="7" t="s">
        <v>62</v>
      </c>
      <c r="F876" s="7" t="s">
        <v>28</v>
      </c>
      <c r="G876" s="8">
        <v>42461</v>
      </c>
      <c r="H876" s="8">
        <v>43921</v>
      </c>
      <c r="I876" s="9">
        <v>12.2</v>
      </c>
      <c r="J876" s="9">
        <v>11.7</v>
      </c>
      <c r="K876" s="9">
        <f t="shared" si="0"/>
        <v>-0.5</v>
      </c>
      <c r="L876" s="10">
        <f t="shared" si="1"/>
        <v>-4.0983606557377053E-2</v>
      </c>
      <c r="M876" s="11">
        <v>52.6</v>
      </c>
      <c r="N876" s="9"/>
      <c r="O876" s="9"/>
      <c r="P876" s="9" t="s">
        <v>625</v>
      </c>
      <c r="Q876" s="11">
        <v>0</v>
      </c>
      <c r="R876" s="7" t="s">
        <v>1797</v>
      </c>
      <c r="S876" s="7"/>
      <c r="T876" s="7" t="s">
        <v>28</v>
      </c>
      <c r="U876" t="str">
        <f>IF(COUNTIF($A$2:A876,A876)=1,"Joiner","Not new")</f>
        <v>Joiner</v>
      </c>
    </row>
    <row r="877" spans="1:21" customFormat="1" hidden="1" x14ac:dyDescent="0.35">
      <c r="A877" s="7" t="s">
        <v>1798</v>
      </c>
      <c r="B877" s="7" t="s">
        <v>1799</v>
      </c>
      <c r="C877" s="7" t="s">
        <v>1779</v>
      </c>
      <c r="D877" s="7" t="s">
        <v>1780</v>
      </c>
      <c r="E877" s="7" t="s">
        <v>62</v>
      </c>
      <c r="F877" s="7" t="s">
        <v>28</v>
      </c>
      <c r="G877" s="8">
        <v>42369</v>
      </c>
      <c r="H877" s="8">
        <v>44286</v>
      </c>
      <c r="I877" s="9">
        <v>23</v>
      </c>
      <c r="J877" s="9">
        <v>22</v>
      </c>
      <c r="K877" s="9">
        <f t="shared" si="0"/>
        <v>-1</v>
      </c>
      <c r="L877" s="10">
        <f t="shared" si="1"/>
        <v>-4.3478260869565216E-2</v>
      </c>
      <c r="M877" s="11">
        <v>90</v>
      </c>
      <c r="N877" s="9"/>
      <c r="O877" s="9"/>
      <c r="P877" s="9" t="s">
        <v>643</v>
      </c>
      <c r="Q877" s="11">
        <v>0</v>
      </c>
      <c r="R877" s="7" t="s">
        <v>1800</v>
      </c>
      <c r="S877" s="7"/>
      <c r="T877" s="7" t="s">
        <v>28</v>
      </c>
      <c r="U877" t="str">
        <f>IF(COUNTIF($A$2:A877,A877)=1,"Joiner","Not new")</f>
        <v>Joiner</v>
      </c>
    </row>
    <row r="878" spans="1:21" customFormat="1" hidden="1" x14ac:dyDescent="0.35">
      <c r="A878" s="7" t="s">
        <v>89</v>
      </c>
      <c r="B878" s="7" t="s">
        <v>90</v>
      </c>
      <c r="C878" s="7" t="s">
        <v>1779</v>
      </c>
      <c r="D878" s="7" t="s">
        <v>1780</v>
      </c>
      <c r="E878" s="7" t="s">
        <v>91</v>
      </c>
      <c r="F878" s="7" t="s">
        <v>32</v>
      </c>
      <c r="G878" s="8">
        <v>40518</v>
      </c>
      <c r="H878" s="8">
        <v>44196</v>
      </c>
      <c r="I878" s="9">
        <v>236.10000000000002</v>
      </c>
      <c r="J878" s="9">
        <v>187.6</v>
      </c>
      <c r="K878" s="9">
        <f t="shared" si="0"/>
        <v>-48.500000000000028</v>
      </c>
      <c r="L878" s="10">
        <f t="shared" si="1"/>
        <v>-0.20542143159678111</v>
      </c>
      <c r="M878" s="11">
        <v>2439.2099999999996</v>
      </c>
      <c r="N878" s="9"/>
      <c r="O878" s="9"/>
      <c r="P878" s="9" t="s">
        <v>631</v>
      </c>
      <c r="Q878" s="11">
        <f>(H878-G878)/365</f>
        <v>10.076712328767123</v>
      </c>
      <c r="R878" s="7" t="s">
        <v>1801</v>
      </c>
      <c r="S878" s="7"/>
      <c r="T878" s="7" t="s">
        <v>32</v>
      </c>
      <c r="U878" t="str">
        <f>IF(COUNTIF($A$2:A878,A878)=1,"Joiner","Not new")</f>
        <v>Not new</v>
      </c>
    </row>
    <row r="879" spans="1:21" customFormat="1" hidden="1" x14ac:dyDescent="0.35">
      <c r="A879" s="7" t="s">
        <v>1575</v>
      </c>
      <c r="B879" s="7" t="s">
        <v>1576</v>
      </c>
      <c r="C879" s="7" t="s">
        <v>1779</v>
      </c>
      <c r="D879" s="7" t="s">
        <v>1780</v>
      </c>
      <c r="E879" s="7" t="s">
        <v>91</v>
      </c>
      <c r="F879" s="7" t="s">
        <v>28</v>
      </c>
      <c r="G879" s="8">
        <v>42333</v>
      </c>
      <c r="H879" s="8">
        <v>45016</v>
      </c>
      <c r="I879" s="9">
        <v>62.6</v>
      </c>
      <c r="J879" s="9">
        <v>68.41</v>
      </c>
      <c r="K879" s="9">
        <f t="shared" si="0"/>
        <v>5.8099999999999952</v>
      </c>
      <c r="L879" s="10">
        <f t="shared" si="1"/>
        <v>9.2811501597444016E-2</v>
      </c>
      <c r="M879" s="11">
        <v>338</v>
      </c>
      <c r="N879" s="9"/>
      <c r="O879" s="9"/>
      <c r="P879" s="9" t="s">
        <v>631</v>
      </c>
      <c r="Q879" s="11">
        <v>0</v>
      </c>
      <c r="R879" s="7" t="s">
        <v>1802</v>
      </c>
      <c r="S879" s="7"/>
      <c r="T879" s="7" t="s">
        <v>28</v>
      </c>
      <c r="U879" t="str">
        <f>IF(COUNTIF($A$2:A879,A879)=1,"Joiner","Not new")</f>
        <v>Not new</v>
      </c>
    </row>
    <row r="880" spans="1:21" customFormat="1" hidden="1" x14ac:dyDescent="0.35">
      <c r="A880" s="7" t="s">
        <v>1578</v>
      </c>
      <c r="B880" s="7" t="s">
        <v>1579</v>
      </c>
      <c r="C880" s="7" t="s">
        <v>1779</v>
      </c>
      <c r="D880" s="7" t="s">
        <v>1780</v>
      </c>
      <c r="E880" s="7" t="s">
        <v>91</v>
      </c>
      <c r="F880" s="7" t="s">
        <v>32</v>
      </c>
      <c r="G880" s="8">
        <v>42382</v>
      </c>
      <c r="H880" s="8">
        <v>44562</v>
      </c>
      <c r="I880" s="9">
        <v>103.7</v>
      </c>
      <c r="J880" s="9">
        <v>91.699999999999989</v>
      </c>
      <c r="K880" s="9">
        <f t="shared" si="0"/>
        <v>-12.000000000000014</v>
      </c>
      <c r="L880" s="10">
        <f t="shared" si="1"/>
        <v>-0.1157184185149471</v>
      </c>
      <c r="M880" s="11">
        <v>594.92000000000007</v>
      </c>
      <c r="N880" s="9"/>
      <c r="O880" s="9"/>
      <c r="P880" s="9" t="s">
        <v>631</v>
      </c>
      <c r="Q880" s="11">
        <v>0</v>
      </c>
      <c r="R880" s="7" t="s">
        <v>1803</v>
      </c>
      <c r="S880" s="7"/>
      <c r="T880" s="7" t="s">
        <v>32</v>
      </c>
      <c r="U880" t="str">
        <f>IF(COUNTIF($A$2:A880,A880)=1,"Joiner","Not new")</f>
        <v>Not new</v>
      </c>
    </row>
    <row r="881" spans="1:21" customFormat="1" hidden="1" x14ac:dyDescent="0.35">
      <c r="A881" s="7" t="s">
        <v>118</v>
      </c>
      <c r="B881" s="7" t="s">
        <v>119</v>
      </c>
      <c r="C881" s="7" t="s">
        <v>1779</v>
      </c>
      <c r="D881" s="7" t="s">
        <v>1780</v>
      </c>
      <c r="E881" s="7" t="s">
        <v>27</v>
      </c>
      <c r="F881" s="7" t="s">
        <v>36</v>
      </c>
      <c r="G881" s="8">
        <v>39629</v>
      </c>
      <c r="H881" s="8">
        <v>51501</v>
      </c>
      <c r="I881" s="9">
        <v>32.24</v>
      </c>
      <c r="J881" s="9">
        <v>32.25</v>
      </c>
      <c r="K881" s="9">
        <f t="shared" si="0"/>
        <v>9.9999999999980105E-3</v>
      </c>
      <c r="L881" s="10">
        <f t="shared" si="1"/>
        <v>3.1017369727040972E-4</v>
      </c>
      <c r="M881" s="11">
        <v>12131.5</v>
      </c>
      <c r="N881" s="9"/>
      <c r="O881" s="9"/>
      <c r="P881" s="9" t="s">
        <v>631</v>
      </c>
      <c r="Q881" s="11">
        <f t="shared" ref="Q881:Q890" si="2">(H881-G881)/365</f>
        <v>32.526027397260272</v>
      </c>
      <c r="R881" s="7" t="s">
        <v>1804</v>
      </c>
      <c r="S881" s="7"/>
      <c r="T881" s="7" t="s">
        <v>36</v>
      </c>
      <c r="U881" t="str">
        <f>IF(COUNTIF($A$2:A881,A881)=1,"Joiner","Not new")</f>
        <v>Not new</v>
      </c>
    </row>
    <row r="882" spans="1:21" customFormat="1" hidden="1" x14ac:dyDescent="0.35">
      <c r="A882" s="7" t="s">
        <v>124</v>
      </c>
      <c r="B882" s="7" t="s">
        <v>1556</v>
      </c>
      <c r="C882" s="7" t="s">
        <v>1779</v>
      </c>
      <c r="D882" s="7" t="s">
        <v>1780</v>
      </c>
      <c r="E882" s="7" t="s">
        <v>27</v>
      </c>
      <c r="F882" s="7" t="s">
        <v>28</v>
      </c>
      <c r="G882" s="8">
        <v>40149</v>
      </c>
      <c r="H882" s="8">
        <v>44196</v>
      </c>
      <c r="I882" s="9">
        <v>736.51</v>
      </c>
      <c r="J882" s="9">
        <v>737.76</v>
      </c>
      <c r="K882" s="9">
        <f t="shared" si="0"/>
        <v>1.25</v>
      </c>
      <c r="L882" s="10">
        <f t="shared" si="1"/>
        <v>1.697193520794015E-3</v>
      </c>
      <c r="M882" s="11">
        <v>17215.78</v>
      </c>
      <c r="N882" s="9"/>
      <c r="O882" s="9"/>
      <c r="P882" s="9" t="s">
        <v>631</v>
      </c>
      <c r="Q882" s="11">
        <f t="shared" si="2"/>
        <v>11.087671232876712</v>
      </c>
      <c r="R882" s="7" t="s">
        <v>1805</v>
      </c>
      <c r="S882" s="7"/>
      <c r="T882" s="7" t="s">
        <v>28</v>
      </c>
      <c r="U882" t="str">
        <f>IF(COUNTIF($A$2:A882,A882)=1,"Joiner","Not new")</f>
        <v>Not new</v>
      </c>
    </row>
    <row r="883" spans="1:21" customFormat="1" hidden="1" x14ac:dyDescent="0.35">
      <c r="A883" s="7" t="s">
        <v>134</v>
      </c>
      <c r="B883" s="7" t="s">
        <v>135</v>
      </c>
      <c r="C883" s="7" t="s">
        <v>1779</v>
      </c>
      <c r="D883" s="7" t="s">
        <v>1780</v>
      </c>
      <c r="E883" s="7" t="s">
        <v>27</v>
      </c>
      <c r="F883" s="7" t="s">
        <v>28</v>
      </c>
      <c r="G883" s="8">
        <v>41002</v>
      </c>
      <c r="H883" s="8">
        <v>42247</v>
      </c>
      <c r="I883" s="9">
        <v>572</v>
      </c>
      <c r="J883" s="9">
        <v>555</v>
      </c>
      <c r="K883" s="9">
        <f t="shared" si="0"/>
        <v>-17</v>
      </c>
      <c r="L883" s="10">
        <f t="shared" si="1"/>
        <v>-2.972027972027972E-2</v>
      </c>
      <c r="M883" s="11">
        <v>3081</v>
      </c>
      <c r="N883" s="9"/>
      <c r="O883" s="9"/>
      <c r="P883" s="9" t="s">
        <v>631</v>
      </c>
      <c r="Q883" s="11">
        <f t="shared" si="2"/>
        <v>3.4109589041095889</v>
      </c>
      <c r="R883" s="7" t="s">
        <v>1806</v>
      </c>
      <c r="S883" s="7"/>
      <c r="T883" s="7" t="s">
        <v>28</v>
      </c>
      <c r="U883" t="str">
        <f>IF(COUNTIF($A$2:A883,A883)=1,"Joiner","Not new")</f>
        <v>Not new</v>
      </c>
    </row>
    <row r="884" spans="1:21" customFormat="1" hidden="1" x14ac:dyDescent="0.35">
      <c r="A884" s="7" t="s">
        <v>1335</v>
      </c>
      <c r="B884" s="7" t="s">
        <v>1336</v>
      </c>
      <c r="C884" s="7" t="s">
        <v>1779</v>
      </c>
      <c r="D884" s="7" t="s">
        <v>1780</v>
      </c>
      <c r="E884" s="7" t="s">
        <v>27</v>
      </c>
      <c r="F884" s="7" t="s">
        <v>32</v>
      </c>
      <c r="G884" s="8">
        <v>42017</v>
      </c>
      <c r="H884" s="8">
        <v>42879</v>
      </c>
      <c r="I884" s="9">
        <v>2341.6999999999998</v>
      </c>
      <c r="J884" s="9">
        <v>2260.6999999999998</v>
      </c>
      <c r="K884" s="9">
        <f t="shared" si="0"/>
        <v>-81</v>
      </c>
      <c r="L884" s="10">
        <f t="shared" si="1"/>
        <v>-3.4590254942990138E-2</v>
      </c>
      <c r="M884" s="11">
        <v>30011.200000000001</v>
      </c>
      <c r="N884" s="9"/>
      <c r="O884" s="9"/>
      <c r="P884" s="9" t="s">
        <v>625</v>
      </c>
      <c r="Q884" s="11">
        <f t="shared" si="2"/>
        <v>2.3616438356164382</v>
      </c>
      <c r="R884" s="7" t="s">
        <v>1807</v>
      </c>
      <c r="S884" s="7"/>
      <c r="T884" s="7" t="s">
        <v>32</v>
      </c>
      <c r="U884" t="str">
        <f>IF(COUNTIF($A$2:A884,A884)=1,"Joiner","Not new")</f>
        <v>Not new</v>
      </c>
    </row>
    <row r="885" spans="1:21" customFormat="1" hidden="1" x14ac:dyDescent="0.35">
      <c r="A885" s="7" t="s">
        <v>1340</v>
      </c>
      <c r="B885" s="7" t="s">
        <v>1341</v>
      </c>
      <c r="C885" s="7" t="s">
        <v>1779</v>
      </c>
      <c r="D885" s="7" t="s">
        <v>1780</v>
      </c>
      <c r="E885" s="7" t="s">
        <v>148</v>
      </c>
      <c r="F885" s="7" t="s">
        <v>28</v>
      </c>
      <c r="G885" s="8">
        <v>41944</v>
      </c>
      <c r="H885" s="8">
        <v>43404</v>
      </c>
      <c r="I885" s="9">
        <v>197.60000000000002</v>
      </c>
      <c r="J885" s="9">
        <v>162.6</v>
      </c>
      <c r="K885" s="9">
        <f t="shared" si="0"/>
        <v>-35.000000000000028</v>
      </c>
      <c r="L885" s="10">
        <f t="shared" si="1"/>
        <v>-0.17712550607287461</v>
      </c>
      <c r="M885" s="11">
        <v>1048.4000000000003</v>
      </c>
      <c r="N885" s="9"/>
      <c r="O885" s="9"/>
      <c r="P885" s="9" t="s">
        <v>643</v>
      </c>
      <c r="Q885" s="11">
        <f t="shared" si="2"/>
        <v>4</v>
      </c>
      <c r="R885" s="7" t="s">
        <v>1808</v>
      </c>
      <c r="S885" s="7"/>
      <c r="T885" s="7" t="s">
        <v>28</v>
      </c>
      <c r="U885" t="str">
        <f>IF(COUNTIF($A$2:A885,A885)=1,"Joiner","Not new")</f>
        <v>Not new</v>
      </c>
    </row>
    <row r="886" spans="1:21" customFormat="1" hidden="1" x14ac:dyDescent="0.35">
      <c r="A886" s="7" t="s">
        <v>1020</v>
      </c>
      <c r="B886" s="7" t="s">
        <v>1809</v>
      </c>
      <c r="C886" s="7" t="s">
        <v>1779</v>
      </c>
      <c r="D886" s="7" t="s">
        <v>1780</v>
      </c>
      <c r="E886" s="7" t="s">
        <v>1810</v>
      </c>
      <c r="F886" s="7" t="s">
        <v>32</v>
      </c>
      <c r="G886" s="8">
        <v>40743</v>
      </c>
      <c r="H886" s="8">
        <v>44458</v>
      </c>
      <c r="I886" s="9">
        <v>381.85</v>
      </c>
      <c r="J886" s="9">
        <v>319.28999999999996</v>
      </c>
      <c r="K886" s="9">
        <f t="shared" si="0"/>
        <v>-62.560000000000059</v>
      </c>
      <c r="L886" s="10">
        <f t="shared" si="1"/>
        <v>-0.16383396621710111</v>
      </c>
      <c r="M886" s="11">
        <v>2313.7900000000004</v>
      </c>
      <c r="N886" s="9"/>
      <c r="O886" s="9"/>
      <c r="P886" s="9" t="s">
        <v>631</v>
      </c>
      <c r="Q886" s="11">
        <f t="shared" si="2"/>
        <v>10.178082191780822</v>
      </c>
      <c r="R886" s="7" t="s">
        <v>1811</v>
      </c>
      <c r="S886" s="7"/>
      <c r="T886" s="7" t="s">
        <v>32</v>
      </c>
      <c r="U886" s="12" t="s">
        <v>20</v>
      </c>
    </row>
    <row r="887" spans="1:21" customFormat="1" hidden="1" x14ac:dyDescent="0.35">
      <c r="A887" s="7" t="s">
        <v>1023</v>
      </c>
      <c r="B887" s="7" t="s">
        <v>1587</v>
      </c>
      <c r="C887" s="7" t="s">
        <v>1779</v>
      </c>
      <c r="D887" s="7" t="s">
        <v>1780</v>
      </c>
      <c r="E887" s="7" t="s">
        <v>1810</v>
      </c>
      <c r="F887" s="7" t="s">
        <v>46</v>
      </c>
      <c r="G887" s="8">
        <v>40743</v>
      </c>
      <c r="H887" s="8">
        <v>52413</v>
      </c>
      <c r="I887" s="9">
        <v>186.5</v>
      </c>
      <c r="J887" s="9">
        <v>190.10000000000002</v>
      </c>
      <c r="K887" s="9">
        <f t="shared" si="0"/>
        <v>3.6000000000000227</v>
      </c>
      <c r="L887" s="10">
        <f t="shared" si="1"/>
        <v>1.9302949061662321E-2</v>
      </c>
      <c r="M887" s="11">
        <v>2652</v>
      </c>
      <c r="N887" s="9"/>
      <c r="O887" s="9"/>
      <c r="P887" s="9" t="s">
        <v>631</v>
      </c>
      <c r="Q887" s="11">
        <f t="shared" si="2"/>
        <v>31.972602739726028</v>
      </c>
      <c r="R887" s="7" t="s">
        <v>1812</v>
      </c>
      <c r="S887" s="7"/>
      <c r="T887" s="7" t="s">
        <v>46</v>
      </c>
      <c r="U887" t="str">
        <f>IF(COUNTIF($A$2:A887,A887)=1,"Joiner","Not new")</f>
        <v>Not new</v>
      </c>
    </row>
    <row r="888" spans="1:21" customFormat="1" hidden="1" x14ac:dyDescent="0.35">
      <c r="A888" s="7" t="s">
        <v>1348</v>
      </c>
      <c r="B888" s="7" t="s">
        <v>1349</v>
      </c>
      <c r="C888" s="7" t="s">
        <v>1779</v>
      </c>
      <c r="D888" s="7" t="s">
        <v>1780</v>
      </c>
      <c r="E888" s="7" t="s">
        <v>1810</v>
      </c>
      <c r="F888" s="7" t="s">
        <v>36</v>
      </c>
      <c r="G888" s="8">
        <v>41760</v>
      </c>
      <c r="H888" s="8">
        <v>44926</v>
      </c>
      <c r="I888" s="9">
        <v>402.25</v>
      </c>
      <c r="J888" s="9">
        <v>100.91</v>
      </c>
      <c r="K888" s="9">
        <f t="shared" si="0"/>
        <v>-301.34000000000003</v>
      </c>
      <c r="L888" s="10">
        <f t="shared" si="1"/>
        <v>-0.74913610938471109</v>
      </c>
      <c r="M888" s="11">
        <v>2089.31</v>
      </c>
      <c r="N888" s="9"/>
      <c r="O888" s="9"/>
      <c r="P888" s="9" t="s">
        <v>631</v>
      </c>
      <c r="Q888" s="11">
        <f t="shared" si="2"/>
        <v>8.6739726027397257</v>
      </c>
      <c r="R888" s="7" t="s">
        <v>1813</v>
      </c>
      <c r="S888" s="7"/>
      <c r="T888" s="7" t="s">
        <v>36</v>
      </c>
      <c r="U888" s="12" t="s">
        <v>20</v>
      </c>
    </row>
    <row r="889" spans="1:21" customFormat="1" hidden="1" x14ac:dyDescent="0.35">
      <c r="A889" s="7" t="s">
        <v>1589</v>
      </c>
      <c r="B889" s="7" t="s">
        <v>1590</v>
      </c>
      <c r="C889" s="7" t="s">
        <v>1779</v>
      </c>
      <c r="D889" s="7" t="s">
        <v>1780</v>
      </c>
      <c r="E889" s="7" t="s">
        <v>1810</v>
      </c>
      <c r="F889" s="7" t="s">
        <v>28</v>
      </c>
      <c r="G889" s="8">
        <v>42135</v>
      </c>
      <c r="H889" s="8">
        <v>43373</v>
      </c>
      <c r="I889" s="9">
        <v>409.1</v>
      </c>
      <c r="J889" s="9">
        <v>436.90300000000002</v>
      </c>
      <c r="K889" s="9">
        <f t="shared" si="0"/>
        <v>27.802999999999997</v>
      </c>
      <c r="L889" s="10">
        <f t="shared" si="1"/>
        <v>6.7961378636030301E-2</v>
      </c>
      <c r="M889" s="11">
        <v>1920.72</v>
      </c>
      <c r="N889" s="9"/>
      <c r="O889" s="9"/>
      <c r="P889" s="9" t="s">
        <v>625</v>
      </c>
      <c r="Q889" s="11">
        <f t="shared" si="2"/>
        <v>3.3917808219178083</v>
      </c>
      <c r="R889" s="7" t="s">
        <v>1814</v>
      </c>
      <c r="S889" s="7"/>
      <c r="T889" s="7" t="s">
        <v>28</v>
      </c>
      <c r="U889" t="str">
        <f>IF(COUNTIF($A$2:A889,A889)=1,"Joiner","Not new")</f>
        <v>Not new</v>
      </c>
    </row>
    <row r="890" spans="1:21" customFormat="1" hidden="1" x14ac:dyDescent="0.35">
      <c r="A890" s="7" t="s">
        <v>1595</v>
      </c>
      <c r="B890" s="7" t="s">
        <v>1596</v>
      </c>
      <c r="C890" s="7" t="s">
        <v>1779</v>
      </c>
      <c r="D890" s="7" t="s">
        <v>1780</v>
      </c>
      <c r="E890" s="7" t="s">
        <v>1810</v>
      </c>
      <c r="F890" s="7" t="s">
        <v>28</v>
      </c>
      <c r="G890" s="8">
        <v>42132</v>
      </c>
      <c r="H890" s="8">
        <v>44287</v>
      </c>
      <c r="I890" s="9">
        <v>2036.1</v>
      </c>
      <c r="J890" s="9">
        <v>1684.1000000000001</v>
      </c>
      <c r="K890" s="9">
        <f t="shared" si="0"/>
        <v>-351.99999999999977</v>
      </c>
      <c r="L890" s="10">
        <f t="shared" si="1"/>
        <v>-0.17287952458130729</v>
      </c>
      <c r="M890" s="11">
        <v>11347.5</v>
      </c>
      <c r="N890" s="9"/>
      <c r="O890" s="9"/>
      <c r="P890" s="9" t="s">
        <v>625</v>
      </c>
      <c r="Q890" s="11">
        <f t="shared" si="2"/>
        <v>5.904109589041096</v>
      </c>
      <c r="R890" s="7" t="s">
        <v>1815</v>
      </c>
      <c r="S890" s="7"/>
      <c r="T890" s="7" t="s">
        <v>28</v>
      </c>
      <c r="U890" t="str">
        <f>IF(COUNTIF($A$2:A890,A890)=1,"Joiner","Not new")</f>
        <v>Not new</v>
      </c>
    </row>
    <row r="891" spans="1:21" customFormat="1" hidden="1" x14ac:dyDescent="0.35">
      <c r="A891" s="7" t="s">
        <v>166</v>
      </c>
      <c r="B891" s="7" t="s">
        <v>167</v>
      </c>
      <c r="C891" s="7" t="s">
        <v>1779</v>
      </c>
      <c r="D891" s="7" t="s">
        <v>1780</v>
      </c>
      <c r="E891" s="7" t="s">
        <v>168</v>
      </c>
      <c r="F891" s="7" t="s">
        <v>32</v>
      </c>
      <c r="G891" s="8">
        <v>38426</v>
      </c>
      <c r="H891" s="8">
        <v>46265</v>
      </c>
      <c r="I891" s="9">
        <v>6</v>
      </c>
      <c r="J891" s="9">
        <v>6.5</v>
      </c>
      <c r="K891" s="9">
        <f t="shared" si="0"/>
        <v>0.5</v>
      </c>
      <c r="L891" s="10">
        <f t="shared" si="1"/>
        <v>8.3333333333333329E-2</v>
      </c>
      <c r="M891" s="11">
        <v>445.12</v>
      </c>
      <c r="N891" s="9"/>
      <c r="O891" s="9"/>
      <c r="P891" s="9" t="s">
        <v>631</v>
      </c>
      <c r="Q891" s="11">
        <v>0</v>
      </c>
      <c r="R891" s="7" t="s">
        <v>1816</v>
      </c>
      <c r="S891" s="7"/>
      <c r="T891" s="7" t="s">
        <v>32</v>
      </c>
      <c r="U891" t="str">
        <f>IF(COUNTIF($A$2:A891,A891)=1,"Joiner","Not new")</f>
        <v>Not new</v>
      </c>
    </row>
    <row r="892" spans="1:21" customFormat="1" hidden="1" x14ac:dyDescent="0.35">
      <c r="A892" s="7" t="s">
        <v>170</v>
      </c>
      <c r="B892" s="7" t="s">
        <v>1354</v>
      </c>
      <c r="C892" s="7" t="s">
        <v>1779</v>
      </c>
      <c r="D892" s="7" t="s">
        <v>1780</v>
      </c>
      <c r="E892" s="7" t="s">
        <v>1817</v>
      </c>
      <c r="F892" s="7" t="s">
        <v>28</v>
      </c>
      <c r="G892" s="8" t="s">
        <v>1818</v>
      </c>
      <c r="H892" s="13" t="s">
        <v>1819</v>
      </c>
      <c r="I892" s="9">
        <v>972.02</v>
      </c>
      <c r="J892" s="9">
        <v>1857.1</v>
      </c>
      <c r="K892" s="9">
        <f t="shared" si="0"/>
        <v>885.07999999999993</v>
      </c>
      <c r="L892" s="10">
        <f t="shared" si="1"/>
        <v>0.91055739593835516</v>
      </c>
      <c r="M892" s="11">
        <v>14768.869999999999</v>
      </c>
      <c r="N892" s="9"/>
      <c r="O892" s="9"/>
      <c r="P892" s="9" t="s">
        <v>631</v>
      </c>
      <c r="Q892" s="11">
        <f t="shared" ref="Q892:Q955" si="3">(H892-G892)/365</f>
        <v>11.449315068493151</v>
      </c>
      <c r="R892" s="7" t="s">
        <v>1820</v>
      </c>
      <c r="S892" s="7"/>
      <c r="T892" s="7" t="s">
        <v>28</v>
      </c>
      <c r="U892" t="str">
        <f>IF(COUNTIF($A$2:A892,A892)=1,"Joiner","Not new")</f>
        <v>Not new</v>
      </c>
    </row>
    <row r="893" spans="1:21" customFormat="1" hidden="1" x14ac:dyDescent="0.35">
      <c r="A893" s="7" t="s">
        <v>177</v>
      </c>
      <c r="B893" s="7" t="s">
        <v>1356</v>
      </c>
      <c r="C893" s="7" t="s">
        <v>1779</v>
      </c>
      <c r="D893" s="7" t="s">
        <v>1780</v>
      </c>
      <c r="E893" s="7" t="s">
        <v>1817</v>
      </c>
      <c r="F893" s="7" t="s">
        <v>36</v>
      </c>
      <c r="G893" s="8">
        <v>40602</v>
      </c>
      <c r="H893" s="8">
        <v>48944</v>
      </c>
      <c r="I893" s="9">
        <v>1845.8</v>
      </c>
      <c r="J893" s="9">
        <v>1845.8</v>
      </c>
      <c r="K893" s="9">
        <f t="shared" si="0"/>
        <v>0</v>
      </c>
      <c r="L893" s="10">
        <f t="shared" si="1"/>
        <v>0</v>
      </c>
      <c r="M893" s="11">
        <v>55700</v>
      </c>
      <c r="N893" s="9"/>
      <c r="O893" s="9"/>
      <c r="P893" s="9" t="s">
        <v>631</v>
      </c>
      <c r="Q893" s="11">
        <f t="shared" si="3"/>
        <v>22.854794520547944</v>
      </c>
      <c r="R893" s="7" t="s">
        <v>1821</v>
      </c>
      <c r="S893" s="7"/>
      <c r="T893" s="7" t="s">
        <v>36</v>
      </c>
      <c r="U893" t="str">
        <f>IF(COUNTIF($A$2:A893,A893)=1,"Joiner","Not new")</f>
        <v>Not new</v>
      </c>
    </row>
    <row r="894" spans="1:21" customFormat="1" hidden="1" x14ac:dyDescent="0.35">
      <c r="A894" s="7" t="s">
        <v>211</v>
      </c>
      <c r="B894" s="7" t="s">
        <v>1601</v>
      </c>
      <c r="C894" s="7" t="s">
        <v>1779</v>
      </c>
      <c r="D894" s="7" t="s">
        <v>1780</v>
      </c>
      <c r="E894" s="7" t="s">
        <v>1817</v>
      </c>
      <c r="F894" s="7" t="s">
        <v>197</v>
      </c>
      <c r="G894" s="8">
        <v>38504</v>
      </c>
      <c r="H894" s="8">
        <v>43867</v>
      </c>
      <c r="I894" s="9">
        <v>224.9</v>
      </c>
      <c r="J894" s="9">
        <v>242.8</v>
      </c>
      <c r="K894" s="9">
        <f t="shared" si="0"/>
        <v>17.900000000000006</v>
      </c>
      <c r="L894" s="10">
        <f t="shared" si="1"/>
        <v>7.9590929301911986E-2</v>
      </c>
      <c r="M894" s="11">
        <v>6679.25</v>
      </c>
      <c r="N894" s="9"/>
      <c r="O894" s="9"/>
      <c r="P894" s="9" t="s">
        <v>631</v>
      </c>
      <c r="Q894" s="11">
        <f t="shared" si="3"/>
        <v>14.693150684931506</v>
      </c>
      <c r="R894" s="7" t="s">
        <v>1822</v>
      </c>
      <c r="S894" s="7"/>
      <c r="T894" s="7" t="s">
        <v>197</v>
      </c>
      <c r="U894" t="str">
        <f>IF(COUNTIF($A$2:A894,A894)=1,"Joiner","Not new")</f>
        <v>Not new</v>
      </c>
    </row>
    <row r="895" spans="1:21" customFormat="1" hidden="1" x14ac:dyDescent="0.35">
      <c r="A895" s="7" t="s">
        <v>217</v>
      </c>
      <c r="B895" s="7" t="s">
        <v>1365</v>
      </c>
      <c r="C895" s="7" t="s">
        <v>1779</v>
      </c>
      <c r="D895" s="7" t="s">
        <v>1780</v>
      </c>
      <c r="E895" s="7" t="s">
        <v>1817</v>
      </c>
      <c r="F895" s="7" t="s">
        <v>46</v>
      </c>
      <c r="G895" s="8">
        <v>40582</v>
      </c>
      <c r="H895" s="8">
        <v>42986</v>
      </c>
      <c r="I895" s="9">
        <v>224.3</v>
      </c>
      <c r="J895" s="9">
        <v>204.4</v>
      </c>
      <c r="K895" s="9">
        <f t="shared" si="0"/>
        <v>-19.900000000000006</v>
      </c>
      <c r="L895" s="10">
        <f t="shared" si="1"/>
        <v>-8.8720463664734753E-2</v>
      </c>
      <c r="M895" s="11">
        <v>2157.4</v>
      </c>
      <c r="N895" s="9"/>
      <c r="O895" s="9"/>
      <c r="P895" s="9" t="s">
        <v>631</v>
      </c>
      <c r="Q895" s="11">
        <f t="shared" si="3"/>
        <v>6.5863013698630137</v>
      </c>
      <c r="R895" s="7" t="s">
        <v>1823</v>
      </c>
      <c r="S895" s="7"/>
      <c r="T895" s="7" t="s">
        <v>46</v>
      </c>
      <c r="U895" t="str">
        <f>IF(COUNTIF($A$2:A895,A895)=1,"Joiner","Not new")</f>
        <v>Not new</v>
      </c>
    </row>
    <row r="896" spans="1:21" customFormat="1" hidden="1" x14ac:dyDescent="0.35">
      <c r="A896" s="7" t="s">
        <v>224</v>
      </c>
      <c r="B896" s="7" t="s">
        <v>225</v>
      </c>
      <c r="C896" s="7" t="s">
        <v>1779</v>
      </c>
      <c r="D896" s="7" t="s">
        <v>1780</v>
      </c>
      <c r="E896" s="7" t="s">
        <v>1817</v>
      </c>
      <c r="F896" s="7" t="s">
        <v>28</v>
      </c>
      <c r="G896" s="8">
        <v>38534</v>
      </c>
      <c r="H896" s="8">
        <v>46387</v>
      </c>
      <c r="I896" s="9">
        <v>22</v>
      </c>
      <c r="J896" s="9">
        <v>22</v>
      </c>
      <c r="K896" s="9">
        <f t="shared" si="0"/>
        <v>0</v>
      </c>
      <c r="L896" s="10">
        <f t="shared" si="1"/>
        <v>0</v>
      </c>
      <c r="M896" s="11">
        <v>7210</v>
      </c>
      <c r="N896" s="9"/>
      <c r="O896" s="9"/>
      <c r="P896" s="9" t="s">
        <v>631</v>
      </c>
      <c r="Q896" s="11">
        <f t="shared" si="3"/>
        <v>21.515068493150686</v>
      </c>
      <c r="R896" s="7" t="s">
        <v>1824</v>
      </c>
      <c r="S896" s="7"/>
      <c r="T896" s="7" t="s">
        <v>28</v>
      </c>
      <c r="U896" t="str">
        <f>IF(COUNTIF($A$2:A896,A896)=1,"Joiner","Not new")</f>
        <v>Not new</v>
      </c>
    </row>
    <row r="897" spans="1:21" customFormat="1" hidden="1" x14ac:dyDescent="0.35">
      <c r="A897" s="7" t="s">
        <v>708</v>
      </c>
      <c r="B897" s="7" t="s">
        <v>709</v>
      </c>
      <c r="C897" s="7" t="s">
        <v>1779</v>
      </c>
      <c r="D897" s="7" t="s">
        <v>1780</v>
      </c>
      <c r="E897" s="7" t="s">
        <v>1817</v>
      </c>
      <c r="F897" s="7" t="s">
        <v>28</v>
      </c>
      <c r="G897" s="8">
        <v>41153</v>
      </c>
      <c r="H897" s="13" t="s">
        <v>1825</v>
      </c>
      <c r="I897" s="9">
        <v>414.9</v>
      </c>
      <c r="J897" s="9">
        <v>363.9</v>
      </c>
      <c r="K897" s="9">
        <f t="shared" si="0"/>
        <v>-51</v>
      </c>
      <c r="L897" s="10">
        <f t="shared" si="1"/>
        <v>-0.12292118582791034</v>
      </c>
      <c r="M897" s="11">
        <v>1423.8</v>
      </c>
      <c r="N897" s="9"/>
      <c r="O897" s="9"/>
      <c r="P897" s="9" t="s">
        <v>631</v>
      </c>
      <c r="Q897" s="11">
        <f t="shared" si="3"/>
        <v>9.0849315068493155</v>
      </c>
      <c r="R897" s="7" t="s">
        <v>1826</v>
      </c>
      <c r="S897" s="7"/>
      <c r="T897" s="7" t="s">
        <v>28</v>
      </c>
      <c r="U897" t="str">
        <f>IF(COUNTIF($A$2:A897,A897)=1,"Joiner","Not new")</f>
        <v>Not new</v>
      </c>
    </row>
    <row r="898" spans="1:21" customFormat="1" hidden="1" x14ac:dyDescent="0.35">
      <c r="A898" s="7" t="s">
        <v>1040</v>
      </c>
      <c r="B898" s="7" t="s">
        <v>1041</v>
      </c>
      <c r="C898" s="7" t="s">
        <v>1779</v>
      </c>
      <c r="D898" s="7" t="s">
        <v>1780</v>
      </c>
      <c r="E898" s="7" t="s">
        <v>1817</v>
      </c>
      <c r="F898" s="7" t="s">
        <v>36</v>
      </c>
      <c r="G898" s="8">
        <v>41359</v>
      </c>
      <c r="H898" s="8">
        <v>43800</v>
      </c>
      <c r="I898" s="9">
        <v>8.6999999999999993</v>
      </c>
      <c r="J898" s="9">
        <v>8.6999999999999993</v>
      </c>
      <c r="K898" s="9">
        <f t="shared" si="0"/>
        <v>0</v>
      </c>
      <c r="L898" s="10">
        <f t="shared" si="1"/>
        <v>0</v>
      </c>
      <c r="M898" s="11">
        <v>35.299999999999997</v>
      </c>
      <c r="N898" s="9"/>
      <c r="O898" s="9"/>
      <c r="P898" s="9" t="s">
        <v>625</v>
      </c>
      <c r="Q898" s="11">
        <f t="shared" si="3"/>
        <v>6.6876712328767125</v>
      </c>
      <c r="R898" s="7" t="s">
        <v>1827</v>
      </c>
      <c r="S898" s="7"/>
      <c r="T898" s="7" t="s">
        <v>36</v>
      </c>
      <c r="U898" t="str">
        <f>IF(COUNTIF($A$2:A898,A898)=1,"Joiner","Not new")</f>
        <v>Not new</v>
      </c>
    </row>
    <row r="899" spans="1:21" customFormat="1" hidden="1" x14ac:dyDescent="0.35">
      <c r="A899" s="7" t="s">
        <v>1360</v>
      </c>
      <c r="B899" s="7" t="s">
        <v>1608</v>
      </c>
      <c r="C899" s="7" t="s">
        <v>1779</v>
      </c>
      <c r="D899" s="7" t="s">
        <v>1780</v>
      </c>
      <c r="E899" s="7" t="s">
        <v>1817</v>
      </c>
      <c r="F899" s="7" t="s">
        <v>36</v>
      </c>
      <c r="G899" s="8">
        <v>41789</v>
      </c>
      <c r="H899" s="8">
        <v>46965</v>
      </c>
      <c r="I899" s="9">
        <v>49.9</v>
      </c>
      <c r="J899" s="9">
        <v>49.9</v>
      </c>
      <c r="K899" s="9">
        <f t="shared" si="0"/>
        <v>0</v>
      </c>
      <c r="L899" s="10">
        <f t="shared" si="1"/>
        <v>0</v>
      </c>
      <c r="M899" s="11">
        <v>4648.8000000000011</v>
      </c>
      <c r="N899" s="9"/>
      <c r="O899" s="9"/>
      <c r="P899" s="9" t="s">
        <v>631</v>
      </c>
      <c r="Q899" s="11">
        <f t="shared" si="3"/>
        <v>14.180821917808219</v>
      </c>
      <c r="R899" s="7" t="s">
        <v>1828</v>
      </c>
      <c r="S899" s="7"/>
      <c r="T899" s="7" t="s">
        <v>36</v>
      </c>
      <c r="U899" t="str">
        <f>IF(COUNTIF($A$2:A899,A899)=1,"Joiner","Not new")</f>
        <v>Not new</v>
      </c>
    </row>
    <row r="900" spans="1:21" customFormat="1" hidden="1" x14ac:dyDescent="0.35">
      <c r="A900" s="7" t="s">
        <v>1610</v>
      </c>
      <c r="B900" s="7" t="s">
        <v>1611</v>
      </c>
      <c r="C900" s="7" t="s">
        <v>1779</v>
      </c>
      <c r="D900" s="7" t="s">
        <v>1780</v>
      </c>
      <c r="E900" s="7" t="s">
        <v>1817</v>
      </c>
      <c r="F900" s="7" t="s">
        <v>28</v>
      </c>
      <c r="G900" s="8">
        <v>42186</v>
      </c>
      <c r="H900" s="8">
        <v>47483</v>
      </c>
      <c r="I900" s="9">
        <v>14.7</v>
      </c>
      <c r="J900" s="9">
        <v>8.8000000000000007</v>
      </c>
      <c r="K900" s="9">
        <f t="shared" si="0"/>
        <v>-5.8999999999999986</v>
      </c>
      <c r="L900" s="10">
        <f t="shared" si="1"/>
        <v>-0.40136054421768702</v>
      </c>
      <c r="M900" s="11">
        <v>22747</v>
      </c>
      <c r="N900" s="9"/>
      <c r="O900" s="9"/>
      <c r="P900" s="9" t="s">
        <v>631</v>
      </c>
      <c r="Q900" s="11">
        <f t="shared" si="3"/>
        <v>14.512328767123288</v>
      </c>
      <c r="R900" s="7" t="s">
        <v>1829</v>
      </c>
      <c r="S900" s="7"/>
      <c r="T900" s="7" t="s">
        <v>28</v>
      </c>
      <c r="U900" t="str">
        <f>IF(COUNTIF($A$2:A900,A900)=1,"Joiner","Not new")</f>
        <v>Not new</v>
      </c>
    </row>
    <row r="901" spans="1:21" customFormat="1" hidden="1" x14ac:dyDescent="0.35">
      <c r="A901" s="7" t="s">
        <v>1613</v>
      </c>
      <c r="B901" s="7" t="s">
        <v>1614</v>
      </c>
      <c r="C901" s="7" t="s">
        <v>1779</v>
      </c>
      <c r="D901" s="7" t="s">
        <v>1780</v>
      </c>
      <c r="E901" s="7" t="s">
        <v>1817</v>
      </c>
      <c r="F901" s="7" t="s">
        <v>28</v>
      </c>
      <c r="G901" s="8">
        <v>41974</v>
      </c>
      <c r="H901" s="8">
        <v>46174</v>
      </c>
      <c r="I901" s="9">
        <v>15.6</v>
      </c>
      <c r="J901" s="9">
        <v>15.6</v>
      </c>
      <c r="K901" s="9">
        <f t="shared" si="0"/>
        <v>0</v>
      </c>
      <c r="L901" s="10">
        <f t="shared" si="1"/>
        <v>0</v>
      </c>
      <c r="M901" s="11">
        <v>1901.9</v>
      </c>
      <c r="N901" s="9"/>
      <c r="O901" s="9"/>
      <c r="P901" s="9" t="s">
        <v>631</v>
      </c>
      <c r="Q901" s="11">
        <f t="shared" si="3"/>
        <v>11.506849315068493</v>
      </c>
      <c r="R901" s="7" t="s">
        <v>1830</v>
      </c>
      <c r="S901" s="7"/>
      <c r="T901" s="7" t="s">
        <v>28</v>
      </c>
      <c r="U901" t="str">
        <f>IF(COUNTIF($A$2:A901,A901)=1,"Joiner","Not new")</f>
        <v>Not new</v>
      </c>
    </row>
    <row r="902" spans="1:21" customFormat="1" hidden="1" x14ac:dyDescent="0.35">
      <c r="A902" s="7" t="s">
        <v>1616</v>
      </c>
      <c r="B902" s="7" t="s">
        <v>1831</v>
      </c>
      <c r="C902" s="7" t="s">
        <v>1779</v>
      </c>
      <c r="D902" s="7" t="s">
        <v>1780</v>
      </c>
      <c r="E902" s="7" t="s">
        <v>1817</v>
      </c>
      <c r="F902" s="7" t="s">
        <v>36</v>
      </c>
      <c r="G902" s="8">
        <v>41213</v>
      </c>
      <c r="H902" s="8">
        <v>45382</v>
      </c>
      <c r="I902" s="9">
        <v>14.9</v>
      </c>
      <c r="J902" s="9">
        <v>58.6</v>
      </c>
      <c r="K902" s="9">
        <f t="shared" si="0"/>
        <v>43.7</v>
      </c>
      <c r="L902" s="10">
        <f t="shared" si="1"/>
        <v>2.9328859060402688</v>
      </c>
      <c r="M902" s="11">
        <v>1465.8</v>
      </c>
      <c r="N902" s="9"/>
      <c r="O902" s="9"/>
      <c r="P902" s="9" t="s">
        <v>631</v>
      </c>
      <c r="Q902" s="11">
        <f t="shared" si="3"/>
        <v>11.421917808219177</v>
      </c>
      <c r="R902" s="7" t="s">
        <v>1832</v>
      </c>
      <c r="S902" s="7"/>
      <c r="T902" s="7" t="s">
        <v>36</v>
      </c>
      <c r="U902" t="str">
        <f>IF(COUNTIF($A$2:A902,A902)=1,"Joiner","Not new")</f>
        <v>Not new</v>
      </c>
    </row>
    <row r="903" spans="1:21" customFormat="1" hidden="1" x14ac:dyDescent="0.35">
      <c r="A903" s="7" t="s">
        <v>1619</v>
      </c>
      <c r="B903" s="7" t="s">
        <v>1620</v>
      </c>
      <c r="C903" s="7" t="s">
        <v>1779</v>
      </c>
      <c r="D903" s="7" t="s">
        <v>1780</v>
      </c>
      <c r="E903" s="7" t="s">
        <v>1817</v>
      </c>
      <c r="F903" s="7" t="s">
        <v>36</v>
      </c>
      <c r="G903" s="8">
        <v>40878</v>
      </c>
      <c r="H903" s="13" t="s">
        <v>1833</v>
      </c>
      <c r="I903" s="9">
        <v>876.9</v>
      </c>
      <c r="J903" s="9">
        <v>789.9</v>
      </c>
      <c r="K903" s="9">
        <f t="shared" si="0"/>
        <v>-87</v>
      </c>
      <c r="L903" s="10">
        <f t="shared" si="1"/>
        <v>-9.9213137187820738E-2</v>
      </c>
      <c r="M903" s="11">
        <v>5507</v>
      </c>
      <c r="N903" s="9"/>
      <c r="O903" s="9"/>
      <c r="P903" s="9" t="s">
        <v>631</v>
      </c>
      <c r="Q903" s="11">
        <f t="shared" si="3"/>
        <v>13.093150684931507</v>
      </c>
      <c r="R903" s="7" t="s">
        <v>1834</v>
      </c>
      <c r="S903" s="7"/>
      <c r="T903" s="7" t="s">
        <v>36</v>
      </c>
      <c r="U903" t="str">
        <f>IF(COUNTIF($A$2:A903,A903)=1,"Joiner","Not new")</f>
        <v>Not new</v>
      </c>
    </row>
    <row r="904" spans="1:21" customFormat="1" hidden="1" x14ac:dyDescent="0.35">
      <c r="A904" s="7" t="s">
        <v>1622</v>
      </c>
      <c r="B904" s="7" t="s">
        <v>1623</v>
      </c>
      <c r="C904" s="7" t="s">
        <v>1779</v>
      </c>
      <c r="D904" s="7" t="s">
        <v>1780</v>
      </c>
      <c r="E904" s="7" t="s">
        <v>1817</v>
      </c>
      <c r="F904" s="7" t="s">
        <v>28</v>
      </c>
      <c r="G904" s="8">
        <v>40544</v>
      </c>
      <c r="H904" s="8">
        <v>45657</v>
      </c>
      <c r="I904" s="9">
        <v>271.60000000000002</v>
      </c>
      <c r="J904" s="9">
        <v>270.7</v>
      </c>
      <c r="K904" s="9">
        <f t="shared" si="0"/>
        <v>-0.90000000000003411</v>
      </c>
      <c r="L904" s="10">
        <f t="shared" si="1"/>
        <v>-3.3136966126658101E-3</v>
      </c>
      <c r="M904" s="11">
        <v>1521.6000000000001</v>
      </c>
      <c r="N904" s="9"/>
      <c r="O904" s="9"/>
      <c r="P904" s="9" t="s">
        <v>631</v>
      </c>
      <c r="Q904" s="11">
        <f t="shared" si="3"/>
        <v>14.008219178082191</v>
      </c>
      <c r="R904" s="7" t="s">
        <v>1835</v>
      </c>
      <c r="S904" s="7"/>
      <c r="T904" s="7" t="s">
        <v>28</v>
      </c>
      <c r="U904" t="str">
        <f>IF(COUNTIF($A$2:A904,A904)=1,"Joiner","Not new")</f>
        <v>Not new</v>
      </c>
    </row>
    <row r="905" spans="1:21" customFormat="1" hidden="1" x14ac:dyDescent="0.35">
      <c r="A905" s="7" t="s">
        <v>1625</v>
      </c>
      <c r="B905" s="7" t="s">
        <v>1626</v>
      </c>
      <c r="C905" s="7" t="s">
        <v>1779</v>
      </c>
      <c r="D905" s="7" t="s">
        <v>1780</v>
      </c>
      <c r="E905" s="7" t="s">
        <v>1817</v>
      </c>
      <c r="F905" s="7" t="s">
        <v>36</v>
      </c>
      <c r="G905" s="8">
        <v>40017</v>
      </c>
      <c r="H905" s="8">
        <v>44926</v>
      </c>
      <c r="I905" s="9">
        <v>494.3</v>
      </c>
      <c r="J905" s="9">
        <v>629.9</v>
      </c>
      <c r="K905" s="9">
        <f t="shared" si="0"/>
        <v>135.59999999999997</v>
      </c>
      <c r="L905" s="10">
        <f t="shared" si="1"/>
        <v>0.27432733158001205</v>
      </c>
      <c r="M905" s="11">
        <v>5114.9000000000005</v>
      </c>
      <c r="N905" s="9"/>
      <c r="O905" s="9"/>
      <c r="P905" s="9" t="s">
        <v>631</v>
      </c>
      <c r="Q905" s="11">
        <f t="shared" si="3"/>
        <v>13.449315068493151</v>
      </c>
      <c r="R905" s="7" t="s">
        <v>1836</v>
      </c>
      <c r="S905" s="7"/>
      <c r="T905" s="7" t="s">
        <v>36</v>
      </c>
      <c r="U905" t="str">
        <f>IF(COUNTIF($A$2:A905,A905)=1,"Joiner","Not new")</f>
        <v>Not new</v>
      </c>
    </row>
    <row r="906" spans="1:21" customFormat="1" hidden="1" x14ac:dyDescent="0.35">
      <c r="A906" s="7" t="s">
        <v>1628</v>
      </c>
      <c r="B906" s="7" t="s">
        <v>1629</v>
      </c>
      <c r="C906" s="7" t="s">
        <v>1779</v>
      </c>
      <c r="D906" s="7" t="s">
        <v>1780</v>
      </c>
      <c r="E906" s="7" t="s">
        <v>1817</v>
      </c>
      <c r="F906" s="7" t="s">
        <v>36</v>
      </c>
      <c r="G906" s="8" t="s">
        <v>1837</v>
      </c>
      <c r="H906" s="8">
        <v>43830</v>
      </c>
      <c r="I906" s="9">
        <v>193.72</v>
      </c>
      <c r="J906" s="9">
        <v>226.32</v>
      </c>
      <c r="K906" s="9">
        <f t="shared" si="0"/>
        <v>32.599999999999994</v>
      </c>
      <c r="L906" s="10">
        <f t="shared" si="1"/>
        <v>0.16828412141234769</v>
      </c>
      <c r="M906" s="11">
        <v>734.7</v>
      </c>
      <c r="N906" s="9"/>
      <c r="O906" s="9"/>
      <c r="P906" s="9" t="s">
        <v>631</v>
      </c>
      <c r="Q906" s="11">
        <f t="shared" si="3"/>
        <v>7.463013698630137</v>
      </c>
      <c r="R906" s="7" t="s">
        <v>1838</v>
      </c>
      <c r="S906" s="7"/>
      <c r="T906" s="7" t="s">
        <v>36</v>
      </c>
      <c r="U906" t="str">
        <f>IF(COUNTIF($A$2:A906,A906)=1,"Joiner","Not new")</f>
        <v>Not new</v>
      </c>
    </row>
    <row r="907" spans="1:21" customFormat="1" hidden="1" x14ac:dyDescent="0.35">
      <c r="A907" s="7" t="s">
        <v>1631</v>
      </c>
      <c r="B907" s="7" t="s">
        <v>1632</v>
      </c>
      <c r="C907" s="7" t="s">
        <v>1779</v>
      </c>
      <c r="D907" s="7" t="s">
        <v>1780</v>
      </c>
      <c r="E907" s="7" t="s">
        <v>1817</v>
      </c>
      <c r="F907" s="7" t="s">
        <v>197</v>
      </c>
      <c r="G907" s="8" t="s">
        <v>1839</v>
      </c>
      <c r="H907" s="13" t="s">
        <v>1840</v>
      </c>
      <c r="I907" s="9">
        <v>153.69999999999999</v>
      </c>
      <c r="J907" s="9">
        <v>5.6</v>
      </c>
      <c r="K907" s="9">
        <f t="shared" si="0"/>
        <v>-148.1</v>
      </c>
      <c r="L907" s="10">
        <f t="shared" si="1"/>
        <v>-0.96356538711776196</v>
      </c>
      <c r="M907" s="11">
        <v>246.49999999999997</v>
      </c>
      <c r="N907" s="9"/>
      <c r="O907" s="9"/>
      <c r="P907" s="9" t="s">
        <v>631</v>
      </c>
      <c r="Q907" s="11">
        <f t="shared" si="3"/>
        <v>2.1561643835616437</v>
      </c>
      <c r="R907" s="7" t="s">
        <v>1841</v>
      </c>
      <c r="S907" s="7"/>
      <c r="T907" s="7" t="s">
        <v>197</v>
      </c>
      <c r="U907" t="str">
        <f>IF(COUNTIF($A$2:A907,A907)=1,"Joiner","Not new")</f>
        <v>Not new</v>
      </c>
    </row>
    <row r="908" spans="1:21" customFormat="1" hidden="1" x14ac:dyDescent="0.35">
      <c r="A908" s="7" t="s">
        <v>227</v>
      </c>
      <c r="B908" s="7" t="s">
        <v>1374</v>
      </c>
      <c r="C908" s="7" t="s">
        <v>1779</v>
      </c>
      <c r="D908" s="7" t="s">
        <v>1780</v>
      </c>
      <c r="E908" s="7" t="s">
        <v>222</v>
      </c>
      <c r="F908" s="7" t="s">
        <v>32</v>
      </c>
      <c r="G908" s="8">
        <v>37795</v>
      </c>
      <c r="H908" s="8">
        <v>43190</v>
      </c>
      <c r="I908" s="9">
        <v>69.443460999999999</v>
      </c>
      <c r="J908" s="9">
        <v>78.629309391737792</v>
      </c>
      <c r="K908" s="9">
        <f t="shared" si="0"/>
        <v>9.1858483917377924</v>
      </c>
      <c r="L908" s="10">
        <f t="shared" si="1"/>
        <v>0.13227809011042513</v>
      </c>
      <c r="M908" s="11">
        <v>2109.8515399999997</v>
      </c>
      <c r="N908" s="9"/>
      <c r="O908" s="9"/>
      <c r="P908" s="9" t="s">
        <v>625</v>
      </c>
      <c r="Q908" s="11">
        <f t="shared" si="3"/>
        <v>14.780821917808218</v>
      </c>
      <c r="R908" s="7" t="s">
        <v>1842</v>
      </c>
      <c r="S908" s="7"/>
      <c r="T908" s="7" t="s">
        <v>32</v>
      </c>
      <c r="U908" t="str">
        <f>IF(COUNTIF($A$2:A908,A908)=1,"Joiner","Not new")</f>
        <v>Not new</v>
      </c>
    </row>
    <row r="909" spans="1:21" customFormat="1" hidden="1" x14ac:dyDescent="0.35">
      <c r="A909" s="7" t="s">
        <v>605</v>
      </c>
      <c r="B909" s="7" t="s">
        <v>857</v>
      </c>
      <c r="C909" s="7" t="s">
        <v>1779</v>
      </c>
      <c r="D909" s="7" t="s">
        <v>1780</v>
      </c>
      <c r="E909" s="7" t="s">
        <v>222</v>
      </c>
      <c r="F909" s="7" t="s">
        <v>28</v>
      </c>
      <c r="G909" s="8">
        <v>41453</v>
      </c>
      <c r="H909" s="8">
        <v>45838</v>
      </c>
      <c r="I909" s="9">
        <v>157.51399999999998</v>
      </c>
      <c r="J909" s="9">
        <v>185.68700000000001</v>
      </c>
      <c r="K909" s="9">
        <f t="shared" si="0"/>
        <v>28.17300000000003</v>
      </c>
      <c r="L909" s="10">
        <f t="shared" si="1"/>
        <v>0.1788602917835877</v>
      </c>
      <c r="M909" s="11">
        <v>11621.878000000002</v>
      </c>
      <c r="N909" s="9"/>
      <c r="O909" s="9"/>
      <c r="P909" s="9" t="s">
        <v>631</v>
      </c>
      <c r="Q909" s="11">
        <f t="shared" si="3"/>
        <v>12.013698630136986</v>
      </c>
      <c r="R909" s="7" t="s">
        <v>1843</v>
      </c>
      <c r="S909" s="7"/>
      <c r="T909" s="7" t="s">
        <v>28</v>
      </c>
      <c r="U909" t="str">
        <f>IF(COUNTIF($A$2:A909,A909)=1,"Joiner","Not new")</f>
        <v>Not new</v>
      </c>
    </row>
    <row r="910" spans="1:21" customFormat="1" hidden="1" x14ac:dyDescent="0.35">
      <c r="A910" s="7" t="s">
        <v>877</v>
      </c>
      <c r="B910" s="7" t="s">
        <v>878</v>
      </c>
      <c r="C910" s="7" t="s">
        <v>1779</v>
      </c>
      <c r="D910" s="7" t="s">
        <v>1780</v>
      </c>
      <c r="E910" s="7" t="s">
        <v>222</v>
      </c>
      <c r="F910" s="7" t="s">
        <v>36</v>
      </c>
      <c r="G910" s="8">
        <v>40909</v>
      </c>
      <c r="H910" s="8">
        <v>43250</v>
      </c>
      <c r="I910" s="9">
        <v>66.64</v>
      </c>
      <c r="J910" s="9">
        <v>62.800000000000004</v>
      </c>
      <c r="K910" s="9">
        <f t="shared" si="0"/>
        <v>-3.8399999999999963</v>
      </c>
      <c r="L910" s="10">
        <f t="shared" si="1"/>
        <v>-5.7623049219687819E-2</v>
      </c>
      <c r="M910" s="11">
        <v>1247.2400000000002</v>
      </c>
      <c r="N910" s="9"/>
      <c r="O910" s="9"/>
      <c r="P910" s="9" t="s">
        <v>625</v>
      </c>
      <c r="Q910" s="11">
        <f t="shared" si="3"/>
        <v>6.4136986301369863</v>
      </c>
      <c r="R910" s="7" t="s">
        <v>1844</v>
      </c>
      <c r="S910" s="7"/>
      <c r="T910" s="7" t="s">
        <v>36</v>
      </c>
      <c r="U910" t="str">
        <f>IF(COUNTIF($A$2:A910,A910)=1,"Joiner","Not new")</f>
        <v>Not new</v>
      </c>
    </row>
    <row r="911" spans="1:21" customFormat="1" hidden="1" x14ac:dyDescent="0.35">
      <c r="A911" s="7" t="s">
        <v>895</v>
      </c>
      <c r="B911" s="7" t="s">
        <v>896</v>
      </c>
      <c r="C911" s="7" t="s">
        <v>1779</v>
      </c>
      <c r="D911" s="7" t="s">
        <v>1780</v>
      </c>
      <c r="E911" s="7" t="s">
        <v>222</v>
      </c>
      <c r="F911" s="7" t="s">
        <v>36</v>
      </c>
      <c r="G911" s="8">
        <v>40997</v>
      </c>
      <c r="H911" s="8">
        <v>43190</v>
      </c>
      <c r="I911" s="9">
        <v>28.47</v>
      </c>
      <c r="J911" s="9">
        <v>22.619999999999997</v>
      </c>
      <c r="K911" s="9">
        <f t="shared" si="0"/>
        <v>-5.8500000000000014</v>
      </c>
      <c r="L911" s="10">
        <f t="shared" si="1"/>
        <v>-0.20547945205479459</v>
      </c>
      <c r="M911" s="11">
        <v>131.16999999999999</v>
      </c>
      <c r="N911" s="9"/>
      <c r="O911" s="9"/>
      <c r="P911" s="9" t="s">
        <v>643</v>
      </c>
      <c r="Q911" s="11">
        <f t="shared" si="3"/>
        <v>6.0082191780821921</v>
      </c>
      <c r="R911" s="7" t="s">
        <v>1845</v>
      </c>
      <c r="S911" s="7"/>
      <c r="T911" s="7" t="s">
        <v>36</v>
      </c>
      <c r="U911" t="str">
        <f>IF(COUNTIF($A$2:A911,A911)=1,"Joiner","Not new")</f>
        <v>Not new</v>
      </c>
    </row>
    <row r="912" spans="1:21" customFormat="1" hidden="1" x14ac:dyDescent="0.35">
      <c r="A912" s="7" t="s">
        <v>961</v>
      </c>
      <c r="B912" s="7" t="s">
        <v>1384</v>
      </c>
      <c r="C912" s="7" t="s">
        <v>1779</v>
      </c>
      <c r="D912" s="7" t="s">
        <v>1780</v>
      </c>
      <c r="E912" s="7" t="s">
        <v>222</v>
      </c>
      <c r="F912" s="7" t="s">
        <v>32</v>
      </c>
      <c r="G912" s="8">
        <v>40997</v>
      </c>
      <c r="H912" s="8">
        <v>44253</v>
      </c>
      <c r="I912" s="9">
        <v>18.39</v>
      </c>
      <c r="J912" s="9">
        <v>23.799825773948299</v>
      </c>
      <c r="K912" s="9">
        <f t="shared" si="0"/>
        <v>5.4098257739482989</v>
      </c>
      <c r="L912" s="10">
        <f t="shared" si="1"/>
        <v>0.29417214648984769</v>
      </c>
      <c r="M912" s="11">
        <v>133.05000000000001</v>
      </c>
      <c r="N912" s="9"/>
      <c r="O912" s="9"/>
      <c r="P912" s="9" t="s">
        <v>643</v>
      </c>
      <c r="Q912" s="11">
        <f t="shared" si="3"/>
        <v>8.9205479452054792</v>
      </c>
      <c r="R912" s="7" t="s">
        <v>1846</v>
      </c>
      <c r="S912" s="7"/>
      <c r="T912" s="7" t="s">
        <v>32</v>
      </c>
      <c r="U912" t="str">
        <f>IF(COUNTIF($A$2:A912,A912)=1,"Joiner","Not new")</f>
        <v>Not new</v>
      </c>
    </row>
    <row r="913" spans="1:21" customFormat="1" hidden="1" x14ac:dyDescent="0.35">
      <c r="A913" s="7" t="s">
        <v>898</v>
      </c>
      <c r="B913" s="7" t="s">
        <v>1371</v>
      </c>
      <c r="C913" s="7" t="s">
        <v>1779</v>
      </c>
      <c r="D913" s="7" t="s">
        <v>1780</v>
      </c>
      <c r="E913" s="7" t="s">
        <v>222</v>
      </c>
      <c r="F913" s="7" t="s">
        <v>28</v>
      </c>
      <c r="G913" s="8">
        <v>40997</v>
      </c>
      <c r="H913" s="8">
        <v>44286</v>
      </c>
      <c r="I913" s="9">
        <v>155.05000000000001</v>
      </c>
      <c r="J913" s="9">
        <v>96.12</v>
      </c>
      <c r="K913" s="9">
        <f t="shared" si="0"/>
        <v>-58.930000000000007</v>
      </c>
      <c r="L913" s="10">
        <f t="shared" si="1"/>
        <v>-0.38007094485649789</v>
      </c>
      <c r="M913" s="11">
        <v>699.46000000000015</v>
      </c>
      <c r="N913" s="9"/>
      <c r="O913" s="9"/>
      <c r="P913" s="9" t="s">
        <v>643</v>
      </c>
      <c r="Q913" s="11">
        <f t="shared" si="3"/>
        <v>9.0109589041095894</v>
      </c>
      <c r="R913" s="7" t="s">
        <v>1847</v>
      </c>
      <c r="S913" s="7"/>
      <c r="T913" s="7" t="s">
        <v>28</v>
      </c>
      <c r="U913" t="str">
        <f>IF(COUNTIF($A$2:A913,A913)=1,"Joiner","Not new")</f>
        <v>Not new</v>
      </c>
    </row>
    <row r="914" spans="1:21" customFormat="1" hidden="1" x14ac:dyDescent="0.35">
      <c r="A914" s="7" t="s">
        <v>1253</v>
      </c>
      <c r="B914" s="7" t="s">
        <v>1387</v>
      </c>
      <c r="C914" s="7" t="s">
        <v>1779</v>
      </c>
      <c r="D914" s="7" t="s">
        <v>1780</v>
      </c>
      <c r="E914" s="7" t="s">
        <v>222</v>
      </c>
      <c r="F914" s="7" t="s">
        <v>28</v>
      </c>
      <c r="G914" s="8">
        <v>41460</v>
      </c>
      <c r="H914" s="8">
        <v>42937</v>
      </c>
      <c r="I914" s="9">
        <v>36.400000000000006</v>
      </c>
      <c r="J914" s="9">
        <v>36.400000000000006</v>
      </c>
      <c r="K914" s="9">
        <f t="shared" si="0"/>
        <v>0</v>
      </c>
      <c r="L914" s="10">
        <f t="shared" si="1"/>
        <v>0</v>
      </c>
      <c r="M914" s="11">
        <v>274.24</v>
      </c>
      <c r="N914" s="9"/>
      <c r="O914" s="9"/>
      <c r="P914" s="9" t="s">
        <v>625</v>
      </c>
      <c r="Q914" s="11">
        <f t="shared" si="3"/>
        <v>4.0465753424657533</v>
      </c>
      <c r="R914" s="7" t="s">
        <v>1848</v>
      </c>
      <c r="S914" s="7"/>
      <c r="T914" s="7" t="s">
        <v>28</v>
      </c>
      <c r="U914" t="str">
        <f>IF(COUNTIF($A$2:A914,A914)=1,"Joiner","Not new")</f>
        <v>Not new</v>
      </c>
    </row>
    <row r="915" spans="1:21" customFormat="1" hidden="1" x14ac:dyDescent="0.35">
      <c r="A915" s="7" t="s">
        <v>1262</v>
      </c>
      <c r="B915" s="7" t="s">
        <v>1849</v>
      </c>
      <c r="C915" s="7" t="s">
        <v>1779</v>
      </c>
      <c r="D915" s="7" t="s">
        <v>1780</v>
      </c>
      <c r="E915" s="7" t="s">
        <v>222</v>
      </c>
      <c r="F915" s="7" t="s">
        <v>36</v>
      </c>
      <c r="G915" s="8">
        <v>39287</v>
      </c>
      <c r="H915" s="8">
        <v>44104</v>
      </c>
      <c r="I915" s="9">
        <v>0.78</v>
      </c>
      <c r="J915" s="9">
        <v>0.8</v>
      </c>
      <c r="K915" s="9">
        <f t="shared" si="0"/>
        <v>2.0000000000000018E-2</v>
      </c>
      <c r="L915" s="10">
        <f t="shared" si="1"/>
        <v>2.5641025641025664E-2</v>
      </c>
      <c r="M915" s="11">
        <v>43.059999999999995</v>
      </c>
      <c r="N915" s="9"/>
      <c r="O915" s="9"/>
      <c r="P915" s="9" t="s">
        <v>625</v>
      </c>
      <c r="Q915" s="11">
        <f t="shared" si="3"/>
        <v>13.197260273972603</v>
      </c>
      <c r="R915" s="7" t="s">
        <v>1850</v>
      </c>
      <c r="S915" s="7"/>
      <c r="T915" s="7" t="s">
        <v>36</v>
      </c>
      <c r="U915" t="str">
        <f>IF(COUNTIF($A$2:A915,A915)=1,"Joiner","Not new")</f>
        <v>Not new</v>
      </c>
    </row>
    <row r="916" spans="1:21" customFormat="1" hidden="1" x14ac:dyDescent="0.35">
      <c r="A916" s="7" t="s">
        <v>1268</v>
      </c>
      <c r="B916" s="7" t="s">
        <v>1851</v>
      </c>
      <c r="C916" s="7" t="s">
        <v>1779</v>
      </c>
      <c r="D916" s="7" t="s">
        <v>1780</v>
      </c>
      <c r="E916" s="7" t="s">
        <v>222</v>
      </c>
      <c r="F916" s="7" t="s">
        <v>28</v>
      </c>
      <c r="G916" s="8">
        <v>41374</v>
      </c>
      <c r="H916" s="8">
        <v>43465</v>
      </c>
      <c r="I916" s="9">
        <v>77.8</v>
      </c>
      <c r="J916" s="9">
        <v>77.8</v>
      </c>
      <c r="K916" s="9">
        <f t="shared" si="0"/>
        <v>0</v>
      </c>
      <c r="L916" s="10">
        <f t="shared" si="1"/>
        <v>0</v>
      </c>
      <c r="M916" s="11">
        <v>392.9</v>
      </c>
      <c r="N916" s="9"/>
      <c r="O916" s="9"/>
      <c r="P916" s="9" t="s">
        <v>625</v>
      </c>
      <c r="Q916" s="11">
        <f t="shared" si="3"/>
        <v>5.7287671232876711</v>
      </c>
      <c r="R916" s="7" t="s">
        <v>1852</v>
      </c>
      <c r="S916" s="7"/>
      <c r="T916" s="7" t="s">
        <v>28</v>
      </c>
      <c r="U916" t="str">
        <f>IF(COUNTIF($A$2:A916,A916)=1,"Joiner","Not new")</f>
        <v>Not new</v>
      </c>
    </row>
    <row r="917" spans="1:21" customFormat="1" hidden="1" x14ac:dyDescent="0.35">
      <c r="A917" s="7" t="s">
        <v>1395</v>
      </c>
      <c r="B917" s="7" t="s">
        <v>1396</v>
      </c>
      <c r="C917" s="7" t="s">
        <v>1779</v>
      </c>
      <c r="D917" s="7" t="s">
        <v>1780</v>
      </c>
      <c r="E917" s="7" t="s">
        <v>222</v>
      </c>
      <c r="F917" s="7" t="s">
        <v>36</v>
      </c>
      <c r="G917" s="8">
        <v>41518</v>
      </c>
      <c r="H917" s="8">
        <v>43555</v>
      </c>
      <c r="I917" s="9">
        <v>6.23</v>
      </c>
      <c r="J917" s="9">
        <v>6.1800000000000006</v>
      </c>
      <c r="K917" s="9">
        <f t="shared" si="0"/>
        <v>-4.9999999999999822E-2</v>
      </c>
      <c r="L917" s="10">
        <f t="shared" si="1"/>
        <v>-8.0256821829855253E-3</v>
      </c>
      <c r="M917" s="11">
        <v>25.53</v>
      </c>
      <c r="N917" s="9"/>
      <c r="O917" s="9"/>
      <c r="P917" s="9" t="s">
        <v>625</v>
      </c>
      <c r="Q917" s="11">
        <f t="shared" si="3"/>
        <v>5.580821917808219</v>
      </c>
      <c r="R917" s="7" t="s">
        <v>1853</v>
      </c>
      <c r="S917" s="7"/>
      <c r="T917" s="7" t="s">
        <v>36</v>
      </c>
      <c r="U917" t="str">
        <f>IF(COUNTIF($A$2:A917,A917)=1,"Joiner","Not new")</f>
        <v>Not new</v>
      </c>
    </row>
    <row r="918" spans="1:21" customFormat="1" hidden="1" x14ac:dyDescent="0.35">
      <c r="A918" s="7" t="s">
        <v>1650</v>
      </c>
      <c r="B918" s="7" t="s">
        <v>1651</v>
      </c>
      <c r="C918" s="7" t="s">
        <v>1779</v>
      </c>
      <c r="D918" s="7" t="s">
        <v>1780</v>
      </c>
      <c r="E918" s="7" t="s">
        <v>222</v>
      </c>
      <c r="F918" s="7" t="s">
        <v>32</v>
      </c>
      <c r="G918" s="8">
        <v>42058</v>
      </c>
      <c r="H918" s="8">
        <v>43921</v>
      </c>
      <c r="I918" s="9">
        <v>19.619999999999997</v>
      </c>
      <c r="J918" s="9">
        <v>10.6</v>
      </c>
      <c r="K918" s="9">
        <f t="shared" si="0"/>
        <v>-9.0199999999999978</v>
      </c>
      <c r="L918" s="10">
        <f t="shared" si="1"/>
        <v>-0.45973496432212024</v>
      </c>
      <c r="M918" s="11">
        <v>79.390000000000015</v>
      </c>
      <c r="N918" s="9"/>
      <c r="O918" s="9"/>
      <c r="P918" s="9" t="s">
        <v>643</v>
      </c>
      <c r="Q918" s="11">
        <f t="shared" si="3"/>
        <v>5.1041095890410961</v>
      </c>
      <c r="R918" s="7" t="s">
        <v>1854</v>
      </c>
      <c r="S918" s="7"/>
      <c r="T918" s="7" t="s">
        <v>32</v>
      </c>
      <c r="U918" t="str">
        <f>IF(COUNTIF($A$2:A918,A918)=1,"Joiner","Not new")</f>
        <v>Not new</v>
      </c>
    </row>
    <row r="919" spans="1:21" customFormat="1" hidden="1" x14ac:dyDescent="0.35">
      <c r="A919" s="7" t="s">
        <v>1653</v>
      </c>
      <c r="B919" s="7" t="s">
        <v>1654</v>
      </c>
      <c r="C919" s="7" t="s">
        <v>1779</v>
      </c>
      <c r="D919" s="7" t="s">
        <v>1780</v>
      </c>
      <c r="E919" s="7" t="s">
        <v>222</v>
      </c>
      <c r="F919" s="7" t="s">
        <v>28</v>
      </c>
      <c r="G919" s="8">
        <v>42094</v>
      </c>
      <c r="H919" s="8">
        <v>43555</v>
      </c>
      <c r="I919" s="9">
        <v>29.764199999999999</v>
      </c>
      <c r="J919" s="9">
        <v>26.341674059910002</v>
      </c>
      <c r="K919" s="9">
        <f t="shared" si="0"/>
        <v>-3.4225259400899972</v>
      </c>
      <c r="L919" s="10">
        <f t="shared" si="1"/>
        <v>-0.11498800371217763</v>
      </c>
      <c r="M919" s="11">
        <v>134.15203220838603</v>
      </c>
      <c r="N919" s="9"/>
      <c r="O919" s="9"/>
      <c r="P919" s="9" t="s">
        <v>625</v>
      </c>
      <c r="Q919" s="11">
        <f t="shared" si="3"/>
        <v>4.0027397260273974</v>
      </c>
      <c r="R919" s="7" t="s">
        <v>1855</v>
      </c>
      <c r="S919" s="7"/>
      <c r="T919" s="7" t="s">
        <v>28</v>
      </c>
      <c r="U919" t="str">
        <f>IF(COUNTIF($A$2:A919,A919)=1,"Joiner","Not new")</f>
        <v>Not new</v>
      </c>
    </row>
    <row r="920" spans="1:21" customFormat="1" hidden="1" x14ac:dyDescent="0.35">
      <c r="A920" s="7" t="s">
        <v>1656</v>
      </c>
      <c r="B920" s="7" t="s">
        <v>1657</v>
      </c>
      <c r="C920" s="7" t="s">
        <v>1779</v>
      </c>
      <c r="D920" s="7" t="s">
        <v>1780</v>
      </c>
      <c r="E920" s="7" t="s">
        <v>222</v>
      </c>
      <c r="F920" s="7" t="s">
        <v>28</v>
      </c>
      <c r="G920" s="8">
        <v>42461</v>
      </c>
      <c r="H920" s="8">
        <v>44196</v>
      </c>
      <c r="I920" s="9">
        <v>12</v>
      </c>
      <c r="J920" s="9">
        <v>12</v>
      </c>
      <c r="K920" s="9">
        <f t="shared" si="0"/>
        <v>0</v>
      </c>
      <c r="L920" s="10">
        <f t="shared" si="1"/>
        <v>0</v>
      </c>
      <c r="M920" s="11">
        <v>79.8</v>
      </c>
      <c r="N920" s="9"/>
      <c r="O920" s="9"/>
      <c r="P920" s="9" t="s">
        <v>625</v>
      </c>
      <c r="Q920" s="11">
        <f t="shared" si="3"/>
        <v>4.7534246575342465</v>
      </c>
      <c r="R920" s="7" t="s">
        <v>1856</v>
      </c>
      <c r="S920" s="7"/>
      <c r="T920" s="7" t="s">
        <v>28</v>
      </c>
      <c r="U920" t="str">
        <f>IF(COUNTIF($A$2:A920,A920)=1,"Joiner","Not new")</f>
        <v>Not new</v>
      </c>
    </row>
    <row r="921" spans="1:21" customFormat="1" hidden="1" x14ac:dyDescent="0.35">
      <c r="A921" s="7" t="s">
        <v>1857</v>
      </c>
      <c r="B921" s="7" t="s">
        <v>1858</v>
      </c>
      <c r="C921" s="7" t="s">
        <v>1779</v>
      </c>
      <c r="D921" s="7" t="s">
        <v>1780</v>
      </c>
      <c r="E921" s="7" t="s">
        <v>222</v>
      </c>
      <c r="F921" s="7" t="s">
        <v>36</v>
      </c>
      <c r="G921" s="8">
        <v>41609</v>
      </c>
      <c r="H921" s="8">
        <v>43646</v>
      </c>
      <c r="I921" s="9">
        <v>20.8</v>
      </c>
      <c r="J921" s="9">
        <v>15.9</v>
      </c>
      <c r="K921" s="9">
        <f t="shared" si="0"/>
        <v>-4.9000000000000004</v>
      </c>
      <c r="L921" s="10">
        <f t="shared" si="1"/>
        <v>-0.23557692307692307</v>
      </c>
      <c r="M921" s="11">
        <v>126.71000000000001</v>
      </c>
      <c r="N921" s="9"/>
      <c r="O921" s="9"/>
      <c r="P921" s="9" t="s">
        <v>643</v>
      </c>
      <c r="Q921" s="11">
        <f t="shared" si="3"/>
        <v>5.580821917808219</v>
      </c>
      <c r="R921" s="7" t="s">
        <v>1859</v>
      </c>
      <c r="S921" s="7"/>
      <c r="T921" s="7" t="s">
        <v>36</v>
      </c>
      <c r="U921" t="str">
        <f>IF(COUNTIF($A$2:A921,A921)=1,"Joiner","Not new")</f>
        <v>Joiner</v>
      </c>
    </row>
    <row r="922" spans="1:21" customFormat="1" hidden="1" x14ac:dyDescent="0.35">
      <c r="A922" s="7" t="s">
        <v>273</v>
      </c>
      <c r="B922" s="7" t="s">
        <v>730</v>
      </c>
      <c r="C922" s="7" t="s">
        <v>1779</v>
      </c>
      <c r="D922" s="7" t="s">
        <v>1780</v>
      </c>
      <c r="E922" s="7" t="s">
        <v>271</v>
      </c>
      <c r="F922" s="7" t="s">
        <v>32</v>
      </c>
      <c r="G922" s="8">
        <v>39203</v>
      </c>
      <c r="H922" s="8">
        <v>43799</v>
      </c>
      <c r="I922" s="9">
        <v>103.08</v>
      </c>
      <c r="J922" s="9">
        <v>70.98</v>
      </c>
      <c r="K922" s="9">
        <f t="shared" si="0"/>
        <v>-32.099999999999994</v>
      </c>
      <c r="L922" s="10">
        <f t="shared" si="1"/>
        <v>-0.31140861466821879</v>
      </c>
      <c r="M922" s="11">
        <v>1249</v>
      </c>
      <c r="N922" s="9"/>
      <c r="O922" s="9"/>
      <c r="P922" s="9" t="s">
        <v>625</v>
      </c>
      <c r="Q922" s="11">
        <f t="shared" si="3"/>
        <v>12.591780821917808</v>
      </c>
      <c r="R922" s="7" t="s">
        <v>1860</v>
      </c>
      <c r="S922" s="7"/>
      <c r="T922" s="7" t="s">
        <v>32</v>
      </c>
      <c r="U922" t="str">
        <f>IF(COUNTIF($A$2:A922,A922)=1,"Joiner","Not new")</f>
        <v>Not new</v>
      </c>
    </row>
    <row r="923" spans="1:21" customFormat="1" hidden="1" x14ac:dyDescent="0.35">
      <c r="A923" s="7" t="s">
        <v>276</v>
      </c>
      <c r="B923" s="7" t="s">
        <v>277</v>
      </c>
      <c r="C923" s="7" t="s">
        <v>1779</v>
      </c>
      <c r="D923" s="7" t="s">
        <v>1780</v>
      </c>
      <c r="E923" s="7" t="s">
        <v>271</v>
      </c>
      <c r="F923" s="7" t="s">
        <v>28</v>
      </c>
      <c r="G923" s="8">
        <v>40864</v>
      </c>
      <c r="H923" s="8">
        <v>44742</v>
      </c>
      <c r="I923" s="9">
        <v>853.41964594125477</v>
      </c>
      <c r="J923" s="9">
        <v>683.08108464603447</v>
      </c>
      <c r="K923" s="9">
        <f t="shared" si="0"/>
        <v>-170.3385612952203</v>
      </c>
      <c r="L923" s="10">
        <f t="shared" si="1"/>
        <v>-0.19959531293347513</v>
      </c>
      <c r="M923" s="11">
        <v>13573.72354109691</v>
      </c>
      <c r="N923" s="9"/>
      <c r="O923" s="9"/>
      <c r="P923" s="9" t="s">
        <v>625</v>
      </c>
      <c r="Q923" s="11">
        <f t="shared" si="3"/>
        <v>10.624657534246575</v>
      </c>
      <c r="R923" s="7" t="s">
        <v>1861</v>
      </c>
      <c r="S923" s="7"/>
      <c r="T923" s="7" t="s">
        <v>28</v>
      </c>
      <c r="U923" t="str">
        <f>IF(COUNTIF($A$2:A923,A923)=1,"Joiner","Not new")</f>
        <v>Not new</v>
      </c>
    </row>
    <row r="924" spans="1:21" customFormat="1" hidden="1" x14ac:dyDescent="0.35">
      <c r="A924" s="7" t="s">
        <v>282</v>
      </c>
      <c r="B924" s="7" t="s">
        <v>735</v>
      </c>
      <c r="C924" s="7" t="s">
        <v>1779</v>
      </c>
      <c r="D924" s="7" t="s">
        <v>1780</v>
      </c>
      <c r="E924" s="7" t="s">
        <v>271</v>
      </c>
      <c r="F924" s="7" t="s">
        <v>28</v>
      </c>
      <c r="G924" s="8">
        <v>41001</v>
      </c>
      <c r="H924" s="8">
        <v>44286</v>
      </c>
      <c r="I924" s="9">
        <v>87</v>
      </c>
      <c r="J924" s="9">
        <v>89.792877463195111</v>
      </c>
      <c r="K924" s="9">
        <f t="shared" si="0"/>
        <v>2.7928774631951114</v>
      </c>
      <c r="L924" s="10">
        <f t="shared" si="1"/>
        <v>3.2102039806840364E-2</v>
      </c>
      <c r="M924" s="11">
        <v>786.5</v>
      </c>
      <c r="N924" s="9"/>
      <c r="O924" s="9"/>
      <c r="P924" s="9" t="s">
        <v>625</v>
      </c>
      <c r="Q924" s="11">
        <f t="shared" si="3"/>
        <v>9</v>
      </c>
      <c r="R924" s="7" t="s">
        <v>1862</v>
      </c>
      <c r="S924" s="7"/>
      <c r="T924" s="7" t="s">
        <v>28</v>
      </c>
      <c r="U924" t="str">
        <f>IF(COUNTIF($A$2:A924,A924)=1,"Joiner","Not new")</f>
        <v>Not new</v>
      </c>
    </row>
    <row r="925" spans="1:21" customFormat="1" hidden="1" x14ac:dyDescent="0.35">
      <c r="A925" s="7" t="s">
        <v>1663</v>
      </c>
      <c r="B925" s="7" t="s">
        <v>1664</v>
      </c>
      <c r="C925" s="7" t="s">
        <v>1779</v>
      </c>
      <c r="D925" s="7" t="s">
        <v>1780</v>
      </c>
      <c r="E925" s="7" t="s">
        <v>271</v>
      </c>
      <c r="F925" s="7" t="s">
        <v>36</v>
      </c>
      <c r="G925" s="8">
        <v>42327</v>
      </c>
      <c r="H925" s="8">
        <v>43217</v>
      </c>
      <c r="I925" s="9">
        <v>329.8</v>
      </c>
      <c r="J925" s="9">
        <v>230.9</v>
      </c>
      <c r="K925" s="9">
        <f t="shared" si="0"/>
        <v>-98.9</v>
      </c>
      <c r="L925" s="10">
        <f t="shared" si="1"/>
        <v>-0.29987871437234687</v>
      </c>
      <c r="M925" s="11">
        <v>5903.7800000000007</v>
      </c>
      <c r="N925" s="9"/>
      <c r="O925" s="9"/>
      <c r="P925" s="9" t="s">
        <v>625</v>
      </c>
      <c r="Q925" s="11">
        <f t="shared" si="3"/>
        <v>2.4383561643835616</v>
      </c>
      <c r="R925" s="7" t="s">
        <v>1863</v>
      </c>
      <c r="S925" s="7"/>
      <c r="T925" s="7" t="s">
        <v>36</v>
      </c>
      <c r="U925" t="str">
        <f>IF(COUNTIF($A$2:A925,A925)=1,"Joiner","Not new")</f>
        <v>Not new</v>
      </c>
    </row>
    <row r="926" spans="1:21" customFormat="1" hidden="1" x14ac:dyDescent="0.35">
      <c r="A926" s="7" t="s">
        <v>1671</v>
      </c>
      <c r="B926" s="7" t="s">
        <v>1672</v>
      </c>
      <c r="C926" s="7" t="s">
        <v>1779</v>
      </c>
      <c r="D926" s="7" t="s">
        <v>1780</v>
      </c>
      <c r="E926" s="7" t="s">
        <v>271</v>
      </c>
      <c r="F926" s="7" t="s">
        <v>28</v>
      </c>
      <c r="G926" s="8">
        <v>42339</v>
      </c>
      <c r="H926" s="8">
        <v>43190</v>
      </c>
      <c r="I926" s="9">
        <v>26.22</v>
      </c>
      <c r="J926" s="9">
        <v>26.22</v>
      </c>
      <c r="K926" s="9">
        <f t="shared" si="0"/>
        <v>0</v>
      </c>
      <c r="L926" s="10">
        <f t="shared" si="1"/>
        <v>0</v>
      </c>
      <c r="M926" s="11">
        <v>532.69999999999993</v>
      </c>
      <c r="N926" s="9"/>
      <c r="O926" s="9"/>
      <c r="P926" s="9" t="s">
        <v>625</v>
      </c>
      <c r="Q926" s="11">
        <f t="shared" si="3"/>
        <v>2.3315068493150686</v>
      </c>
      <c r="R926" s="7" t="s">
        <v>1864</v>
      </c>
      <c r="S926" s="7"/>
      <c r="T926" s="7" t="s">
        <v>28</v>
      </c>
      <c r="U926" t="str">
        <f>IF(COUNTIF($A$2:A926,A926)=1,"Joiner","Not new")</f>
        <v>Not new</v>
      </c>
    </row>
    <row r="927" spans="1:21" customFormat="1" hidden="1" x14ac:dyDescent="0.35">
      <c r="A927" s="7" t="s">
        <v>1417</v>
      </c>
      <c r="B927" s="7" t="s">
        <v>1418</v>
      </c>
      <c r="C927" s="7" t="s">
        <v>1779</v>
      </c>
      <c r="D927" s="7" t="s">
        <v>1780</v>
      </c>
      <c r="E927" s="7" t="s">
        <v>311</v>
      </c>
      <c r="F927" s="7" t="s">
        <v>32</v>
      </c>
      <c r="G927" s="8">
        <v>42309</v>
      </c>
      <c r="H927" s="8">
        <v>43465</v>
      </c>
      <c r="I927" s="9">
        <v>51.7</v>
      </c>
      <c r="J927" s="9">
        <v>58</v>
      </c>
      <c r="K927" s="9">
        <f t="shared" si="0"/>
        <v>6.2999999999999972</v>
      </c>
      <c r="L927" s="10">
        <f t="shared" si="1"/>
        <v>0.12185686653771755</v>
      </c>
      <c r="M927" s="11">
        <v>120</v>
      </c>
      <c r="N927" s="9"/>
      <c r="O927" s="9"/>
      <c r="P927" s="9" t="s">
        <v>643</v>
      </c>
      <c r="Q927" s="11">
        <f t="shared" si="3"/>
        <v>3.1671232876712327</v>
      </c>
      <c r="R927" s="7" t="s">
        <v>1865</v>
      </c>
      <c r="S927" s="7"/>
      <c r="T927" s="7" t="s">
        <v>32</v>
      </c>
      <c r="U927" t="str">
        <f>IF(COUNTIF($A$2:A927,A927)=1,"Joiner","Not new")</f>
        <v>Not new</v>
      </c>
    </row>
    <row r="928" spans="1:21" customFormat="1" hidden="1" x14ac:dyDescent="0.35">
      <c r="A928" s="7" t="s">
        <v>1866</v>
      </c>
      <c r="B928" s="7" t="s">
        <v>1867</v>
      </c>
      <c r="C928" s="7" t="s">
        <v>1779</v>
      </c>
      <c r="D928" s="7" t="s">
        <v>1780</v>
      </c>
      <c r="E928" s="7" t="s">
        <v>311</v>
      </c>
      <c r="F928" s="7" t="s">
        <v>36</v>
      </c>
      <c r="G928" s="8">
        <v>42248</v>
      </c>
      <c r="H928" s="8">
        <v>43921</v>
      </c>
      <c r="I928" s="9">
        <v>2.33</v>
      </c>
      <c r="J928" s="9">
        <v>2.4</v>
      </c>
      <c r="K928" s="9">
        <f t="shared" si="0"/>
        <v>6.999999999999984E-2</v>
      </c>
      <c r="L928" s="10">
        <f t="shared" si="1"/>
        <v>3.0042918454935553E-2</v>
      </c>
      <c r="M928" s="11">
        <v>171.4</v>
      </c>
      <c r="N928" s="9"/>
      <c r="O928" s="9"/>
      <c r="P928" s="9" t="s">
        <v>643</v>
      </c>
      <c r="Q928" s="11">
        <f t="shared" si="3"/>
        <v>4.5835616438356164</v>
      </c>
      <c r="R928" s="7" t="s">
        <v>1868</v>
      </c>
      <c r="S928" s="7"/>
      <c r="T928" s="7" t="s">
        <v>36</v>
      </c>
      <c r="U928" t="str">
        <f>IF(COUNTIF($A$2:A928,A928)=1,"Joiner","Not new")</f>
        <v>Joiner</v>
      </c>
    </row>
    <row r="929" spans="1:21" customFormat="1" hidden="1" x14ac:dyDescent="0.35">
      <c r="A929" s="7" t="s">
        <v>1197</v>
      </c>
      <c r="B929" s="7" t="s">
        <v>1198</v>
      </c>
      <c r="C929" s="7" t="s">
        <v>1779</v>
      </c>
      <c r="D929" s="7" t="s">
        <v>1780</v>
      </c>
      <c r="E929" s="7" t="s">
        <v>327</v>
      </c>
      <c r="F929" s="7" t="s">
        <v>36</v>
      </c>
      <c r="G929" s="8">
        <v>41527</v>
      </c>
      <c r="H929" s="8">
        <v>43373</v>
      </c>
      <c r="I929" s="9">
        <v>78.294000000000011</v>
      </c>
      <c r="J929" s="9">
        <v>68.656999999999996</v>
      </c>
      <c r="K929" s="9">
        <f t="shared" si="0"/>
        <v>-9.6370000000000147</v>
      </c>
      <c r="L929" s="10">
        <f t="shared" si="1"/>
        <v>-0.12308733747158164</v>
      </c>
      <c r="M929" s="11">
        <v>356.86099999999999</v>
      </c>
      <c r="N929" s="9"/>
      <c r="O929" s="9"/>
      <c r="P929" s="9" t="s">
        <v>625</v>
      </c>
      <c r="Q929" s="11">
        <f t="shared" si="3"/>
        <v>5.0575342465753428</v>
      </c>
      <c r="R929" s="7" t="s">
        <v>1869</v>
      </c>
      <c r="S929" s="7"/>
      <c r="T929" s="7" t="s">
        <v>36</v>
      </c>
      <c r="U929" t="str">
        <f>IF(COUNTIF($A$2:A929,A929)=1,"Joiner","Not new")</f>
        <v>Not new</v>
      </c>
    </row>
    <row r="930" spans="1:21" customFormat="1" hidden="1" x14ac:dyDescent="0.35">
      <c r="A930" s="7" t="s">
        <v>1422</v>
      </c>
      <c r="B930" s="7" t="s">
        <v>1423</v>
      </c>
      <c r="C930" s="7" t="s">
        <v>1779</v>
      </c>
      <c r="D930" s="7" t="s">
        <v>1780</v>
      </c>
      <c r="E930" s="7" t="s">
        <v>327</v>
      </c>
      <c r="F930" s="7" t="s">
        <v>32</v>
      </c>
      <c r="G930" s="8">
        <v>41640</v>
      </c>
      <c r="H930" s="8">
        <v>44561</v>
      </c>
      <c r="I930" s="9">
        <v>266</v>
      </c>
      <c r="J930" s="9">
        <v>70.3</v>
      </c>
      <c r="K930" s="9">
        <f t="shared" ref="K930:K993" si="4">IFERROR(J930-I930,"-")</f>
        <v>-195.7</v>
      </c>
      <c r="L930" s="10">
        <f t="shared" ref="L930:L993" si="5">IFERROR(K930/I930,"-")</f>
        <v>-0.73571428571428565</v>
      </c>
      <c r="M930" s="11">
        <v>694</v>
      </c>
      <c r="N930" s="9"/>
      <c r="O930" s="9"/>
      <c r="P930" s="9" t="s">
        <v>643</v>
      </c>
      <c r="Q930" s="11">
        <f t="shared" si="3"/>
        <v>8.0027397260273965</v>
      </c>
      <c r="R930" s="7" t="s">
        <v>1870</v>
      </c>
      <c r="S930" s="7"/>
      <c r="T930" s="7" t="s">
        <v>32</v>
      </c>
      <c r="U930" t="str">
        <f>IF(COUNTIF($A$2:A930,A930)=1,"Joiner","Not new")</f>
        <v>Not new</v>
      </c>
    </row>
    <row r="931" spans="1:21" customFormat="1" hidden="1" x14ac:dyDescent="0.35">
      <c r="A931" s="7" t="s">
        <v>1425</v>
      </c>
      <c r="B931" s="7" t="s">
        <v>1426</v>
      </c>
      <c r="C931" s="7" t="s">
        <v>1779</v>
      </c>
      <c r="D931" s="7" t="s">
        <v>1780</v>
      </c>
      <c r="E931" s="7" t="s">
        <v>327</v>
      </c>
      <c r="F931" s="7" t="s">
        <v>28</v>
      </c>
      <c r="G931" s="8">
        <v>41563</v>
      </c>
      <c r="H931" s="8">
        <v>43465</v>
      </c>
      <c r="I931" s="9">
        <v>35.700000000000003</v>
      </c>
      <c r="J931" s="9">
        <v>36.42</v>
      </c>
      <c r="K931" s="9">
        <f t="shared" si="4"/>
        <v>0.71999999999999886</v>
      </c>
      <c r="L931" s="10">
        <f t="shared" si="5"/>
        <v>2.0168067226890723E-2</v>
      </c>
      <c r="M931" s="11">
        <v>133.22</v>
      </c>
      <c r="N931" s="9"/>
      <c r="O931" s="9"/>
      <c r="P931" s="9" t="s">
        <v>643</v>
      </c>
      <c r="Q931" s="11">
        <f t="shared" si="3"/>
        <v>5.2109589041095887</v>
      </c>
      <c r="R931" s="7" t="s">
        <v>1871</v>
      </c>
      <c r="S931" s="7"/>
      <c r="T931" s="7" t="s">
        <v>28</v>
      </c>
      <c r="U931" t="str">
        <f>IF(COUNTIF($A$2:A931,A931)=1,"Joiner","Not new")</f>
        <v>Not new</v>
      </c>
    </row>
    <row r="932" spans="1:21" customFormat="1" hidden="1" x14ac:dyDescent="0.35">
      <c r="A932" s="7" t="s">
        <v>1681</v>
      </c>
      <c r="B932" s="7" t="s">
        <v>1682</v>
      </c>
      <c r="C932" s="7" t="s">
        <v>1779</v>
      </c>
      <c r="D932" s="7" t="s">
        <v>1780</v>
      </c>
      <c r="E932" s="7" t="s">
        <v>327</v>
      </c>
      <c r="F932" s="7" t="s">
        <v>28</v>
      </c>
      <c r="G932" s="8">
        <v>42374</v>
      </c>
      <c r="H932" s="8">
        <v>46112</v>
      </c>
      <c r="I932" s="9">
        <v>310.8</v>
      </c>
      <c r="J932" s="9">
        <v>316.5</v>
      </c>
      <c r="K932" s="9">
        <f t="shared" si="4"/>
        <v>5.6999999999999886</v>
      </c>
      <c r="L932" s="10">
        <f t="shared" si="5"/>
        <v>1.8339768339768303E-2</v>
      </c>
      <c r="M932" s="11">
        <v>2835.7999999999997</v>
      </c>
      <c r="N932" s="9"/>
      <c r="O932" s="9"/>
      <c r="P932" s="9" t="s">
        <v>625</v>
      </c>
      <c r="Q932" s="11">
        <f t="shared" si="3"/>
        <v>10.241095890410959</v>
      </c>
      <c r="R932" s="7" t="s">
        <v>1872</v>
      </c>
      <c r="S932" s="7"/>
      <c r="T932" s="7" t="s">
        <v>28</v>
      </c>
      <c r="U932" t="str">
        <f>IF(COUNTIF($A$2:A932,A932)=1,"Joiner","Not new")</f>
        <v>Not new</v>
      </c>
    </row>
    <row r="933" spans="1:21" customFormat="1" hidden="1" x14ac:dyDescent="0.35">
      <c r="A933" s="7" t="s">
        <v>1684</v>
      </c>
      <c r="B933" s="7" t="s">
        <v>1685</v>
      </c>
      <c r="C933" s="7" t="s">
        <v>1779</v>
      </c>
      <c r="D933" s="7" t="s">
        <v>1780</v>
      </c>
      <c r="E933" s="7" t="s">
        <v>327</v>
      </c>
      <c r="F933" s="7" t="s">
        <v>28</v>
      </c>
      <c r="G933" s="8">
        <v>42461</v>
      </c>
      <c r="H933" s="8">
        <v>44286</v>
      </c>
      <c r="I933" s="9">
        <v>62.300000000000004</v>
      </c>
      <c r="J933" s="9">
        <v>41.599999999999994</v>
      </c>
      <c r="K933" s="9">
        <f t="shared" si="4"/>
        <v>-20.70000000000001</v>
      </c>
      <c r="L933" s="10">
        <f t="shared" si="5"/>
        <v>-0.33226324237560206</v>
      </c>
      <c r="M933" s="11">
        <v>205.62</v>
      </c>
      <c r="N933" s="9"/>
      <c r="O933" s="9"/>
      <c r="P933" s="9" t="s">
        <v>625</v>
      </c>
      <c r="Q933" s="11">
        <f t="shared" si="3"/>
        <v>5</v>
      </c>
      <c r="R933" s="7" t="s">
        <v>1873</v>
      </c>
      <c r="S933" s="7"/>
      <c r="T933" s="7" t="s">
        <v>28</v>
      </c>
      <c r="U933" t="str">
        <f>IF(COUNTIF($A$2:A933,A933)=1,"Joiner","Not new")</f>
        <v>Not new</v>
      </c>
    </row>
    <row r="934" spans="1:21" customFormat="1" hidden="1" x14ac:dyDescent="0.35">
      <c r="A934" s="7" t="s">
        <v>1687</v>
      </c>
      <c r="B934" s="7" t="s">
        <v>1688</v>
      </c>
      <c r="C934" s="7" t="s">
        <v>1779</v>
      </c>
      <c r="D934" s="7" t="s">
        <v>1780</v>
      </c>
      <c r="E934" s="7" t="s">
        <v>327</v>
      </c>
      <c r="F934" s="7" t="s">
        <v>28</v>
      </c>
      <c r="G934" s="8">
        <v>42461</v>
      </c>
      <c r="H934" s="8">
        <v>44286</v>
      </c>
      <c r="I934" s="9">
        <v>76.83</v>
      </c>
      <c r="J934" s="9">
        <v>49.7</v>
      </c>
      <c r="K934" s="9">
        <f t="shared" si="4"/>
        <v>-27.129999999999995</v>
      </c>
      <c r="L934" s="10">
        <f t="shared" si="5"/>
        <v>-0.35311727189899772</v>
      </c>
      <c r="M934" s="11">
        <v>234.46</v>
      </c>
      <c r="N934" s="9"/>
      <c r="O934" s="9"/>
      <c r="P934" s="9" t="s">
        <v>643</v>
      </c>
      <c r="Q934" s="11">
        <f t="shared" si="3"/>
        <v>5</v>
      </c>
      <c r="R934" s="7" t="s">
        <v>1874</v>
      </c>
      <c r="S934" s="7"/>
      <c r="T934" s="7" t="s">
        <v>28</v>
      </c>
      <c r="U934" t="str">
        <f>IF(COUNTIF($A$2:A934,A934)=1,"Joiner","Not new")</f>
        <v>Not new</v>
      </c>
    </row>
    <row r="935" spans="1:21" customFormat="1" hidden="1" x14ac:dyDescent="0.35">
      <c r="A935" s="7" t="s">
        <v>1875</v>
      </c>
      <c r="B935" s="7" t="s">
        <v>1876</v>
      </c>
      <c r="C935" s="7" t="s">
        <v>1779</v>
      </c>
      <c r="D935" s="7" t="s">
        <v>1780</v>
      </c>
      <c r="E935" s="7" t="s">
        <v>327</v>
      </c>
      <c r="F935" s="7" t="s">
        <v>28</v>
      </c>
      <c r="G935" s="8">
        <v>42461</v>
      </c>
      <c r="H935" s="8">
        <v>44286</v>
      </c>
      <c r="I935" s="9">
        <v>22.700000000000003</v>
      </c>
      <c r="J935" s="9">
        <v>22.299999999999997</v>
      </c>
      <c r="K935" s="9">
        <f t="shared" si="4"/>
        <v>-0.40000000000000568</v>
      </c>
      <c r="L935" s="10">
        <f t="shared" si="5"/>
        <v>-1.7621145374449587E-2</v>
      </c>
      <c r="M935" s="11">
        <v>188.25</v>
      </c>
      <c r="N935" s="9"/>
      <c r="O935" s="9"/>
      <c r="P935" s="9" t="s">
        <v>625</v>
      </c>
      <c r="Q935" s="11">
        <f t="shared" si="3"/>
        <v>5</v>
      </c>
      <c r="R935" s="7" t="s">
        <v>1877</v>
      </c>
      <c r="S935" s="7"/>
      <c r="T935" s="7" t="s">
        <v>28</v>
      </c>
      <c r="U935" t="str">
        <f>IF(COUNTIF($A$2:A935,A935)=1,"Joiner","Not new")</f>
        <v>Joiner</v>
      </c>
    </row>
    <row r="936" spans="1:21" customFormat="1" hidden="1" x14ac:dyDescent="0.35">
      <c r="A936" s="7" t="s">
        <v>370</v>
      </c>
      <c r="B936" s="7" t="s">
        <v>1070</v>
      </c>
      <c r="C936" s="7" t="s">
        <v>1779</v>
      </c>
      <c r="D936" s="7" t="s">
        <v>1780</v>
      </c>
      <c r="E936" s="7" t="s">
        <v>362</v>
      </c>
      <c r="F936" s="7" t="s">
        <v>36</v>
      </c>
      <c r="G936" s="8">
        <v>40541</v>
      </c>
      <c r="H936" s="8">
        <v>43190</v>
      </c>
      <c r="I936" s="9">
        <v>113.5</v>
      </c>
      <c r="J936" s="9">
        <v>156.80000000000001</v>
      </c>
      <c r="K936" s="9">
        <f t="shared" si="4"/>
        <v>43.300000000000011</v>
      </c>
      <c r="L936" s="10">
        <f t="shared" si="5"/>
        <v>0.38149779735682832</v>
      </c>
      <c r="M936" s="11">
        <v>785.69999999999993</v>
      </c>
      <c r="N936" s="9"/>
      <c r="O936" s="9"/>
      <c r="P936" s="9" t="s">
        <v>625</v>
      </c>
      <c r="Q936" s="11">
        <f t="shared" si="3"/>
        <v>7.2575342465753421</v>
      </c>
      <c r="R936" s="7" t="s">
        <v>1878</v>
      </c>
      <c r="S936" s="7"/>
      <c r="T936" s="7" t="s">
        <v>36</v>
      </c>
      <c r="U936" t="str">
        <f>IF(COUNTIF($A$2:A936,A936)=1,"Joiner","Not new")</f>
        <v>Not new</v>
      </c>
    </row>
    <row r="937" spans="1:21" customFormat="1" hidden="1" x14ac:dyDescent="0.35">
      <c r="A937" s="7" t="s">
        <v>373</v>
      </c>
      <c r="B937" s="7" t="s">
        <v>1072</v>
      </c>
      <c r="C937" s="7" t="s">
        <v>1779</v>
      </c>
      <c r="D937" s="7" t="s">
        <v>1780</v>
      </c>
      <c r="E937" s="7" t="s">
        <v>362</v>
      </c>
      <c r="F937" s="7" t="s">
        <v>32</v>
      </c>
      <c r="G937" s="8">
        <v>40299</v>
      </c>
      <c r="H937" s="8">
        <v>43922</v>
      </c>
      <c r="I937" s="9" t="s">
        <v>95</v>
      </c>
      <c r="J937" s="9" t="s">
        <v>95</v>
      </c>
      <c r="K937" s="9" t="str">
        <f t="shared" si="4"/>
        <v>-</v>
      </c>
      <c r="L937" s="10" t="str">
        <f t="shared" si="5"/>
        <v>-</v>
      </c>
      <c r="M937" s="11" t="s">
        <v>95</v>
      </c>
      <c r="N937" s="9"/>
      <c r="O937" s="9"/>
      <c r="P937" s="9" t="s">
        <v>643</v>
      </c>
      <c r="Q937" s="11">
        <f t="shared" si="3"/>
        <v>9.9260273972602739</v>
      </c>
      <c r="R937" s="7" t="s">
        <v>1879</v>
      </c>
      <c r="S937" s="7"/>
      <c r="T937" s="7" t="s">
        <v>95</v>
      </c>
      <c r="U937" t="str">
        <f>IF(COUNTIF($A$2:A937,A937)=1,"Joiner","Not new")</f>
        <v>Not new</v>
      </c>
    </row>
    <row r="938" spans="1:21" customFormat="1" hidden="1" x14ac:dyDescent="0.35">
      <c r="A938" s="7" t="s">
        <v>376</v>
      </c>
      <c r="B938" s="7" t="s">
        <v>377</v>
      </c>
      <c r="C938" s="7" t="s">
        <v>1779</v>
      </c>
      <c r="D938" s="7" t="s">
        <v>1780</v>
      </c>
      <c r="E938" s="7" t="s">
        <v>362</v>
      </c>
      <c r="F938" s="7" t="s">
        <v>197</v>
      </c>
      <c r="G938" s="8">
        <v>40695</v>
      </c>
      <c r="H938" s="8">
        <v>44196</v>
      </c>
      <c r="I938" s="9">
        <v>712.46527748197104</v>
      </c>
      <c r="J938" s="9">
        <v>712.46527748197104</v>
      </c>
      <c r="K938" s="9">
        <f t="shared" si="4"/>
        <v>0</v>
      </c>
      <c r="L938" s="10">
        <f t="shared" si="5"/>
        <v>0</v>
      </c>
      <c r="M938" s="11">
        <v>5058.632334727311</v>
      </c>
      <c r="N938" s="9"/>
      <c r="O938" s="9"/>
      <c r="P938" s="9" t="s">
        <v>631</v>
      </c>
      <c r="Q938" s="11">
        <f t="shared" si="3"/>
        <v>9.5917808219178085</v>
      </c>
      <c r="R938" s="7" t="s">
        <v>1880</v>
      </c>
      <c r="S938" s="7"/>
      <c r="T938" s="7" t="s">
        <v>197</v>
      </c>
      <c r="U938" t="str">
        <f>IF(COUNTIF($A$2:A938,A938)=1,"Joiner","Not new")</f>
        <v>Not new</v>
      </c>
    </row>
    <row r="939" spans="1:21" customFormat="1" hidden="1" x14ac:dyDescent="0.35">
      <c r="A939" s="7" t="s">
        <v>1200</v>
      </c>
      <c r="B939" s="7" t="s">
        <v>1201</v>
      </c>
      <c r="C939" s="7" t="s">
        <v>1779</v>
      </c>
      <c r="D939" s="7" t="s">
        <v>1780</v>
      </c>
      <c r="E939" s="7" t="s">
        <v>362</v>
      </c>
      <c r="F939" s="7" t="s">
        <v>28</v>
      </c>
      <c r="G939" s="8">
        <v>41365</v>
      </c>
      <c r="H939" s="8">
        <v>43555</v>
      </c>
      <c r="I939" s="9">
        <v>43.8</v>
      </c>
      <c r="J939" s="9">
        <v>43.8</v>
      </c>
      <c r="K939" s="9">
        <f t="shared" si="4"/>
        <v>0</v>
      </c>
      <c r="L939" s="10">
        <f t="shared" si="5"/>
        <v>0</v>
      </c>
      <c r="M939" s="11">
        <v>252.5</v>
      </c>
      <c r="N939" s="9"/>
      <c r="O939" s="9"/>
      <c r="P939" s="9" t="s">
        <v>643</v>
      </c>
      <c r="Q939" s="11">
        <f t="shared" si="3"/>
        <v>6</v>
      </c>
      <c r="R939" s="7" t="s">
        <v>1881</v>
      </c>
      <c r="S939" s="7"/>
      <c r="T939" s="7" t="s">
        <v>28</v>
      </c>
      <c r="U939" t="str">
        <f>IF(COUNTIF($A$2:A939,A939)=1,"Joiner","Not new")</f>
        <v>Not new</v>
      </c>
    </row>
    <row r="940" spans="1:21" customFormat="1" hidden="1" x14ac:dyDescent="0.35">
      <c r="A940" s="7" t="s">
        <v>1203</v>
      </c>
      <c r="B940" s="7" t="s">
        <v>1882</v>
      </c>
      <c r="C940" s="7" t="s">
        <v>1779</v>
      </c>
      <c r="D940" s="7" t="s">
        <v>1780</v>
      </c>
      <c r="E940" s="7" t="s">
        <v>362</v>
      </c>
      <c r="F940" s="7" t="s">
        <v>28</v>
      </c>
      <c r="G940" s="8">
        <v>42614</v>
      </c>
      <c r="H940" s="8">
        <v>43617</v>
      </c>
      <c r="I940" s="9">
        <v>49.8</v>
      </c>
      <c r="J940" s="9">
        <v>49.8</v>
      </c>
      <c r="K940" s="9">
        <f t="shared" si="4"/>
        <v>0</v>
      </c>
      <c r="L940" s="10">
        <f t="shared" si="5"/>
        <v>0</v>
      </c>
      <c r="M940" s="11">
        <v>290.55999999999995</v>
      </c>
      <c r="N940" s="9"/>
      <c r="O940" s="9"/>
      <c r="P940" s="9" t="s">
        <v>643</v>
      </c>
      <c r="Q940" s="11">
        <f t="shared" si="3"/>
        <v>2.7479452054794522</v>
      </c>
      <c r="R940" s="7" t="s">
        <v>1883</v>
      </c>
      <c r="S940" s="7"/>
      <c r="T940" s="7" t="s">
        <v>28</v>
      </c>
      <c r="U940" t="str">
        <f>IF(COUNTIF($A$2:A940,A940)=1,"Joiner","Not new")</f>
        <v>Not new</v>
      </c>
    </row>
    <row r="941" spans="1:21" customFormat="1" hidden="1" x14ac:dyDescent="0.35">
      <c r="A941" s="7" t="s">
        <v>1206</v>
      </c>
      <c r="B941" s="7" t="s">
        <v>1207</v>
      </c>
      <c r="C941" s="7" t="s">
        <v>1779</v>
      </c>
      <c r="D941" s="7" t="s">
        <v>1780</v>
      </c>
      <c r="E941" s="7" t="s">
        <v>362</v>
      </c>
      <c r="F941" s="7" t="s">
        <v>36</v>
      </c>
      <c r="G941" s="8">
        <v>41682</v>
      </c>
      <c r="H941" s="8">
        <v>43555</v>
      </c>
      <c r="I941" s="9">
        <v>44</v>
      </c>
      <c r="J941" s="9">
        <v>44</v>
      </c>
      <c r="K941" s="9">
        <f t="shared" si="4"/>
        <v>0</v>
      </c>
      <c r="L941" s="10">
        <f t="shared" si="5"/>
        <v>0</v>
      </c>
      <c r="M941" s="11">
        <v>340.90000000000003</v>
      </c>
      <c r="N941" s="9"/>
      <c r="O941" s="9"/>
      <c r="P941" s="9" t="s">
        <v>643</v>
      </c>
      <c r="Q941" s="11">
        <f t="shared" si="3"/>
        <v>5.1315068493150688</v>
      </c>
      <c r="R941" s="7" t="s">
        <v>1884</v>
      </c>
      <c r="S941" s="7"/>
      <c r="T941" s="7" t="s">
        <v>36</v>
      </c>
      <c r="U941" t="str">
        <f>IF(COUNTIF($A$2:A941,A941)=1,"Joiner","Not new")</f>
        <v>Not new</v>
      </c>
    </row>
    <row r="942" spans="1:21" customFormat="1" hidden="1" x14ac:dyDescent="0.35">
      <c r="A942" s="7" t="s">
        <v>1209</v>
      </c>
      <c r="B942" s="7" t="s">
        <v>1440</v>
      </c>
      <c r="C942" s="7" t="s">
        <v>1779</v>
      </c>
      <c r="D942" s="7" t="s">
        <v>1780</v>
      </c>
      <c r="E942" s="7" t="s">
        <v>362</v>
      </c>
      <c r="F942" s="7" t="s">
        <v>28</v>
      </c>
      <c r="G942" s="8">
        <v>41671</v>
      </c>
      <c r="H942" s="8">
        <v>43039</v>
      </c>
      <c r="I942" s="9">
        <v>55.4</v>
      </c>
      <c r="J942" s="9">
        <v>96.5</v>
      </c>
      <c r="K942" s="9">
        <f t="shared" si="4"/>
        <v>41.1</v>
      </c>
      <c r="L942" s="10">
        <f t="shared" si="5"/>
        <v>0.74187725631768953</v>
      </c>
      <c r="M942" s="11">
        <v>374.59999999999997</v>
      </c>
      <c r="N942" s="9"/>
      <c r="O942" s="9"/>
      <c r="P942" s="9" t="s">
        <v>643</v>
      </c>
      <c r="Q942" s="11">
        <f t="shared" si="3"/>
        <v>3.7479452054794522</v>
      </c>
      <c r="R942" s="7" t="s">
        <v>1885</v>
      </c>
      <c r="S942" s="7"/>
      <c r="T942" s="7" t="s">
        <v>28</v>
      </c>
      <c r="U942" t="str">
        <f>IF(COUNTIF($A$2:A942,A942)=1,"Joiner","Not new")</f>
        <v>Not new</v>
      </c>
    </row>
    <row r="943" spans="1:21" customFormat="1" hidden="1" x14ac:dyDescent="0.35">
      <c r="A943" s="7" t="s">
        <v>1434</v>
      </c>
      <c r="B943" s="7" t="s">
        <v>1435</v>
      </c>
      <c r="C943" s="7" t="s">
        <v>1779</v>
      </c>
      <c r="D943" s="7" t="s">
        <v>1780</v>
      </c>
      <c r="E943" s="7" t="s">
        <v>362</v>
      </c>
      <c r="F943" s="7" t="s">
        <v>32</v>
      </c>
      <c r="G943" s="8">
        <v>41730</v>
      </c>
      <c r="H943" s="8">
        <v>43921</v>
      </c>
      <c r="I943" s="9">
        <v>90.9</v>
      </c>
      <c r="J943" s="9">
        <v>90.9</v>
      </c>
      <c r="K943" s="9">
        <f t="shared" si="4"/>
        <v>0</v>
      </c>
      <c r="L943" s="10">
        <f t="shared" si="5"/>
        <v>0</v>
      </c>
      <c r="M943" s="11">
        <v>667.40000000000009</v>
      </c>
      <c r="N943" s="9"/>
      <c r="O943" s="9"/>
      <c r="P943" s="9" t="s">
        <v>643</v>
      </c>
      <c r="Q943" s="11">
        <f t="shared" si="3"/>
        <v>6.0027397260273974</v>
      </c>
      <c r="R943" s="7" t="s">
        <v>1886</v>
      </c>
      <c r="S943" s="7"/>
      <c r="T943" s="7" t="s">
        <v>32</v>
      </c>
      <c r="U943" t="str">
        <f>IF(COUNTIF($A$2:A943,A943)=1,"Joiner","Not new")</f>
        <v>Not new</v>
      </c>
    </row>
    <row r="944" spans="1:21" customFormat="1" hidden="1" x14ac:dyDescent="0.35">
      <c r="A944" s="7" t="s">
        <v>1447</v>
      </c>
      <c r="B944" s="7" t="s">
        <v>1448</v>
      </c>
      <c r="C944" s="7" t="s">
        <v>1779</v>
      </c>
      <c r="D944" s="7" t="s">
        <v>1780</v>
      </c>
      <c r="E944" s="7" t="s">
        <v>362</v>
      </c>
      <c r="F944" s="7" t="s">
        <v>28</v>
      </c>
      <c r="G944" s="8">
        <v>41730</v>
      </c>
      <c r="H944" s="8">
        <v>44287</v>
      </c>
      <c r="I944" s="9" t="s">
        <v>95</v>
      </c>
      <c r="J944" s="9" t="s">
        <v>95</v>
      </c>
      <c r="K944" s="9" t="str">
        <f t="shared" si="4"/>
        <v>-</v>
      </c>
      <c r="L944" s="10" t="str">
        <f t="shared" si="5"/>
        <v>-</v>
      </c>
      <c r="M944" s="11" t="s">
        <v>95</v>
      </c>
      <c r="N944" s="9"/>
      <c r="O944" s="9"/>
      <c r="P944" s="9" t="s">
        <v>625</v>
      </c>
      <c r="Q944" s="11">
        <f t="shared" si="3"/>
        <v>7.0054794520547947</v>
      </c>
      <c r="R944" s="7" t="s">
        <v>1887</v>
      </c>
      <c r="S944" s="7"/>
      <c r="T944" s="7" t="s">
        <v>95</v>
      </c>
      <c r="U944" t="str">
        <f>IF(COUNTIF($A$2:A944,A944)=1,"Joiner","Not new")</f>
        <v>Not new</v>
      </c>
    </row>
    <row r="945" spans="1:21" customFormat="1" hidden="1" x14ac:dyDescent="0.35">
      <c r="A945" s="7" t="s">
        <v>1699</v>
      </c>
      <c r="B945" s="7" t="s">
        <v>1700</v>
      </c>
      <c r="C945" s="7" t="s">
        <v>1779</v>
      </c>
      <c r="D945" s="7" t="s">
        <v>1780</v>
      </c>
      <c r="E945" s="7" t="s">
        <v>362</v>
      </c>
      <c r="F945" s="7" t="s">
        <v>28</v>
      </c>
      <c r="G945" s="8">
        <v>42305</v>
      </c>
      <c r="H945" s="8">
        <v>43921</v>
      </c>
      <c r="I945" s="9">
        <v>43.099999999999994</v>
      </c>
      <c r="J945" s="9">
        <v>45.4</v>
      </c>
      <c r="K945" s="9">
        <f t="shared" si="4"/>
        <v>2.3000000000000043</v>
      </c>
      <c r="L945" s="10">
        <f t="shared" si="5"/>
        <v>5.3364269141531431E-2</v>
      </c>
      <c r="M945" s="11">
        <v>144.50000000000003</v>
      </c>
      <c r="N945" s="9"/>
      <c r="O945" s="9"/>
      <c r="P945" s="9" t="s">
        <v>625</v>
      </c>
      <c r="Q945" s="11">
        <f t="shared" si="3"/>
        <v>4.4273972602739722</v>
      </c>
      <c r="R945" s="7" t="s">
        <v>1888</v>
      </c>
      <c r="S945" s="7"/>
      <c r="T945" s="7" t="s">
        <v>28</v>
      </c>
      <c r="U945" t="str">
        <f>IF(COUNTIF($A$2:A945,A945)=1,"Joiner","Not new")</f>
        <v>Not new</v>
      </c>
    </row>
    <row r="946" spans="1:21" customFormat="1" hidden="1" x14ac:dyDescent="0.35">
      <c r="A946" s="7" t="s">
        <v>1702</v>
      </c>
      <c r="B946" s="7" t="s">
        <v>1703</v>
      </c>
      <c r="C946" s="7" t="s">
        <v>1779</v>
      </c>
      <c r="D946" s="7" t="s">
        <v>1780</v>
      </c>
      <c r="E946" s="7" t="s">
        <v>362</v>
      </c>
      <c r="F946" s="7" t="s">
        <v>28</v>
      </c>
      <c r="G946" s="8">
        <v>41730</v>
      </c>
      <c r="H946" s="8">
        <v>43921</v>
      </c>
      <c r="I946" s="9">
        <v>60.800000000000004</v>
      </c>
      <c r="J946" s="9">
        <v>73</v>
      </c>
      <c r="K946" s="9">
        <f t="shared" si="4"/>
        <v>12.199999999999996</v>
      </c>
      <c r="L946" s="10">
        <f t="shared" si="5"/>
        <v>0.20065789473684201</v>
      </c>
      <c r="M946" s="11">
        <v>469.40000000000003</v>
      </c>
      <c r="N946" s="9"/>
      <c r="O946" s="9"/>
      <c r="P946" s="9" t="s">
        <v>643</v>
      </c>
      <c r="Q946" s="11">
        <f t="shared" si="3"/>
        <v>6.0027397260273974</v>
      </c>
      <c r="R946" s="7" t="s">
        <v>1889</v>
      </c>
      <c r="S946" s="7"/>
      <c r="T946" s="7" t="s">
        <v>28</v>
      </c>
      <c r="U946" t="str">
        <f>IF(COUNTIF($A$2:A946,A946)=1,"Joiner","Not new")</f>
        <v>Not new</v>
      </c>
    </row>
    <row r="947" spans="1:21" customFormat="1" hidden="1" x14ac:dyDescent="0.35">
      <c r="A947" s="7" t="s">
        <v>1890</v>
      </c>
      <c r="B947" s="7" t="s">
        <v>1891</v>
      </c>
      <c r="C947" s="7" t="s">
        <v>1779</v>
      </c>
      <c r="D947" s="7" t="s">
        <v>1780</v>
      </c>
      <c r="E947" s="7" t="s">
        <v>362</v>
      </c>
      <c r="F947" s="7" t="s">
        <v>28</v>
      </c>
      <c r="G947" s="8">
        <v>42611</v>
      </c>
      <c r="H947" s="8">
        <v>43710</v>
      </c>
      <c r="I947" s="9">
        <v>2.93</v>
      </c>
      <c r="J947" s="9">
        <v>2.54</v>
      </c>
      <c r="K947" s="9">
        <f t="shared" si="4"/>
        <v>-0.39000000000000012</v>
      </c>
      <c r="L947" s="10">
        <f t="shared" si="5"/>
        <v>-0.13310580204778161</v>
      </c>
      <c r="M947" s="11">
        <v>7.51</v>
      </c>
      <c r="N947" s="9"/>
      <c r="O947" s="9"/>
      <c r="P947" s="9" t="s">
        <v>625</v>
      </c>
      <c r="Q947" s="11">
        <f t="shared" si="3"/>
        <v>3.010958904109589</v>
      </c>
      <c r="R947" s="7" t="s">
        <v>1892</v>
      </c>
      <c r="S947" s="7"/>
      <c r="T947" s="7" t="s">
        <v>28</v>
      </c>
      <c r="U947" t="str">
        <f>IF(COUNTIF($A$2:A947,A947)=1,"Joiner","Not new")</f>
        <v>Joiner</v>
      </c>
    </row>
    <row r="948" spans="1:21" customFormat="1" hidden="1" x14ac:dyDescent="0.35">
      <c r="A948" s="7" t="s">
        <v>421</v>
      </c>
      <c r="B948" s="7" t="s">
        <v>422</v>
      </c>
      <c r="C948" s="7" t="s">
        <v>1779</v>
      </c>
      <c r="D948" s="7" t="s">
        <v>1780</v>
      </c>
      <c r="E948" s="7" t="s">
        <v>423</v>
      </c>
      <c r="F948" s="7" t="s">
        <v>28</v>
      </c>
      <c r="G948" s="8">
        <v>36663</v>
      </c>
      <c r="H948" s="8">
        <v>45016</v>
      </c>
      <c r="I948" s="9">
        <v>173.39</v>
      </c>
      <c r="J948" s="9">
        <v>123.75999999999999</v>
      </c>
      <c r="K948" s="9">
        <f t="shared" si="4"/>
        <v>-49.629999999999995</v>
      </c>
      <c r="L948" s="10">
        <f t="shared" si="5"/>
        <v>-0.28623334679047235</v>
      </c>
      <c r="M948" s="11">
        <v>3519.16</v>
      </c>
      <c r="N948" s="9"/>
      <c r="O948" s="9"/>
      <c r="P948" s="9" t="s">
        <v>785</v>
      </c>
      <c r="Q948" s="11">
        <f t="shared" si="3"/>
        <v>22.884931506849316</v>
      </c>
      <c r="R948" s="7" t="s">
        <v>1893</v>
      </c>
      <c r="S948" s="7"/>
      <c r="T948" s="7" t="s">
        <v>28</v>
      </c>
      <c r="U948" t="str">
        <f>IF(COUNTIF($A$2:A948,A948)=1,"Joiner","Not new")</f>
        <v>Not new</v>
      </c>
    </row>
    <row r="949" spans="1:21" customFormat="1" hidden="1" x14ac:dyDescent="0.35">
      <c r="A949" s="7" t="s">
        <v>431</v>
      </c>
      <c r="B949" s="7" t="s">
        <v>1083</v>
      </c>
      <c r="C949" s="7" t="s">
        <v>1779</v>
      </c>
      <c r="D949" s="7" t="s">
        <v>1780</v>
      </c>
      <c r="E949" s="7" t="s">
        <v>423</v>
      </c>
      <c r="F949" s="7" t="s">
        <v>28</v>
      </c>
      <c r="G949" s="8">
        <v>41364</v>
      </c>
      <c r="H949" s="8">
        <v>45107</v>
      </c>
      <c r="I949" s="9">
        <v>65.83</v>
      </c>
      <c r="J949" s="9">
        <v>65.05</v>
      </c>
      <c r="K949" s="9">
        <f t="shared" si="4"/>
        <v>-0.78000000000000114</v>
      </c>
      <c r="L949" s="10">
        <f t="shared" si="5"/>
        <v>-1.184870120006078E-2</v>
      </c>
      <c r="M949" s="11" t="s">
        <v>95</v>
      </c>
      <c r="N949" s="9"/>
      <c r="O949" s="9"/>
      <c r="P949" s="9" t="s">
        <v>785</v>
      </c>
      <c r="Q949" s="11">
        <f t="shared" si="3"/>
        <v>10.254794520547945</v>
      </c>
      <c r="R949" s="7" t="s">
        <v>1894</v>
      </c>
      <c r="S949" s="7"/>
      <c r="T949" s="7" t="s">
        <v>95</v>
      </c>
      <c r="U949" t="str">
        <f>IF(COUNTIF($A$2:A949,A949)=1,"Joiner","Not new")</f>
        <v>Not new</v>
      </c>
    </row>
    <row r="950" spans="1:21" customFormat="1" hidden="1" x14ac:dyDescent="0.35">
      <c r="A950" s="7" t="s">
        <v>437</v>
      </c>
      <c r="B950" s="7" t="s">
        <v>438</v>
      </c>
      <c r="C950" s="7" t="s">
        <v>1779</v>
      </c>
      <c r="D950" s="7" t="s">
        <v>1780</v>
      </c>
      <c r="E950" s="7" t="s">
        <v>423</v>
      </c>
      <c r="F950" s="7" t="s">
        <v>197</v>
      </c>
      <c r="G950" s="8">
        <v>38810</v>
      </c>
      <c r="H950" s="8">
        <v>44108</v>
      </c>
      <c r="I950" s="9">
        <v>114.03999999999999</v>
      </c>
      <c r="J950" s="9">
        <v>102.52000000000001</v>
      </c>
      <c r="K950" s="9">
        <f t="shared" si="4"/>
        <v>-11.519999999999982</v>
      </c>
      <c r="L950" s="10">
        <f t="shared" si="5"/>
        <v>-0.10101718695194653</v>
      </c>
      <c r="M950" s="11">
        <v>1854.82</v>
      </c>
      <c r="N950" s="9"/>
      <c r="O950" s="9"/>
      <c r="P950" s="9" t="s">
        <v>785</v>
      </c>
      <c r="Q950" s="11">
        <f t="shared" si="3"/>
        <v>14.515068493150684</v>
      </c>
      <c r="R950" s="7" t="s">
        <v>1895</v>
      </c>
      <c r="S950" s="7"/>
      <c r="T950" s="7" t="s">
        <v>197</v>
      </c>
      <c r="U950" t="str">
        <f>IF(COUNTIF($A$2:A950,A950)=1,"Joiner","Not new")</f>
        <v>Not new</v>
      </c>
    </row>
    <row r="951" spans="1:21" customFormat="1" hidden="1" x14ac:dyDescent="0.35">
      <c r="A951" s="7" t="s">
        <v>443</v>
      </c>
      <c r="B951" s="7" t="s">
        <v>795</v>
      </c>
      <c r="C951" s="7" t="s">
        <v>1779</v>
      </c>
      <c r="D951" s="7" t="s">
        <v>1780</v>
      </c>
      <c r="E951" s="7" t="s">
        <v>423</v>
      </c>
      <c r="F951" s="7" t="s">
        <v>32</v>
      </c>
      <c r="G951" s="8">
        <v>38558</v>
      </c>
      <c r="H951" s="8">
        <v>43524</v>
      </c>
      <c r="I951" s="9">
        <v>46.82</v>
      </c>
      <c r="J951" s="9">
        <v>68.19</v>
      </c>
      <c r="K951" s="9">
        <f t="shared" si="4"/>
        <v>21.369999999999997</v>
      </c>
      <c r="L951" s="10">
        <f t="shared" si="5"/>
        <v>0.45642887654848352</v>
      </c>
      <c r="M951" s="11">
        <v>596.38</v>
      </c>
      <c r="N951" s="9"/>
      <c r="O951" s="9"/>
      <c r="P951" s="9" t="s">
        <v>785</v>
      </c>
      <c r="Q951" s="11">
        <f t="shared" si="3"/>
        <v>13.605479452054794</v>
      </c>
      <c r="R951" s="7" t="s">
        <v>1896</v>
      </c>
      <c r="S951" s="7"/>
      <c r="T951" s="7" t="s">
        <v>32</v>
      </c>
      <c r="U951" t="str">
        <f>IF(COUNTIF($A$2:A951,A951)=1,"Joiner","Not new")</f>
        <v>Not new</v>
      </c>
    </row>
    <row r="952" spans="1:21" customFormat="1" hidden="1" x14ac:dyDescent="0.35">
      <c r="A952" s="7" t="s">
        <v>446</v>
      </c>
      <c r="B952" s="7" t="s">
        <v>447</v>
      </c>
      <c r="C952" s="7" t="s">
        <v>1779</v>
      </c>
      <c r="D952" s="7" t="s">
        <v>1780</v>
      </c>
      <c r="E952" s="7" t="s">
        <v>423</v>
      </c>
      <c r="F952" s="7" t="s">
        <v>95</v>
      </c>
      <c r="G952" s="8">
        <v>39539</v>
      </c>
      <c r="H952" s="8">
        <v>45777</v>
      </c>
      <c r="I952" s="9">
        <v>1013.69</v>
      </c>
      <c r="J952" s="9">
        <v>1024.53</v>
      </c>
      <c r="K952" s="9">
        <f t="shared" si="4"/>
        <v>10.839999999999918</v>
      </c>
      <c r="L952" s="10">
        <f t="shared" si="5"/>
        <v>1.0693604553660307E-2</v>
      </c>
      <c r="M952" s="11">
        <v>19894.38</v>
      </c>
      <c r="N952" s="9"/>
      <c r="O952" s="9"/>
      <c r="P952" s="9" t="s">
        <v>785</v>
      </c>
      <c r="Q952" s="11">
        <f t="shared" si="3"/>
        <v>17.090410958904108</v>
      </c>
      <c r="R952" s="7" t="s">
        <v>1897</v>
      </c>
      <c r="S952" s="7"/>
      <c r="T952" s="7" t="s">
        <v>95</v>
      </c>
      <c r="U952" t="str">
        <f>IF(COUNTIF($A$2:A952,A952)=1,"Joiner","Not new")</f>
        <v>Not new</v>
      </c>
    </row>
    <row r="953" spans="1:21" customFormat="1" hidden="1" x14ac:dyDescent="0.35">
      <c r="A953" s="7" t="s">
        <v>452</v>
      </c>
      <c r="B953" s="7" t="s">
        <v>799</v>
      </c>
      <c r="C953" s="7" t="s">
        <v>1779</v>
      </c>
      <c r="D953" s="7" t="s">
        <v>1780</v>
      </c>
      <c r="E953" s="7" t="s">
        <v>423</v>
      </c>
      <c r="F953" s="7" t="s">
        <v>28</v>
      </c>
      <c r="G953" s="8">
        <v>36130</v>
      </c>
      <c r="H953" s="8">
        <v>45016</v>
      </c>
      <c r="I953" s="9">
        <v>401.08000000000004</v>
      </c>
      <c r="J953" s="9">
        <v>402.83000000000004</v>
      </c>
      <c r="K953" s="9">
        <f t="shared" si="4"/>
        <v>1.75</v>
      </c>
      <c r="L953" s="10">
        <f t="shared" si="5"/>
        <v>4.3632193078687537E-3</v>
      </c>
      <c r="M953" s="11">
        <v>6705.6399999999994</v>
      </c>
      <c r="N953" s="9"/>
      <c r="O953" s="9"/>
      <c r="P953" s="9" t="s">
        <v>785</v>
      </c>
      <c r="Q953" s="11">
        <f t="shared" si="3"/>
        <v>24.345205479452055</v>
      </c>
      <c r="R953" s="7" t="s">
        <v>1898</v>
      </c>
      <c r="S953" s="7"/>
      <c r="T953" s="7" t="s">
        <v>28</v>
      </c>
      <c r="U953" t="str">
        <f>IF(COUNTIF($A$2:A953,A953)=1,"Joiner","Not new")</f>
        <v>Not new</v>
      </c>
    </row>
    <row r="954" spans="1:21" customFormat="1" hidden="1" x14ac:dyDescent="0.35">
      <c r="A954" s="7" t="s">
        <v>455</v>
      </c>
      <c r="B954" s="7" t="s">
        <v>1093</v>
      </c>
      <c r="C954" s="7" t="s">
        <v>1779</v>
      </c>
      <c r="D954" s="7" t="s">
        <v>1780</v>
      </c>
      <c r="E954" s="7" t="s">
        <v>423</v>
      </c>
      <c r="F954" s="7" t="s">
        <v>36</v>
      </c>
      <c r="G954" s="8">
        <v>39539</v>
      </c>
      <c r="H954" s="8">
        <v>45382</v>
      </c>
      <c r="I954" s="9">
        <v>41.05</v>
      </c>
      <c r="J954" s="9">
        <v>39.450000000000003</v>
      </c>
      <c r="K954" s="9">
        <f t="shared" si="4"/>
        <v>-1.5999999999999943</v>
      </c>
      <c r="L954" s="10">
        <f t="shared" si="5"/>
        <v>-3.8976857490864665E-2</v>
      </c>
      <c r="M954" s="11">
        <v>416.61</v>
      </c>
      <c r="N954" s="9"/>
      <c r="O954" s="9"/>
      <c r="P954" s="9" t="s">
        <v>785</v>
      </c>
      <c r="Q954" s="11">
        <f t="shared" si="3"/>
        <v>16.008219178082193</v>
      </c>
      <c r="R954" s="7" t="s">
        <v>1899</v>
      </c>
      <c r="S954" s="7"/>
      <c r="T954" s="7" t="s">
        <v>36</v>
      </c>
      <c r="U954" t="str">
        <f>IF(COUNTIF($A$2:A954,A954)=1,"Joiner","Not new")</f>
        <v>Not new</v>
      </c>
    </row>
    <row r="955" spans="1:21" customFormat="1" hidden="1" x14ac:dyDescent="0.35">
      <c r="A955" s="7" t="s">
        <v>458</v>
      </c>
      <c r="B955" s="7" t="s">
        <v>1095</v>
      </c>
      <c r="C955" s="7" t="s">
        <v>1779</v>
      </c>
      <c r="D955" s="7" t="s">
        <v>1780</v>
      </c>
      <c r="E955" s="7" t="s">
        <v>423</v>
      </c>
      <c r="F955" s="7" t="s">
        <v>32</v>
      </c>
      <c r="G955" s="8">
        <v>39650</v>
      </c>
      <c r="H955" s="8">
        <v>49430</v>
      </c>
      <c r="I955" s="9">
        <v>392.94</v>
      </c>
      <c r="J955" s="9">
        <v>382.04</v>
      </c>
      <c r="K955" s="9">
        <f t="shared" si="4"/>
        <v>-10.899999999999977</v>
      </c>
      <c r="L955" s="10">
        <f t="shared" si="5"/>
        <v>-2.7739604010790394E-2</v>
      </c>
      <c r="M955" s="11" t="s">
        <v>95</v>
      </c>
      <c r="N955" s="9"/>
      <c r="O955" s="9"/>
      <c r="P955" s="9" t="s">
        <v>785</v>
      </c>
      <c r="Q955" s="11">
        <f t="shared" si="3"/>
        <v>26.794520547945204</v>
      </c>
      <c r="R955" s="7" t="s">
        <v>1900</v>
      </c>
      <c r="S955" s="7"/>
      <c r="T955" s="7" t="s">
        <v>95</v>
      </c>
      <c r="U955" t="str">
        <f>IF(COUNTIF($A$2:A955,A955)=1,"Joiner","Not new")</f>
        <v>Not new</v>
      </c>
    </row>
    <row r="956" spans="1:21" customFormat="1" hidden="1" x14ac:dyDescent="0.35">
      <c r="A956" s="7" t="s">
        <v>464</v>
      </c>
      <c r="B956" s="7" t="s">
        <v>465</v>
      </c>
      <c r="C956" s="7" t="s">
        <v>1779</v>
      </c>
      <c r="D956" s="7" t="s">
        <v>1780</v>
      </c>
      <c r="E956" s="7" t="s">
        <v>423</v>
      </c>
      <c r="F956" s="7" t="s">
        <v>28</v>
      </c>
      <c r="G956" s="8">
        <v>35855</v>
      </c>
      <c r="H956" s="8">
        <v>42919</v>
      </c>
      <c r="I956" s="9">
        <v>0.98</v>
      </c>
      <c r="J956" s="9">
        <v>2.0099999999999998</v>
      </c>
      <c r="K956" s="9">
        <f t="shared" si="4"/>
        <v>1.0299999999999998</v>
      </c>
      <c r="L956" s="10">
        <f t="shared" si="5"/>
        <v>1.051020408163265</v>
      </c>
      <c r="M956" s="11">
        <v>1117.73</v>
      </c>
      <c r="N956" s="9"/>
      <c r="O956" s="9"/>
      <c r="P956" s="9" t="s">
        <v>785</v>
      </c>
      <c r="Q956" s="11">
        <f t="shared" ref="Q956:Q1019" si="6">(H956-G956)/365</f>
        <v>19.353424657534248</v>
      </c>
      <c r="R956" s="7" t="s">
        <v>1901</v>
      </c>
      <c r="S956" s="7"/>
      <c r="T956" s="7" t="s">
        <v>28</v>
      </c>
      <c r="U956" t="str">
        <f>IF(COUNTIF($A$2:A956,A956)=1,"Joiner","Not new")</f>
        <v>Not new</v>
      </c>
    </row>
    <row r="957" spans="1:21" customFormat="1" hidden="1" x14ac:dyDescent="0.35">
      <c r="A957" s="7" t="s">
        <v>467</v>
      </c>
      <c r="B957" s="7" t="s">
        <v>1496</v>
      </c>
      <c r="C957" s="7" t="s">
        <v>1779</v>
      </c>
      <c r="D957" s="7" t="s">
        <v>1780</v>
      </c>
      <c r="E957" s="7" t="s">
        <v>423</v>
      </c>
      <c r="F957" s="7" t="s">
        <v>32</v>
      </c>
      <c r="G957" s="8">
        <v>37226</v>
      </c>
      <c r="H957" s="8">
        <v>42521</v>
      </c>
      <c r="I957" s="9">
        <v>6.22</v>
      </c>
      <c r="J957" s="9">
        <v>9.16</v>
      </c>
      <c r="K957" s="9">
        <f t="shared" si="4"/>
        <v>2.9400000000000004</v>
      </c>
      <c r="L957" s="10">
        <f t="shared" si="5"/>
        <v>0.47266881028938917</v>
      </c>
      <c r="M957" s="11">
        <v>1607.27</v>
      </c>
      <c r="N957" s="9"/>
      <c r="O957" s="9"/>
      <c r="P957" s="9" t="s">
        <v>785</v>
      </c>
      <c r="Q957" s="11">
        <f t="shared" si="6"/>
        <v>14.506849315068493</v>
      </c>
      <c r="R957" s="7" t="s">
        <v>1902</v>
      </c>
      <c r="S957" s="7"/>
      <c r="T957" s="7" t="s">
        <v>32</v>
      </c>
      <c r="U957" t="str">
        <f>IF(COUNTIF($A$2:A957,A957)=1,"Joiner","Not new")</f>
        <v>Not new</v>
      </c>
    </row>
    <row r="958" spans="1:21" customFormat="1" hidden="1" x14ac:dyDescent="0.35">
      <c r="A958" s="7" t="s">
        <v>906</v>
      </c>
      <c r="B958" s="7" t="s">
        <v>1442</v>
      </c>
      <c r="C958" s="7" t="s">
        <v>1779</v>
      </c>
      <c r="D958" s="7" t="s">
        <v>1780</v>
      </c>
      <c r="E958" s="7" t="s">
        <v>423</v>
      </c>
      <c r="F958" s="7" t="s">
        <v>28</v>
      </c>
      <c r="G958" s="8">
        <v>40574</v>
      </c>
      <c r="H958" s="8">
        <v>47818</v>
      </c>
      <c r="I958" s="9">
        <v>1.77</v>
      </c>
      <c r="J958" s="9">
        <v>1.75</v>
      </c>
      <c r="K958" s="9">
        <f t="shared" si="4"/>
        <v>-2.0000000000000018E-2</v>
      </c>
      <c r="L958" s="10">
        <f t="shared" si="5"/>
        <v>-1.1299435028248598E-2</v>
      </c>
      <c r="M958" s="11">
        <v>21.580000000000002</v>
      </c>
      <c r="N958" s="9"/>
      <c r="O958" s="9"/>
      <c r="P958" s="9" t="s">
        <v>785</v>
      </c>
      <c r="Q958" s="11">
        <f t="shared" si="6"/>
        <v>19.846575342465755</v>
      </c>
      <c r="R958" s="7" t="s">
        <v>1903</v>
      </c>
      <c r="S958" s="7"/>
      <c r="T958" s="7" t="s">
        <v>28</v>
      </c>
      <c r="U958" t="str">
        <f>IF(COUNTIF($A$2:A958,A958)=1,"Joiner","Not new")</f>
        <v>Not new</v>
      </c>
    </row>
    <row r="959" spans="1:21" customFormat="1" hidden="1" x14ac:dyDescent="0.35">
      <c r="A959" s="7" t="s">
        <v>476</v>
      </c>
      <c r="B959" s="7" t="s">
        <v>477</v>
      </c>
      <c r="C959" s="7" t="s">
        <v>1779</v>
      </c>
      <c r="D959" s="7" t="s">
        <v>1780</v>
      </c>
      <c r="E959" s="7" t="s">
        <v>423</v>
      </c>
      <c r="F959" s="7" t="s">
        <v>32</v>
      </c>
      <c r="G959" s="8">
        <v>40756</v>
      </c>
      <c r="H959" s="8">
        <v>43132</v>
      </c>
      <c r="I959" s="9">
        <v>62.28</v>
      </c>
      <c r="J959" s="9">
        <v>61.06</v>
      </c>
      <c r="K959" s="9">
        <f t="shared" si="4"/>
        <v>-1.2199999999999989</v>
      </c>
      <c r="L959" s="10">
        <f t="shared" si="5"/>
        <v>-1.9588953114964659E-2</v>
      </c>
      <c r="M959" s="11">
        <v>640.43999999999994</v>
      </c>
      <c r="N959" s="9"/>
      <c r="O959" s="9"/>
      <c r="P959" s="9" t="s">
        <v>785</v>
      </c>
      <c r="Q959" s="11">
        <f t="shared" si="6"/>
        <v>6.5095890410958903</v>
      </c>
      <c r="R959" s="7" t="s">
        <v>1904</v>
      </c>
      <c r="S959" s="7"/>
      <c r="T959" s="7" t="s">
        <v>32</v>
      </c>
      <c r="U959" t="str">
        <f>IF(COUNTIF($A$2:A959,A959)=1,"Joiner","Not new")</f>
        <v>Not new</v>
      </c>
    </row>
    <row r="960" spans="1:21" customFormat="1" hidden="1" x14ac:dyDescent="0.35">
      <c r="A960" s="7" t="s">
        <v>485</v>
      </c>
      <c r="B960" s="7" t="s">
        <v>486</v>
      </c>
      <c r="C960" s="7" t="s">
        <v>1779</v>
      </c>
      <c r="D960" s="7" t="s">
        <v>1780</v>
      </c>
      <c r="E960" s="7" t="s">
        <v>423</v>
      </c>
      <c r="F960" s="7" t="s">
        <v>197</v>
      </c>
      <c r="G960" s="8">
        <v>35506</v>
      </c>
      <c r="H960" s="8">
        <v>45382</v>
      </c>
      <c r="I960" s="9">
        <v>541.08000000000004</v>
      </c>
      <c r="J960" s="9">
        <v>562.62</v>
      </c>
      <c r="K960" s="9">
        <f t="shared" si="4"/>
        <v>21.539999999999964</v>
      </c>
      <c r="L960" s="10">
        <f t="shared" si="5"/>
        <v>3.9809270348192434E-2</v>
      </c>
      <c r="M960" s="11">
        <v>9941.9599999999991</v>
      </c>
      <c r="N960" s="9"/>
      <c r="O960" s="9"/>
      <c r="P960" s="9" t="s">
        <v>785</v>
      </c>
      <c r="Q960" s="11">
        <f t="shared" si="6"/>
        <v>27.057534246575344</v>
      </c>
      <c r="R960" s="7" t="s">
        <v>1905</v>
      </c>
      <c r="S960" s="7"/>
      <c r="T960" s="7" t="s">
        <v>197</v>
      </c>
      <c r="U960" t="str">
        <f>IF(COUNTIF($A$2:A960,A960)=1,"Joiner","Not new")</f>
        <v>Not new</v>
      </c>
    </row>
    <row r="961" spans="1:21" customFormat="1" hidden="1" x14ac:dyDescent="0.35">
      <c r="A961" s="7" t="s">
        <v>488</v>
      </c>
      <c r="B961" s="7" t="s">
        <v>489</v>
      </c>
      <c r="C961" s="7" t="s">
        <v>1779</v>
      </c>
      <c r="D961" s="7" t="s">
        <v>1780</v>
      </c>
      <c r="E961" s="7" t="s">
        <v>423</v>
      </c>
      <c r="F961" s="7" t="s">
        <v>28</v>
      </c>
      <c r="G961" s="8">
        <v>39538</v>
      </c>
      <c r="H961" s="8">
        <v>48305</v>
      </c>
      <c r="I961" s="9">
        <v>736.16</v>
      </c>
      <c r="J961" s="9">
        <v>704.43000000000006</v>
      </c>
      <c r="K961" s="9">
        <f t="shared" si="4"/>
        <v>-31.729999999999905</v>
      </c>
      <c r="L961" s="10">
        <f t="shared" si="5"/>
        <v>-4.3102043034122892E-2</v>
      </c>
      <c r="M961" s="11">
        <v>22179.52</v>
      </c>
      <c r="N961" s="9"/>
      <c r="O961" s="9"/>
      <c r="P961" s="9" t="s">
        <v>785</v>
      </c>
      <c r="Q961" s="11">
        <f t="shared" si="6"/>
        <v>24.019178082191782</v>
      </c>
      <c r="R961" s="7" t="s">
        <v>1906</v>
      </c>
      <c r="S961" s="7"/>
      <c r="T961" s="7" t="s">
        <v>28</v>
      </c>
      <c r="U961" t="str">
        <f>IF(COUNTIF($A$2:A961,A961)=1,"Joiner","Not new")</f>
        <v>Not new</v>
      </c>
    </row>
    <row r="962" spans="1:21" customFormat="1" hidden="1" x14ac:dyDescent="0.35">
      <c r="A962" s="7" t="s">
        <v>491</v>
      </c>
      <c r="B962" s="7" t="s">
        <v>492</v>
      </c>
      <c r="C962" s="7" t="s">
        <v>1779</v>
      </c>
      <c r="D962" s="7" t="s">
        <v>1780</v>
      </c>
      <c r="E962" s="7" t="s">
        <v>423</v>
      </c>
      <c r="F962" s="7" t="s">
        <v>197</v>
      </c>
      <c r="G962" s="8">
        <v>41000</v>
      </c>
      <c r="H962" s="8">
        <v>46873</v>
      </c>
      <c r="I962" s="9">
        <v>182.96</v>
      </c>
      <c r="J962" s="9">
        <v>187.13</v>
      </c>
      <c r="K962" s="9">
        <f t="shared" si="4"/>
        <v>4.1699999999999875</v>
      </c>
      <c r="L962" s="10">
        <f t="shared" si="5"/>
        <v>2.2791867074770371E-2</v>
      </c>
      <c r="M962" s="11">
        <v>1585.1</v>
      </c>
      <c r="N962" s="9"/>
      <c r="O962" s="9"/>
      <c r="P962" s="9" t="s">
        <v>785</v>
      </c>
      <c r="Q962" s="11">
        <f t="shared" si="6"/>
        <v>16.090410958904108</v>
      </c>
      <c r="R962" s="7" t="s">
        <v>1907</v>
      </c>
      <c r="S962" s="7"/>
      <c r="T962" s="7" t="s">
        <v>197</v>
      </c>
      <c r="U962" t="str">
        <f>IF(COUNTIF($A$2:A962,A962)=1,"Joiner","Not new")</f>
        <v>Not new</v>
      </c>
    </row>
    <row r="963" spans="1:21" customFormat="1" hidden="1" x14ac:dyDescent="0.35">
      <c r="A963" s="7" t="s">
        <v>494</v>
      </c>
      <c r="B963" s="7" t="s">
        <v>1723</v>
      </c>
      <c r="C963" s="7" t="s">
        <v>1779</v>
      </c>
      <c r="D963" s="7" t="s">
        <v>1780</v>
      </c>
      <c r="E963" s="7" t="s">
        <v>423</v>
      </c>
      <c r="F963" s="7" t="s">
        <v>36</v>
      </c>
      <c r="G963" s="8">
        <v>37165</v>
      </c>
      <c r="H963" s="8">
        <v>49399</v>
      </c>
      <c r="I963" s="9">
        <v>935.45</v>
      </c>
      <c r="J963" s="9">
        <v>903.34999999999991</v>
      </c>
      <c r="K963" s="9">
        <f t="shared" si="4"/>
        <v>-32.100000000000136</v>
      </c>
      <c r="L963" s="10">
        <f t="shared" si="5"/>
        <v>-3.4315035544390547E-2</v>
      </c>
      <c r="M963" s="11">
        <v>10109.379999999999</v>
      </c>
      <c r="N963" s="9"/>
      <c r="O963" s="9"/>
      <c r="P963" s="9" t="s">
        <v>785</v>
      </c>
      <c r="Q963" s="11">
        <f t="shared" si="6"/>
        <v>33.517808219178079</v>
      </c>
      <c r="R963" s="7" t="s">
        <v>1908</v>
      </c>
      <c r="S963" s="7"/>
      <c r="T963" s="7" t="s">
        <v>36</v>
      </c>
      <c r="U963" t="str">
        <f>IF(COUNTIF($A$2:A963,A963)=1,"Joiner","Not new")</f>
        <v>Not new</v>
      </c>
    </row>
    <row r="964" spans="1:21" customFormat="1" hidden="1" x14ac:dyDescent="0.35">
      <c r="A964" s="7" t="s">
        <v>497</v>
      </c>
      <c r="B964" s="7" t="s">
        <v>1909</v>
      </c>
      <c r="C964" s="7" t="s">
        <v>1779</v>
      </c>
      <c r="D964" s="7" t="s">
        <v>1780</v>
      </c>
      <c r="E964" s="7" t="s">
        <v>423</v>
      </c>
      <c r="F964" s="7" t="s">
        <v>36</v>
      </c>
      <c r="G964" s="8">
        <v>40647</v>
      </c>
      <c r="H964" s="8" t="s">
        <v>95</v>
      </c>
      <c r="I964" s="9">
        <v>1004.6600000000001</v>
      </c>
      <c r="J964" s="9">
        <v>1249.3900000000001</v>
      </c>
      <c r="K964" s="9">
        <f t="shared" si="4"/>
        <v>244.73000000000002</v>
      </c>
      <c r="L964" s="10">
        <f t="shared" si="5"/>
        <v>0.24359484800828141</v>
      </c>
      <c r="M964" s="11">
        <v>31497.93</v>
      </c>
      <c r="N964" s="9"/>
      <c r="O964" s="9"/>
      <c r="P964" s="9" t="s">
        <v>785</v>
      </c>
      <c r="Q964" s="11">
        <v>0</v>
      </c>
      <c r="R964" s="7" t="s">
        <v>1910</v>
      </c>
      <c r="S964" s="7"/>
      <c r="T964" s="7" t="s">
        <v>95</v>
      </c>
      <c r="U964" t="str">
        <f>IF(COUNTIF($A$2:A964,A964)=1,"Joiner","Not new")</f>
        <v>Not new</v>
      </c>
    </row>
    <row r="965" spans="1:21" customFormat="1" hidden="1" x14ac:dyDescent="0.35">
      <c r="A965" s="7" t="s">
        <v>921</v>
      </c>
      <c r="B965" s="7" t="s">
        <v>922</v>
      </c>
      <c r="C965" s="7" t="s">
        <v>1779</v>
      </c>
      <c r="D965" s="7" t="s">
        <v>1780</v>
      </c>
      <c r="E965" s="7" t="s">
        <v>423</v>
      </c>
      <c r="F965" s="7" t="s">
        <v>36</v>
      </c>
      <c r="G965" s="8">
        <v>41416</v>
      </c>
      <c r="H965" s="8">
        <v>44893</v>
      </c>
      <c r="I965" s="9">
        <v>417.34000000000003</v>
      </c>
      <c r="J965" s="9">
        <v>431.07</v>
      </c>
      <c r="K965" s="9">
        <f t="shared" si="4"/>
        <v>13.729999999999961</v>
      </c>
      <c r="L965" s="10">
        <f t="shared" si="5"/>
        <v>3.2898835481861219E-2</v>
      </c>
      <c r="M965" s="11">
        <v>2001.57</v>
      </c>
      <c r="N965" s="9"/>
      <c r="O965" s="9"/>
      <c r="P965" s="9" t="s">
        <v>785</v>
      </c>
      <c r="Q965" s="11">
        <f t="shared" si="6"/>
        <v>9.5260273972602736</v>
      </c>
      <c r="R965" s="7" t="s">
        <v>1911</v>
      </c>
      <c r="S965" s="7"/>
      <c r="T965" s="7" t="s">
        <v>36</v>
      </c>
      <c r="U965" t="str">
        <f>IF(COUNTIF($A$2:A965,A965)=1,"Joiner","Not new")</f>
        <v>Not new</v>
      </c>
    </row>
    <row r="966" spans="1:21" customFormat="1" hidden="1" x14ac:dyDescent="0.35">
      <c r="A966" s="7" t="s">
        <v>927</v>
      </c>
      <c r="B966" s="7" t="s">
        <v>1220</v>
      </c>
      <c r="C966" s="7" t="s">
        <v>1779</v>
      </c>
      <c r="D966" s="7" t="s">
        <v>1780</v>
      </c>
      <c r="E966" s="7" t="s">
        <v>423</v>
      </c>
      <c r="F966" s="7" t="s">
        <v>32</v>
      </c>
      <c r="G966" s="8">
        <v>40665</v>
      </c>
      <c r="H966" s="8">
        <v>43236</v>
      </c>
      <c r="I966" s="9">
        <v>79.41</v>
      </c>
      <c r="J966" s="9">
        <v>78.95</v>
      </c>
      <c r="K966" s="9">
        <f t="shared" si="4"/>
        <v>-0.45999999999999375</v>
      </c>
      <c r="L966" s="10">
        <f t="shared" si="5"/>
        <v>-5.7927213197329526E-3</v>
      </c>
      <c r="M966" s="11">
        <v>379.06</v>
      </c>
      <c r="N966" s="9"/>
      <c r="O966" s="9"/>
      <c r="P966" s="9" t="s">
        <v>625</v>
      </c>
      <c r="Q966" s="11">
        <f t="shared" si="6"/>
        <v>7.043835616438356</v>
      </c>
      <c r="R966" s="7" t="s">
        <v>1912</v>
      </c>
      <c r="S966" s="7"/>
      <c r="T966" s="7" t="s">
        <v>32</v>
      </c>
      <c r="U966" t="str">
        <f>IF(COUNTIF($A$2:A966,A966)=1,"Joiner","Not new")</f>
        <v>Not new</v>
      </c>
    </row>
    <row r="967" spans="1:21" customFormat="1" hidden="1" x14ac:dyDescent="0.35">
      <c r="A967" s="7" t="s">
        <v>1463</v>
      </c>
      <c r="B967" s="7" t="s">
        <v>1464</v>
      </c>
      <c r="C967" s="7" t="s">
        <v>1779</v>
      </c>
      <c r="D967" s="7" t="s">
        <v>1780</v>
      </c>
      <c r="E967" s="7" t="s">
        <v>423</v>
      </c>
      <c r="F967" s="7" t="s">
        <v>28</v>
      </c>
      <c r="G967" s="8">
        <v>41661</v>
      </c>
      <c r="H967" s="8">
        <v>45777</v>
      </c>
      <c r="I967" s="9">
        <v>512</v>
      </c>
      <c r="J967" s="9">
        <v>491.40999999999997</v>
      </c>
      <c r="K967" s="9">
        <f t="shared" si="4"/>
        <v>-20.590000000000032</v>
      </c>
      <c r="L967" s="10">
        <f t="shared" si="5"/>
        <v>-4.0214843750000062E-2</v>
      </c>
      <c r="M967" s="11">
        <v>6258.1900000000005</v>
      </c>
      <c r="N967" s="9"/>
      <c r="O967" s="9"/>
      <c r="P967" s="9" t="s">
        <v>785</v>
      </c>
      <c r="Q967" s="11">
        <f t="shared" si="6"/>
        <v>11.276712328767124</v>
      </c>
      <c r="R967" s="7" t="s">
        <v>1913</v>
      </c>
      <c r="S967" s="7"/>
      <c r="T967" s="7" t="s">
        <v>28</v>
      </c>
      <c r="U967" t="str">
        <f>IF(COUNTIF($A$2:A967,A967)=1,"Joiner","Not new")</f>
        <v>Not new</v>
      </c>
    </row>
    <row r="968" spans="1:21" customFormat="1" hidden="1" x14ac:dyDescent="0.35">
      <c r="A968" s="7" t="s">
        <v>1466</v>
      </c>
      <c r="B968" s="7" t="s">
        <v>1467</v>
      </c>
      <c r="C968" s="7" t="s">
        <v>1779</v>
      </c>
      <c r="D968" s="7" t="s">
        <v>1780</v>
      </c>
      <c r="E968" s="7" t="s">
        <v>423</v>
      </c>
      <c r="F968" s="7" t="s">
        <v>197</v>
      </c>
      <c r="G968" s="8">
        <v>41977</v>
      </c>
      <c r="H968" s="8">
        <v>46387</v>
      </c>
      <c r="I968" s="9">
        <v>80.95</v>
      </c>
      <c r="J968" s="9">
        <v>64.800000000000011</v>
      </c>
      <c r="K968" s="9">
        <f t="shared" si="4"/>
        <v>-16.149999999999991</v>
      </c>
      <c r="L968" s="10">
        <f t="shared" si="5"/>
        <v>-0.19950586781964164</v>
      </c>
      <c r="M968" s="11" t="s">
        <v>95</v>
      </c>
      <c r="N968" s="9"/>
      <c r="O968" s="9"/>
      <c r="P968" s="9" t="s">
        <v>785</v>
      </c>
      <c r="Q968" s="11">
        <f t="shared" si="6"/>
        <v>12.082191780821917</v>
      </c>
      <c r="R968" s="7" t="s">
        <v>1914</v>
      </c>
      <c r="S968" s="7"/>
      <c r="T968" s="7" t="s">
        <v>197</v>
      </c>
      <c r="U968" t="str">
        <f>IF(COUNTIF($A$2:A968,A968)=1,"Joiner","Not new")</f>
        <v>Not new</v>
      </c>
    </row>
    <row r="969" spans="1:21" customFormat="1" hidden="1" x14ac:dyDescent="0.35">
      <c r="A969" s="7" t="s">
        <v>1475</v>
      </c>
      <c r="B969" s="7" t="s">
        <v>1476</v>
      </c>
      <c r="C969" s="7" t="s">
        <v>1779</v>
      </c>
      <c r="D969" s="7" t="s">
        <v>1780</v>
      </c>
      <c r="E969" s="7" t="s">
        <v>423</v>
      </c>
      <c r="F969" s="7" t="s">
        <v>36</v>
      </c>
      <c r="G969" s="8">
        <v>40878</v>
      </c>
      <c r="H969" s="8">
        <v>43190</v>
      </c>
      <c r="I969" s="9">
        <v>13.5</v>
      </c>
      <c r="J969" s="9">
        <v>11.2</v>
      </c>
      <c r="K969" s="9">
        <f t="shared" si="4"/>
        <v>-2.3000000000000007</v>
      </c>
      <c r="L969" s="10">
        <f t="shared" si="5"/>
        <v>-0.17037037037037042</v>
      </c>
      <c r="M969" s="11">
        <v>146.74</v>
      </c>
      <c r="N969" s="9"/>
      <c r="O969" s="9"/>
      <c r="P969" s="9" t="s">
        <v>625</v>
      </c>
      <c r="Q969" s="11">
        <f t="shared" si="6"/>
        <v>6.3342465753424655</v>
      </c>
      <c r="R969" s="7" t="s">
        <v>1915</v>
      </c>
      <c r="S969" s="7"/>
      <c r="T969" s="7" t="s">
        <v>36</v>
      </c>
      <c r="U969" t="str">
        <f>IF(COUNTIF($A$2:A969,A969)=1,"Joiner","Not new")</f>
        <v>Not new</v>
      </c>
    </row>
    <row r="970" spans="1:21" customFormat="1" hidden="1" x14ac:dyDescent="0.35">
      <c r="A970" s="7" t="s">
        <v>1482</v>
      </c>
      <c r="B970" s="7" t="s">
        <v>1483</v>
      </c>
      <c r="C970" s="7" t="s">
        <v>1779</v>
      </c>
      <c r="D970" s="7" t="s">
        <v>1780</v>
      </c>
      <c r="E970" s="7" t="s">
        <v>423</v>
      </c>
      <c r="F970" s="7" t="s">
        <v>36</v>
      </c>
      <c r="G970" s="8">
        <v>40544</v>
      </c>
      <c r="H970" s="8">
        <v>51866</v>
      </c>
      <c r="I970" s="9" t="s">
        <v>95</v>
      </c>
      <c r="J970" s="9" t="s">
        <v>95</v>
      </c>
      <c r="K970" s="9" t="str">
        <f t="shared" si="4"/>
        <v>-</v>
      </c>
      <c r="L970" s="10" t="str">
        <f t="shared" si="5"/>
        <v>-</v>
      </c>
      <c r="M970" s="11" t="s">
        <v>95</v>
      </c>
      <c r="N970" s="9"/>
      <c r="O970" s="9"/>
      <c r="P970" s="9" t="s">
        <v>643</v>
      </c>
      <c r="Q970" s="11">
        <f t="shared" si="6"/>
        <v>31.019178082191782</v>
      </c>
      <c r="R970" s="7" t="s">
        <v>1916</v>
      </c>
      <c r="S970" s="7"/>
      <c r="T970" s="7" t="s">
        <v>95</v>
      </c>
      <c r="U970" t="str">
        <f>IF(COUNTIF($A$2:A970,A970)=1,"Joiner","Not new")</f>
        <v>Not new</v>
      </c>
    </row>
    <row r="971" spans="1:21" customFormat="1" hidden="1" x14ac:dyDescent="0.35">
      <c r="A971" s="7" t="s">
        <v>1542</v>
      </c>
      <c r="B971" s="7" t="s">
        <v>1733</v>
      </c>
      <c r="C971" s="7" t="s">
        <v>1779</v>
      </c>
      <c r="D971" s="7" t="s">
        <v>1780</v>
      </c>
      <c r="E971" s="7" t="s">
        <v>423</v>
      </c>
      <c r="F971" s="7" t="s">
        <v>36</v>
      </c>
      <c r="G971" s="8">
        <v>42095</v>
      </c>
      <c r="H971" s="8">
        <v>43164</v>
      </c>
      <c r="I971" s="9" t="s">
        <v>95</v>
      </c>
      <c r="J971" s="9" t="s">
        <v>95</v>
      </c>
      <c r="K971" s="9" t="str">
        <f t="shared" si="4"/>
        <v>-</v>
      </c>
      <c r="L971" s="10" t="str">
        <f t="shared" si="5"/>
        <v>-</v>
      </c>
      <c r="M971" s="11" t="s">
        <v>95</v>
      </c>
      <c r="N971" s="9"/>
      <c r="O971" s="9"/>
      <c r="P971" s="9" t="s">
        <v>643</v>
      </c>
      <c r="Q971" s="11">
        <f t="shared" si="6"/>
        <v>2.9287671232876713</v>
      </c>
      <c r="R971" s="7" t="s">
        <v>1917</v>
      </c>
      <c r="S971" s="7"/>
      <c r="T971" s="7" t="s">
        <v>95</v>
      </c>
      <c r="U971" t="str">
        <f>IF(COUNTIF($A$2:A971,A971)=1,"Joiner","Not new")</f>
        <v>Not new</v>
      </c>
    </row>
    <row r="972" spans="1:21" customFormat="1" hidden="1" x14ac:dyDescent="0.35">
      <c r="A972" s="7" t="s">
        <v>1738</v>
      </c>
      <c r="B972" s="7" t="s">
        <v>1739</v>
      </c>
      <c r="C972" s="7" t="s">
        <v>1779</v>
      </c>
      <c r="D972" s="7" t="s">
        <v>1780</v>
      </c>
      <c r="E972" s="7" t="s">
        <v>423</v>
      </c>
      <c r="F972" s="7" t="s">
        <v>28</v>
      </c>
      <c r="G972" s="8">
        <v>41977</v>
      </c>
      <c r="H972" s="8">
        <v>46174</v>
      </c>
      <c r="I972" s="9">
        <v>26.51</v>
      </c>
      <c r="J972" s="9">
        <v>26.02</v>
      </c>
      <c r="K972" s="9">
        <f t="shared" si="4"/>
        <v>-0.49000000000000199</v>
      </c>
      <c r="L972" s="10">
        <f t="shared" si="5"/>
        <v>-1.8483591097699054E-2</v>
      </c>
      <c r="M972" s="11" t="s">
        <v>95</v>
      </c>
      <c r="N972" s="9"/>
      <c r="O972" s="9"/>
      <c r="P972" s="9" t="s">
        <v>785</v>
      </c>
      <c r="Q972" s="11">
        <f t="shared" si="6"/>
        <v>11.498630136986302</v>
      </c>
      <c r="R972" s="7" t="s">
        <v>1918</v>
      </c>
      <c r="S972" s="7"/>
      <c r="T972" s="7" t="s">
        <v>28</v>
      </c>
      <c r="U972" t="str">
        <f>IF(COUNTIF($A$2:A972,A972)=1,"Joiner","Not new")</f>
        <v>Not new</v>
      </c>
    </row>
    <row r="973" spans="1:21" customFormat="1" hidden="1" x14ac:dyDescent="0.35">
      <c r="A973" s="7" t="s">
        <v>1741</v>
      </c>
      <c r="B973" s="7" t="s">
        <v>1742</v>
      </c>
      <c r="C973" s="7" t="s">
        <v>1779</v>
      </c>
      <c r="D973" s="7" t="s">
        <v>1780</v>
      </c>
      <c r="E973" s="7" t="s">
        <v>423</v>
      </c>
      <c r="F973" s="7" t="s">
        <v>36</v>
      </c>
      <c r="G973" s="8">
        <v>41395</v>
      </c>
      <c r="H973" s="8">
        <v>49674</v>
      </c>
      <c r="I973" s="9">
        <v>279.49</v>
      </c>
      <c r="J973" s="9">
        <v>258.44</v>
      </c>
      <c r="K973" s="9">
        <f t="shared" si="4"/>
        <v>-21.050000000000011</v>
      </c>
      <c r="L973" s="10">
        <f t="shared" si="5"/>
        <v>-7.5315753694228812E-2</v>
      </c>
      <c r="M973" s="11">
        <v>11063.27</v>
      </c>
      <c r="N973" s="9"/>
      <c r="O973" s="9"/>
      <c r="P973" s="9" t="s">
        <v>785</v>
      </c>
      <c r="Q973" s="11">
        <f t="shared" si="6"/>
        <v>22.682191780821917</v>
      </c>
      <c r="R973" s="7" t="s">
        <v>1919</v>
      </c>
      <c r="S973" s="7"/>
      <c r="T973" s="7" t="s">
        <v>36</v>
      </c>
      <c r="U973" t="str">
        <f>IF(COUNTIF($A$2:A973,A973)=1,"Joiner","Not new")</f>
        <v>Not new</v>
      </c>
    </row>
    <row r="974" spans="1:21" customFormat="1" hidden="1" x14ac:dyDescent="0.35">
      <c r="A974" s="7" t="s">
        <v>1744</v>
      </c>
      <c r="B974" s="7" t="s">
        <v>1745</v>
      </c>
      <c r="C974" s="7" t="s">
        <v>1779</v>
      </c>
      <c r="D974" s="7" t="s">
        <v>1780</v>
      </c>
      <c r="E974" s="7" t="s">
        <v>423</v>
      </c>
      <c r="F974" s="7" t="s">
        <v>36</v>
      </c>
      <c r="G974" s="8">
        <v>41828</v>
      </c>
      <c r="H974" s="8">
        <v>45383</v>
      </c>
      <c r="I974" s="9">
        <v>12.74</v>
      </c>
      <c r="J974" s="9">
        <v>30.560000000000002</v>
      </c>
      <c r="K974" s="9">
        <f t="shared" si="4"/>
        <v>17.82</v>
      </c>
      <c r="L974" s="10">
        <f t="shared" si="5"/>
        <v>1.3987441130298273</v>
      </c>
      <c r="M974" s="11">
        <v>2144.4299999999998</v>
      </c>
      <c r="N974" s="9"/>
      <c r="O974" s="9"/>
      <c r="P974" s="9" t="s">
        <v>785</v>
      </c>
      <c r="Q974" s="11">
        <f t="shared" si="6"/>
        <v>9.7397260273972606</v>
      </c>
      <c r="R974" s="7" t="s">
        <v>1920</v>
      </c>
      <c r="S974" s="7"/>
      <c r="T974" s="7" t="s">
        <v>36</v>
      </c>
      <c r="U974" t="str">
        <f>IF(COUNTIF($A$2:A974,A974)=1,"Joiner","Not new")</f>
        <v>Not new</v>
      </c>
    </row>
    <row r="975" spans="1:21" customFormat="1" hidden="1" x14ac:dyDescent="0.35">
      <c r="A975" s="7" t="s">
        <v>1747</v>
      </c>
      <c r="B975" s="7" t="s">
        <v>1748</v>
      </c>
      <c r="C975" s="7" t="s">
        <v>1779</v>
      </c>
      <c r="D975" s="7" t="s">
        <v>1780</v>
      </c>
      <c r="E975" s="7" t="s">
        <v>423</v>
      </c>
      <c r="F975" s="7" t="s">
        <v>197</v>
      </c>
      <c r="G975" s="8">
        <v>39933</v>
      </c>
      <c r="H975" s="8">
        <v>49399</v>
      </c>
      <c r="I975" s="9">
        <v>150.26999999999998</v>
      </c>
      <c r="J975" s="9">
        <v>70.67</v>
      </c>
      <c r="K975" s="9">
        <f t="shared" si="4"/>
        <v>-79.59999999999998</v>
      </c>
      <c r="L975" s="10">
        <f t="shared" si="5"/>
        <v>-0.52971318293737935</v>
      </c>
      <c r="M975" s="11">
        <v>907.90999999999985</v>
      </c>
      <c r="N975" s="9"/>
      <c r="O975" s="9"/>
      <c r="P975" s="9" t="s">
        <v>785</v>
      </c>
      <c r="Q975" s="11">
        <f t="shared" si="6"/>
        <v>25.934246575342467</v>
      </c>
      <c r="R975" s="7" t="s">
        <v>1921</v>
      </c>
      <c r="S975" s="7"/>
      <c r="T975" s="7" t="s">
        <v>197</v>
      </c>
      <c r="U975" t="str">
        <f>IF(COUNTIF($A$2:A975,A975)=1,"Joiner","Not new")</f>
        <v>Not new</v>
      </c>
    </row>
    <row r="976" spans="1:21" customFormat="1" hidden="1" x14ac:dyDescent="0.35">
      <c r="A976" s="7" t="s">
        <v>1922</v>
      </c>
      <c r="B976" s="7" t="s">
        <v>1736</v>
      </c>
      <c r="C976" s="7" t="s">
        <v>1779</v>
      </c>
      <c r="D976" s="7" t="s">
        <v>1780</v>
      </c>
      <c r="E976" s="7" t="s">
        <v>423</v>
      </c>
      <c r="F976" s="7" t="s">
        <v>36</v>
      </c>
      <c r="G976" s="8">
        <v>42095</v>
      </c>
      <c r="H976" s="8">
        <v>45741</v>
      </c>
      <c r="I976" s="9" t="s">
        <v>95</v>
      </c>
      <c r="J976" s="9" t="s">
        <v>95</v>
      </c>
      <c r="K976" s="9" t="str">
        <f t="shared" si="4"/>
        <v>-</v>
      </c>
      <c r="L976" s="10" t="str">
        <f t="shared" si="5"/>
        <v>-</v>
      </c>
      <c r="M976" s="11" t="s">
        <v>95</v>
      </c>
      <c r="N976" s="9"/>
      <c r="O976" s="9"/>
      <c r="P976" s="9" t="s">
        <v>785</v>
      </c>
      <c r="Q976" s="11">
        <f t="shared" si="6"/>
        <v>9.9890410958904106</v>
      </c>
      <c r="R976" s="7" t="s">
        <v>1923</v>
      </c>
      <c r="S976" s="7"/>
      <c r="T976" s="7" t="s">
        <v>95</v>
      </c>
      <c r="U976" t="str">
        <f>IF(COUNTIF($A$2:A976,A976)=1,"Joiner","Not new")</f>
        <v>Not new</v>
      </c>
    </row>
    <row r="977" spans="1:21" customFormat="1" hidden="1" x14ac:dyDescent="0.35">
      <c r="A977" s="7" t="s">
        <v>1924</v>
      </c>
      <c r="B977" s="7" t="s">
        <v>1925</v>
      </c>
      <c r="C977" s="7" t="s">
        <v>1779</v>
      </c>
      <c r="D977" s="7" t="s">
        <v>1780</v>
      </c>
      <c r="E977" s="7" t="s">
        <v>423</v>
      </c>
      <c r="F977" s="7" t="s">
        <v>28</v>
      </c>
      <c r="G977" s="8">
        <v>42429</v>
      </c>
      <c r="H977" s="8" t="s">
        <v>1926</v>
      </c>
      <c r="I977" s="9">
        <v>15.2</v>
      </c>
      <c r="J977" s="9">
        <v>14.87</v>
      </c>
      <c r="K977" s="9">
        <f t="shared" si="4"/>
        <v>-0.33000000000000007</v>
      </c>
      <c r="L977" s="10">
        <f t="shared" si="5"/>
        <v>-2.1710526315789479E-2</v>
      </c>
      <c r="M977" s="11" t="s">
        <v>95</v>
      </c>
      <c r="N977" s="9"/>
      <c r="O977" s="9"/>
      <c r="P977" s="9" t="s">
        <v>785</v>
      </c>
      <c r="Q977" s="11">
        <v>0</v>
      </c>
      <c r="R977" s="7" t="s">
        <v>1927</v>
      </c>
      <c r="S977" s="7"/>
      <c r="T977" s="7" t="s">
        <v>28</v>
      </c>
      <c r="U977" t="str">
        <f>IF(COUNTIF($A$2:A977,A977)=1,"Joiner","Not new")</f>
        <v>Joiner</v>
      </c>
    </row>
    <row r="978" spans="1:21" customFormat="1" hidden="1" x14ac:dyDescent="0.35">
      <c r="A978" s="7" t="s">
        <v>1928</v>
      </c>
      <c r="B978" s="7" t="s">
        <v>1929</v>
      </c>
      <c r="C978" s="7" t="s">
        <v>1779</v>
      </c>
      <c r="D978" s="7" t="s">
        <v>1780</v>
      </c>
      <c r="E978" s="7" t="s">
        <v>423</v>
      </c>
      <c r="F978" s="7" t="s">
        <v>95</v>
      </c>
      <c r="G978" s="8" t="s">
        <v>95</v>
      </c>
      <c r="H978" s="8" t="s">
        <v>95</v>
      </c>
      <c r="I978" s="9" t="s">
        <v>95</v>
      </c>
      <c r="J978" s="9" t="s">
        <v>95</v>
      </c>
      <c r="K978" s="9" t="str">
        <f t="shared" si="4"/>
        <v>-</v>
      </c>
      <c r="L978" s="10" t="str">
        <f t="shared" si="5"/>
        <v>-</v>
      </c>
      <c r="M978" s="11" t="s">
        <v>95</v>
      </c>
      <c r="N978" s="9"/>
      <c r="O978" s="9"/>
      <c r="P978" s="9" t="s">
        <v>785</v>
      </c>
      <c r="Q978" s="11">
        <v>0</v>
      </c>
      <c r="R978" s="7" t="s">
        <v>1930</v>
      </c>
      <c r="S978" s="7"/>
      <c r="T978" s="7" t="s">
        <v>28</v>
      </c>
      <c r="U978" t="str">
        <f>IF(COUNTIF($A$2:A978,A978)=1,"Joiner","Not new")</f>
        <v>Joiner</v>
      </c>
    </row>
    <row r="979" spans="1:21" customFormat="1" hidden="1" x14ac:dyDescent="0.35">
      <c r="A979" s="7" t="s">
        <v>1931</v>
      </c>
      <c r="B979" s="7" t="s">
        <v>1932</v>
      </c>
      <c r="C979" s="7" t="s">
        <v>1779</v>
      </c>
      <c r="D979" s="7" t="s">
        <v>1780</v>
      </c>
      <c r="E979" s="7" t="s">
        <v>423</v>
      </c>
      <c r="F979" s="7" t="s">
        <v>95</v>
      </c>
      <c r="G979" s="8">
        <v>42461</v>
      </c>
      <c r="H979" s="8" t="s">
        <v>95</v>
      </c>
      <c r="I979" s="9" t="s">
        <v>95</v>
      </c>
      <c r="J979" s="9" t="s">
        <v>95</v>
      </c>
      <c r="K979" s="9" t="str">
        <f t="shared" si="4"/>
        <v>-</v>
      </c>
      <c r="L979" s="10" t="str">
        <f t="shared" si="5"/>
        <v>-</v>
      </c>
      <c r="M979" s="11" t="s">
        <v>95</v>
      </c>
      <c r="N979" s="9"/>
      <c r="O979" s="9"/>
      <c r="P979" s="9" t="s">
        <v>785</v>
      </c>
      <c r="Q979" s="11">
        <v>0</v>
      </c>
      <c r="R979" s="7" t="s">
        <v>1933</v>
      </c>
      <c r="S979" s="7"/>
      <c r="T979" s="7" t="s">
        <v>197</v>
      </c>
      <c r="U979" t="str">
        <f>IF(COUNTIF($A$2:A979,A979)=1,"Joiner","Not new")</f>
        <v>Joiner</v>
      </c>
    </row>
    <row r="980" spans="1:21" customFormat="1" hidden="1" x14ac:dyDescent="0.35">
      <c r="A980" s="7" t="s">
        <v>1934</v>
      </c>
      <c r="B980" s="7" t="s">
        <v>1935</v>
      </c>
      <c r="C980" s="7" t="s">
        <v>1779</v>
      </c>
      <c r="D980" s="7" t="s">
        <v>1780</v>
      </c>
      <c r="E980" s="7" t="s">
        <v>423</v>
      </c>
      <c r="F980" s="7" t="s">
        <v>36</v>
      </c>
      <c r="G980" s="8">
        <v>42333</v>
      </c>
      <c r="H980" s="8">
        <v>44286</v>
      </c>
      <c r="I980" s="9">
        <v>11.1</v>
      </c>
      <c r="J980" s="9">
        <v>24.56</v>
      </c>
      <c r="K980" s="9">
        <f t="shared" si="4"/>
        <v>13.459999999999999</v>
      </c>
      <c r="L980" s="10">
        <f t="shared" si="5"/>
        <v>1.2126126126126127</v>
      </c>
      <c r="M980" s="11">
        <v>57.379999999999995</v>
      </c>
      <c r="N980" s="9"/>
      <c r="O980" s="9"/>
      <c r="P980" s="9" t="s">
        <v>625</v>
      </c>
      <c r="Q980" s="11">
        <f t="shared" si="6"/>
        <v>5.3506849315068497</v>
      </c>
      <c r="R980" s="7" t="s">
        <v>1936</v>
      </c>
      <c r="S980" s="7"/>
      <c r="T980" s="7" t="s">
        <v>36</v>
      </c>
      <c r="U980" t="str">
        <f>IF(COUNTIF($A$2:A980,A980)=1,"Joiner","Not new")</f>
        <v>Joiner</v>
      </c>
    </row>
    <row r="981" spans="1:21" customFormat="1" hidden="1" x14ac:dyDescent="0.35">
      <c r="A981" s="7" t="s">
        <v>1937</v>
      </c>
      <c r="B981" s="7" t="s">
        <v>1938</v>
      </c>
      <c r="C981" s="7" t="s">
        <v>1779</v>
      </c>
      <c r="D981" s="7" t="s">
        <v>1780</v>
      </c>
      <c r="E981" s="7" t="s">
        <v>423</v>
      </c>
      <c r="F981" s="7" t="s">
        <v>36</v>
      </c>
      <c r="G981" s="8">
        <v>42643</v>
      </c>
      <c r="H981" s="8">
        <v>51591</v>
      </c>
      <c r="I981" s="9">
        <v>0</v>
      </c>
      <c r="J981" s="9">
        <v>0</v>
      </c>
      <c r="K981" s="9">
        <f t="shared" si="4"/>
        <v>0</v>
      </c>
      <c r="L981" s="10" t="str">
        <f t="shared" si="5"/>
        <v>-</v>
      </c>
      <c r="M981" s="11">
        <v>0</v>
      </c>
      <c r="N981" s="9"/>
      <c r="O981" s="9"/>
      <c r="P981" s="9" t="s">
        <v>785</v>
      </c>
      <c r="Q981" s="11">
        <f t="shared" si="6"/>
        <v>24.515068493150686</v>
      </c>
      <c r="R981" s="7" t="s">
        <v>1939</v>
      </c>
      <c r="S981" s="7"/>
      <c r="T981" s="7" t="s">
        <v>36</v>
      </c>
      <c r="U981" t="str">
        <f>IF(COUNTIF($A$2:A981,A981)=1,"Joiner","Not new")</f>
        <v>Joiner</v>
      </c>
    </row>
    <row r="982" spans="1:21" customFormat="1" hidden="1" x14ac:dyDescent="0.35">
      <c r="A982" s="7" t="s">
        <v>1940</v>
      </c>
      <c r="B982" s="7" t="s">
        <v>1941</v>
      </c>
      <c r="C982" s="7" t="s">
        <v>1779</v>
      </c>
      <c r="D982" s="7" t="s">
        <v>1780</v>
      </c>
      <c r="E982" s="7" t="s">
        <v>423</v>
      </c>
      <c r="F982" s="7" t="s">
        <v>28</v>
      </c>
      <c r="G982" s="8" t="s">
        <v>95</v>
      </c>
      <c r="H982" s="8" t="s">
        <v>95</v>
      </c>
      <c r="I982" s="9" t="s">
        <v>95</v>
      </c>
      <c r="J982" s="9" t="s">
        <v>95</v>
      </c>
      <c r="K982" s="9" t="str">
        <f t="shared" si="4"/>
        <v>-</v>
      </c>
      <c r="L982" s="10" t="str">
        <f t="shared" si="5"/>
        <v>-</v>
      </c>
      <c r="M982" s="11" t="s">
        <v>95</v>
      </c>
      <c r="N982" s="9"/>
      <c r="O982" s="9"/>
      <c r="P982" s="9" t="s">
        <v>785</v>
      </c>
      <c r="Q982" s="11">
        <v>0</v>
      </c>
      <c r="R982" s="7" t="s">
        <v>1942</v>
      </c>
      <c r="S982" s="7"/>
      <c r="T982" s="7" t="s">
        <v>28</v>
      </c>
      <c r="U982" t="str">
        <f>IF(COUNTIF($A$2:A982,A982)=1,"Joiner","Not new")</f>
        <v>Joiner</v>
      </c>
    </row>
    <row r="983" spans="1:21" customFormat="1" hidden="1" x14ac:dyDescent="0.35">
      <c r="A983" s="7" t="s">
        <v>1943</v>
      </c>
      <c r="B983" s="7" t="s">
        <v>1944</v>
      </c>
      <c r="C983" s="7" t="s">
        <v>1779</v>
      </c>
      <c r="D983" s="7" t="s">
        <v>1780</v>
      </c>
      <c r="E983" s="7" t="s">
        <v>423</v>
      </c>
      <c r="F983" s="7" t="s">
        <v>28</v>
      </c>
      <c r="G983" s="8">
        <v>42443</v>
      </c>
      <c r="H983" s="8">
        <v>47603</v>
      </c>
      <c r="I983" s="9">
        <v>3.27</v>
      </c>
      <c r="J983" s="9">
        <v>3.27</v>
      </c>
      <c r="K983" s="9">
        <f t="shared" si="4"/>
        <v>0</v>
      </c>
      <c r="L983" s="10">
        <f t="shared" si="5"/>
        <v>0</v>
      </c>
      <c r="M983" s="11">
        <v>17.27</v>
      </c>
      <c r="N983" s="9"/>
      <c r="O983" s="9"/>
      <c r="P983" s="9" t="s">
        <v>785</v>
      </c>
      <c r="Q983" s="11">
        <f t="shared" si="6"/>
        <v>14.136986301369863</v>
      </c>
      <c r="R983" s="7" t="s">
        <v>1945</v>
      </c>
      <c r="S983" s="7"/>
      <c r="T983" s="7" t="s">
        <v>28</v>
      </c>
      <c r="U983" t="str">
        <f>IF(COUNTIF($A$2:A983,A983)=1,"Joiner","Not new")</f>
        <v>Joiner</v>
      </c>
    </row>
    <row r="984" spans="1:21" customFormat="1" hidden="1" x14ac:dyDescent="0.35">
      <c r="A984" s="7" t="s">
        <v>1946</v>
      </c>
      <c r="B984" s="7" t="s">
        <v>1947</v>
      </c>
      <c r="C984" s="7" t="s">
        <v>1779</v>
      </c>
      <c r="D984" s="7" t="s">
        <v>1780</v>
      </c>
      <c r="E984" s="7" t="s">
        <v>423</v>
      </c>
      <c r="F984" s="7" t="s">
        <v>36</v>
      </c>
      <c r="G984" s="8">
        <v>42639</v>
      </c>
      <c r="H984" s="8">
        <v>43735</v>
      </c>
      <c r="I984" s="9">
        <v>0</v>
      </c>
      <c r="J984" s="9">
        <v>0</v>
      </c>
      <c r="K984" s="9">
        <f t="shared" si="4"/>
        <v>0</v>
      </c>
      <c r="L984" s="10" t="str">
        <f t="shared" si="5"/>
        <v>-</v>
      </c>
      <c r="M984" s="11">
        <v>0</v>
      </c>
      <c r="N984" s="9"/>
      <c r="O984" s="9"/>
      <c r="P984" s="9" t="s">
        <v>785</v>
      </c>
      <c r="Q984" s="11">
        <f t="shared" si="6"/>
        <v>3.0027397260273974</v>
      </c>
      <c r="R984" s="7" t="s">
        <v>1948</v>
      </c>
      <c r="S984" s="7"/>
      <c r="T984" s="7" t="s">
        <v>36</v>
      </c>
      <c r="U984" t="str">
        <f>IF(COUNTIF($A$2:A984,A984)=1,"Joiner","Not new")</f>
        <v>Joiner</v>
      </c>
    </row>
    <row r="985" spans="1:21" customFormat="1" hidden="1" x14ac:dyDescent="0.35">
      <c r="A985" s="7" t="s">
        <v>534</v>
      </c>
      <c r="B985" s="7" t="s">
        <v>535</v>
      </c>
      <c r="C985" s="7" t="s">
        <v>1779</v>
      </c>
      <c r="D985" s="7" t="s">
        <v>1780</v>
      </c>
      <c r="E985" s="7" t="s">
        <v>1949</v>
      </c>
      <c r="F985" s="7" t="s">
        <v>36</v>
      </c>
      <c r="G985" s="8">
        <v>40673</v>
      </c>
      <c r="H985" s="8">
        <v>45535</v>
      </c>
      <c r="I985" s="9">
        <v>79.3</v>
      </c>
      <c r="J985" s="9">
        <v>74.03</v>
      </c>
      <c r="K985" s="9">
        <f t="shared" si="4"/>
        <v>-5.269999999999996</v>
      </c>
      <c r="L985" s="10">
        <f t="shared" si="5"/>
        <v>-6.6456494325346741E-2</v>
      </c>
      <c r="M985" s="11">
        <v>580.5</v>
      </c>
      <c r="N985" s="9"/>
      <c r="O985" s="9"/>
      <c r="P985" s="9" t="s">
        <v>625</v>
      </c>
      <c r="Q985" s="11">
        <f t="shared" si="6"/>
        <v>13.32054794520548</v>
      </c>
      <c r="R985" s="7" t="s">
        <v>1950</v>
      </c>
      <c r="S985" s="7"/>
      <c r="T985" s="7" t="s">
        <v>36</v>
      </c>
      <c r="U985" t="str">
        <f>IF(COUNTIF($A$2:A985,A985)=1,"Joiner","Not new")</f>
        <v>Not new</v>
      </c>
    </row>
    <row r="986" spans="1:21" customFormat="1" hidden="1" x14ac:dyDescent="0.35">
      <c r="A986" s="7" t="s">
        <v>537</v>
      </c>
      <c r="B986" s="7" t="s">
        <v>538</v>
      </c>
      <c r="C986" s="7" t="s">
        <v>1779</v>
      </c>
      <c r="D986" s="7" t="s">
        <v>1780</v>
      </c>
      <c r="E986" s="7" t="s">
        <v>1949</v>
      </c>
      <c r="F986" s="7" t="s">
        <v>28</v>
      </c>
      <c r="G986" s="8">
        <v>40603</v>
      </c>
      <c r="H986" s="8">
        <v>43069</v>
      </c>
      <c r="I986" s="9">
        <v>314.3</v>
      </c>
      <c r="J986" s="9">
        <v>314.3</v>
      </c>
      <c r="K986" s="9">
        <f t="shared" si="4"/>
        <v>0</v>
      </c>
      <c r="L986" s="10">
        <f t="shared" si="5"/>
        <v>0</v>
      </c>
      <c r="M986" s="11">
        <v>2879.25</v>
      </c>
      <c r="N986" s="9"/>
      <c r="O986" s="9"/>
      <c r="P986" s="9" t="s">
        <v>643</v>
      </c>
      <c r="Q986" s="11">
        <f>(H986-G986)/365</f>
        <v>6.7561643835616438</v>
      </c>
      <c r="R986" s="7" t="s">
        <v>1951</v>
      </c>
      <c r="S986" s="7"/>
      <c r="T986" s="7" t="s">
        <v>28</v>
      </c>
      <c r="U986" t="str">
        <f>IF(COUNTIF($A$2:A986,A986)=1,"Joiner","Not new")</f>
        <v>Not new</v>
      </c>
    </row>
    <row r="987" spans="1:21" customFormat="1" hidden="1" x14ac:dyDescent="0.35">
      <c r="A987" s="7" t="s">
        <v>549</v>
      </c>
      <c r="B987" s="7" t="s">
        <v>1753</v>
      </c>
      <c r="C987" s="7" t="s">
        <v>1779</v>
      </c>
      <c r="D987" s="7" t="s">
        <v>1780</v>
      </c>
      <c r="E987" s="7" t="s">
        <v>1949</v>
      </c>
      <c r="F987" s="7" t="s">
        <v>32</v>
      </c>
      <c r="G987" s="8">
        <v>41524</v>
      </c>
      <c r="H987" s="8">
        <v>42313</v>
      </c>
      <c r="I987" s="9">
        <v>43.86</v>
      </c>
      <c r="J987" s="9">
        <v>46.03</v>
      </c>
      <c r="K987" s="9">
        <f t="shared" si="4"/>
        <v>2.1700000000000017</v>
      </c>
      <c r="L987" s="10">
        <f t="shared" si="5"/>
        <v>4.947560419516648E-2</v>
      </c>
      <c r="M987" s="11">
        <v>398.07</v>
      </c>
      <c r="N987" s="9"/>
      <c r="O987" s="9"/>
      <c r="P987" s="9" t="s">
        <v>643</v>
      </c>
      <c r="Q987" s="11">
        <f t="shared" si="6"/>
        <v>2.1616438356164385</v>
      </c>
      <c r="R987" s="7" t="s">
        <v>1952</v>
      </c>
      <c r="S987" s="7"/>
      <c r="T987" s="7" t="s">
        <v>32</v>
      </c>
      <c r="U987" t="str">
        <f>IF(COUNTIF($A$2:A987,A987)=1,"Joiner","Not new")</f>
        <v>Not new</v>
      </c>
    </row>
    <row r="988" spans="1:21" customFormat="1" hidden="1" x14ac:dyDescent="0.35">
      <c r="A988" s="7" t="s">
        <v>930</v>
      </c>
      <c r="B988" s="7" t="s">
        <v>1756</v>
      </c>
      <c r="C988" s="7" t="s">
        <v>1779</v>
      </c>
      <c r="D988" s="7" t="s">
        <v>1780</v>
      </c>
      <c r="E988" s="7" t="s">
        <v>1949</v>
      </c>
      <c r="F988" s="7" t="s">
        <v>36</v>
      </c>
      <c r="G988" s="8">
        <v>41214</v>
      </c>
      <c r="H988" s="8">
        <v>43553</v>
      </c>
      <c r="I988" s="9">
        <v>73.59</v>
      </c>
      <c r="J988" s="9">
        <v>52.33</v>
      </c>
      <c r="K988" s="9">
        <f t="shared" si="4"/>
        <v>-21.260000000000005</v>
      </c>
      <c r="L988" s="10">
        <f t="shared" si="5"/>
        <v>-0.28889794809077324</v>
      </c>
      <c r="M988" s="11">
        <v>380.96000000000004</v>
      </c>
      <c r="N988" s="9"/>
      <c r="O988" s="9"/>
      <c r="P988" s="9" t="s">
        <v>643</v>
      </c>
      <c r="Q988" s="11">
        <f t="shared" si="6"/>
        <v>6.4082191780821915</v>
      </c>
      <c r="R988" s="7" t="s">
        <v>1953</v>
      </c>
      <c r="S988" s="7"/>
      <c r="T988" s="7" t="s">
        <v>36</v>
      </c>
      <c r="U988" t="str">
        <f>IF(COUNTIF($A$2:A988,A988)=1,"Joiner","Not new")</f>
        <v>Not new</v>
      </c>
    </row>
    <row r="989" spans="1:21" customFormat="1" hidden="1" x14ac:dyDescent="0.35">
      <c r="A989" s="7" t="s">
        <v>936</v>
      </c>
      <c r="B989" s="7" t="s">
        <v>1758</v>
      </c>
      <c r="C989" s="7" t="s">
        <v>1779</v>
      </c>
      <c r="D989" s="7" t="s">
        <v>1780</v>
      </c>
      <c r="E989" s="7" t="s">
        <v>1949</v>
      </c>
      <c r="F989" s="7" t="s">
        <v>32</v>
      </c>
      <c r="G989" s="8">
        <v>41284</v>
      </c>
      <c r="H989" s="8">
        <v>43251</v>
      </c>
      <c r="I989" s="9">
        <v>43.8</v>
      </c>
      <c r="J989" s="9">
        <v>60.6</v>
      </c>
      <c r="K989" s="9">
        <f t="shared" si="4"/>
        <v>16.800000000000004</v>
      </c>
      <c r="L989" s="10">
        <f t="shared" si="5"/>
        <v>0.38356164383561658</v>
      </c>
      <c r="M989" s="11">
        <v>2269.7000000000003</v>
      </c>
      <c r="N989" s="9"/>
      <c r="O989" s="9"/>
      <c r="P989" s="9" t="s">
        <v>631</v>
      </c>
      <c r="Q989" s="11">
        <f t="shared" si="6"/>
        <v>5.3890410958904109</v>
      </c>
      <c r="R989" s="7" t="s">
        <v>1954</v>
      </c>
      <c r="S989" s="7"/>
      <c r="T989" s="7" t="s">
        <v>32</v>
      </c>
      <c r="U989" t="str">
        <f>IF(COUNTIF($A$2:A989,A989)=1,"Joiner","Not new")</f>
        <v>Not new</v>
      </c>
    </row>
    <row r="990" spans="1:21" customFormat="1" hidden="1" x14ac:dyDescent="0.35">
      <c r="A990" s="7" t="s">
        <v>952</v>
      </c>
      <c r="B990" s="7" t="s">
        <v>953</v>
      </c>
      <c r="C990" s="7" t="s">
        <v>1779</v>
      </c>
      <c r="D990" s="7" t="s">
        <v>1780</v>
      </c>
      <c r="E990" s="7" t="s">
        <v>1949</v>
      </c>
      <c r="F990" s="7" t="s">
        <v>36</v>
      </c>
      <c r="G990" s="8">
        <v>42009</v>
      </c>
      <c r="H990" s="8">
        <v>44651</v>
      </c>
      <c r="I990" s="9">
        <v>192.85</v>
      </c>
      <c r="J990" s="9">
        <v>192.85</v>
      </c>
      <c r="K990" s="9">
        <f t="shared" si="4"/>
        <v>0</v>
      </c>
      <c r="L990" s="10">
        <f t="shared" si="5"/>
        <v>0</v>
      </c>
      <c r="M990" s="11">
        <v>1647.02</v>
      </c>
      <c r="N990" s="9"/>
      <c r="O990" s="9"/>
      <c r="P990" s="9" t="s">
        <v>625</v>
      </c>
      <c r="Q990" s="11">
        <f t="shared" si="6"/>
        <v>7.2383561643835614</v>
      </c>
      <c r="R990" s="7" t="s">
        <v>1955</v>
      </c>
      <c r="S990" s="7"/>
      <c r="T990" s="7" t="s">
        <v>36</v>
      </c>
      <c r="U990" t="str">
        <f>IF(COUNTIF($A$2:A990,A990)=1,"Joiner","Not new")</f>
        <v>Not new</v>
      </c>
    </row>
    <row r="991" spans="1:21" customFormat="1" hidden="1" x14ac:dyDescent="0.35">
      <c r="A991" s="7" t="s">
        <v>1765</v>
      </c>
      <c r="B991" s="7" t="s">
        <v>1766</v>
      </c>
      <c r="C991" s="7" t="s">
        <v>1779</v>
      </c>
      <c r="D991" s="7" t="s">
        <v>1780</v>
      </c>
      <c r="E991" s="7" t="s">
        <v>1949</v>
      </c>
      <c r="F991" s="7" t="s">
        <v>28</v>
      </c>
      <c r="G991" s="8">
        <v>42552</v>
      </c>
      <c r="H991" s="8">
        <v>43191</v>
      </c>
      <c r="I991" s="9">
        <v>43.3</v>
      </c>
      <c r="J991" s="9">
        <v>25.9</v>
      </c>
      <c r="K991" s="9">
        <f t="shared" si="4"/>
        <v>-17.399999999999999</v>
      </c>
      <c r="L991" s="10">
        <f t="shared" si="5"/>
        <v>-0.40184757505773672</v>
      </c>
      <c r="M991" s="11">
        <v>430.20000000000005</v>
      </c>
      <c r="N991" s="9"/>
      <c r="O991" s="9"/>
      <c r="P991" s="9" t="s">
        <v>625</v>
      </c>
      <c r="Q991" s="11">
        <f t="shared" si="6"/>
        <v>1.7506849315068493</v>
      </c>
      <c r="R991" s="7" t="s">
        <v>1956</v>
      </c>
      <c r="S991" s="7"/>
      <c r="T991" s="7" t="s">
        <v>28</v>
      </c>
      <c r="U991" t="str">
        <f>IF(COUNTIF($A$2:A991,A991)=1,"Joiner","Not new")</f>
        <v>Not new</v>
      </c>
    </row>
    <row r="992" spans="1:21" customFormat="1" hidden="1" x14ac:dyDescent="0.35">
      <c r="A992" s="7" t="s">
        <v>1768</v>
      </c>
      <c r="B992" s="7" t="s">
        <v>1769</v>
      </c>
      <c r="C992" s="7" t="s">
        <v>1779</v>
      </c>
      <c r="D992" s="7" t="s">
        <v>1780</v>
      </c>
      <c r="E992" s="7" t="s">
        <v>1949</v>
      </c>
      <c r="F992" s="7" t="s">
        <v>36</v>
      </c>
      <c r="G992" s="8">
        <v>42461</v>
      </c>
      <c r="H992" s="8">
        <v>44561</v>
      </c>
      <c r="I992" s="9">
        <v>0</v>
      </c>
      <c r="J992" s="9">
        <v>0</v>
      </c>
      <c r="K992" s="9">
        <f t="shared" si="4"/>
        <v>0</v>
      </c>
      <c r="L992" s="10" t="str">
        <f t="shared" si="5"/>
        <v>-</v>
      </c>
      <c r="M992" s="11">
        <v>0</v>
      </c>
      <c r="N992" s="9"/>
      <c r="O992" s="9"/>
      <c r="P992" s="9" t="s">
        <v>631</v>
      </c>
      <c r="Q992" s="11">
        <f t="shared" si="6"/>
        <v>5.7534246575342465</v>
      </c>
      <c r="R992" s="7" t="s">
        <v>1957</v>
      </c>
      <c r="S992" s="7"/>
      <c r="T992" s="7" t="s">
        <v>36</v>
      </c>
      <c r="U992" t="str">
        <f>IF(COUNTIF($A$2:A992,A992)=1,"Joiner","Not new")</f>
        <v>Not new</v>
      </c>
    </row>
    <row r="993" spans="1:21" customFormat="1" hidden="1" x14ac:dyDescent="0.35">
      <c r="A993" s="7" t="s">
        <v>1771</v>
      </c>
      <c r="B993" s="7" t="s">
        <v>1772</v>
      </c>
      <c r="C993" s="7" t="s">
        <v>1779</v>
      </c>
      <c r="D993" s="7" t="s">
        <v>1780</v>
      </c>
      <c r="E993" s="7" t="s">
        <v>1949</v>
      </c>
      <c r="F993" s="7" t="s">
        <v>28</v>
      </c>
      <c r="G993" s="8">
        <v>42370</v>
      </c>
      <c r="H993" s="8">
        <v>44286</v>
      </c>
      <c r="I993" s="9">
        <v>37.799999999999997</v>
      </c>
      <c r="J993" s="9">
        <v>48.1</v>
      </c>
      <c r="K993" s="9">
        <f t="shared" si="4"/>
        <v>10.300000000000004</v>
      </c>
      <c r="L993" s="10">
        <f t="shared" si="5"/>
        <v>0.27248677248677261</v>
      </c>
      <c r="M993" s="11">
        <v>212.2</v>
      </c>
      <c r="N993" s="9"/>
      <c r="O993" s="9"/>
      <c r="P993" s="9" t="s">
        <v>625</v>
      </c>
      <c r="Q993" s="11">
        <f t="shared" si="6"/>
        <v>5.2493150684931509</v>
      </c>
      <c r="R993" s="7" t="s">
        <v>1958</v>
      </c>
      <c r="S993" s="7"/>
      <c r="T993" s="7" t="s">
        <v>28</v>
      </c>
      <c r="U993" t="str">
        <f>IF(COUNTIF($A$2:A993,A993)=1,"Joiner","Not new")</f>
        <v>Not new</v>
      </c>
    </row>
    <row r="994" spans="1:21" customFormat="1" hidden="1" x14ac:dyDescent="0.35">
      <c r="A994" s="7" t="s">
        <v>1959</v>
      </c>
      <c r="B994" s="7" t="s">
        <v>1960</v>
      </c>
      <c r="C994" s="7" t="s">
        <v>1779</v>
      </c>
      <c r="D994" s="7" t="s">
        <v>1780</v>
      </c>
      <c r="E994" s="7" t="s">
        <v>1949</v>
      </c>
      <c r="F994" s="7" t="s">
        <v>28</v>
      </c>
      <c r="G994" s="8">
        <v>42308</v>
      </c>
      <c r="H994" s="8">
        <v>43039</v>
      </c>
      <c r="I994" s="9">
        <v>16.059999999999999</v>
      </c>
      <c r="J994" s="9">
        <v>19.91</v>
      </c>
      <c r="K994" s="9">
        <f>IFERROR(J994-I994,"-")</f>
        <v>3.8500000000000014</v>
      </c>
      <c r="L994" s="10">
        <f>IFERROR(K994/I994,"-")</f>
        <v>0.23972602739726037</v>
      </c>
      <c r="M994" s="11">
        <v>39.879999999999995</v>
      </c>
      <c r="N994" s="9"/>
      <c r="O994" s="9"/>
      <c r="P994" s="9" t="s">
        <v>643</v>
      </c>
      <c r="Q994" s="11">
        <f t="shared" si="6"/>
        <v>2.0027397260273974</v>
      </c>
      <c r="R994" s="7" t="s">
        <v>1961</v>
      </c>
      <c r="S994" s="7"/>
      <c r="T994" s="7" t="s">
        <v>28</v>
      </c>
      <c r="U994" t="str">
        <f>IF(COUNTIF($A$2:A994,A994)=1,"Joiner","Not new")</f>
        <v>Joiner</v>
      </c>
    </row>
    <row r="995" spans="1:21" customFormat="1" hidden="1" x14ac:dyDescent="0.35">
      <c r="A995" s="7" t="s">
        <v>1962</v>
      </c>
      <c r="B995" s="7" t="s">
        <v>1963</v>
      </c>
      <c r="C995" s="7" t="s">
        <v>1779</v>
      </c>
      <c r="D995" s="7" t="s">
        <v>1780</v>
      </c>
      <c r="E995" s="7" t="s">
        <v>1949</v>
      </c>
      <c r="F995" s="7" t="s">
        <v>36</v>
      </c>
      <c r="G995" s="8">
        <v>42373</v>
      </c>
      <c r="H995" s="8">
        <v>43581</v>
      </c>
      <c r="I995" s="9">
        <v>27.4</v>
      </c>
      <c r="J995" s="9">
        <v>27.4</v>
      </c>
      <c r="K995" s="9">
        <f>IFERROR(J995-I995,"-")</f>
        <v>0</v>
      </c>
      <c r="L995" s="10">
        <f>IFERROR(K995/I995,"-")</f>
        <v>0</v>
      </c>
      <c r="M995" s="11">
        <v>123.00000000000001</v>
      </c>
      <c r="N995" s="9"/>
      <c r="O995" s="9"/>
      <c r="P995" s="9" t="s">
        <v>625</v>
      </c>
      <c r="Q995" s="11">
        <f t="shared" si="6"/>
        <v>3.3095890410958906</v>
      </c>
      <c r="R995" s="7" t="s">
        <v>1964</v>
      </c>
      <c r="S995" s="7"/>
      <c r="T995" s="7" t="s">
        <v>197</v>
      </c>
      <c r="U995" t="str">
        <f>IF(COUNTIF($A$2:A995,A995)=1,"Joiner","Not new")</f>
        <v>Joiner</v>
      </c>
    </row>
    <row r="996" spans="1:21" customFormat="1" hidden="1" x14ac:dyDescent="0.35">
      <c r="A996" s="7" t="s">
        <v>1244</v>
      </c>
      <c r="B996" s="7" t="s">
        <v>1774</v>
      </c>
      <c r="C996" s="7" t="s">
        <v>1779</v>
      </c>
      <c r="D996" s="7" t="s">
        <v>1780</v>
      </c>
      <c r="E996" s="7" t="s">
        <v>763</v>
      </c>
      <c r="F996" s="7" t="s">
        <v>28</v>
      </c>
      <c r="G996" s="8">
        <v>41730</v>
      </c>
      <c r="H996" s="8">
        <v>43555</v>
      </c>
      <c r="I996" s="9">
        <v>61</v>
      </c>
      <c r="J996" s="9">
        <v>61</v>
      </c>
      <c r="K996" s="9">
        <f>IFERROR(J996-I996,"-")</f>
        <v>0</v>
      </c>
      <c r="L996" s="10">
        <f>IFERROR(K996/I996,"-")</f>
        <v>0</v>
      </c>
      <c r="M996" s="11">
        <v>304.3</v>
      </c>
      <c r="N996" s="9"/>
      <c r="O996" s="9"/>
      <c r="P996" s="9" t="s">
        <v>625</v>
      </c>
      <c r="Q996" s="11">
        <f t="shared" si="6"/>
        <v>5</v>
      </c>
      <c r="R996" s="7" t="s">
        <v>1965</v>
      </c>
      <c r="S996" s="7"/>
      <c r="T996" s="7" t="s">
        <v>28</v>
      </c>
      <c r="U996" t="str">
        <f>IF(COUNTIF($A$2:A996,A996)=1,"Joiner","Not new")</f>
        <v>Not new</v>
      </c>
    </row>
    <row r="997" spans="1:21" customFormat="1" hidden="1" x14ac:dyDescent="0.35">
      <c r="A997" s="7" t="s">
        <v>1776</v>
      </c>
      <c r="B997" s="7" t="s">
        <v>1182</v>
      </c>
      <c r="C997" s="7" t="s">
        <v>1779</v>
      </c>
      <c r="D997" s="7" t="s">
        <v>1780</v>
      </c>
      <c r="E997" s="7" t="s">
        <v>763</v>
      </c>
      <c r="F997" s="7" t="s">
        <v>28</v>
      </c>
      <c r="G997" s="8">
        <v>42461</v>
      </c>
      <c r="H997" s="8">
        <v>44773</v>
      </c>
      <c r="I997" s="9">
        <v>38.799999999999997</v>
      </c>
      <c r="J997" s="9">
        <v>38.799999999999997</v>
      </c>
      <c r="K997" s="9">
        <f>IFERROR(J997-I997,"-")</f>
        <v>0</v>
      </c>
      <c r="L997" s="10">
        <f>IFERROR(K997/I997,"-")</f>
        <v>0</v>
      </c>
      <c r="M997" s="11">
        <v>167.68</v>
      </c>
      <c r="N997" s="9"/>
      <c r="O997" s="9"/>
      <c r="P997" s="9" t="s">
        <v>643</v>
      </c>
      <c r="Q997" s="11">
        <f t="shared" si="6"/>
        <v>6.3342465753424655</v>
      </c>
      <c r="R997" s="7" t="s">
        <v>1966</v>
      </c>
      <c r="S997" s="7"/>
      <c r="T997" s="7" t="s">
        <v>28</v>
      </c>
      <c r="U997" t="str">
        <f>IF(COUNTIF($A$2:A997,A997)=1,"Joiner","Not new")</f>
        <v>Not new</v>
      </c>
    </row>
    <row r="998" spans="1:21" customFormat="1" hidden="1" x14ac:dyDescent="0.35">
      <c r="A998" s="7" t="s">
        <v>593</v>
      </c>
      <c r="B998" s="7" t="s">
        <v>1533</v>
      </c>
      <c r="C998" s="7" t="s">
        <v>1779</v>
      </c>
      <c r="D998" s="7" t="s">
        <v>1780</v>
      </c>
      <c r="E998" s="7" t="s">
        <v>591</v>
      </c>
      <c r="F998" s="7" t="s">
        <v>28</v>
      </c>
      <c r="G998" s="8">
        <v>42005</v>
      </c>
      <c r="H998" s="8">
        <v>45747</v>
      </c>
      <c r="I998" s="9">
        <v>55.6</v>
      </c>
      <c r="J998" s="9">
        <v>55.01</v>
      </c>
      <c r="K998" s="9">
        <f>IFERROR(J998-I998,"-")</f>
        <v>-0.59000000000000341</v>
      </c>
      <c r="L998" s="10">
        <f>IFERROR(K998/I998,"-")</f>
        <v>-1.0611510791366968E-2</v>
      </c>
      <c r="M998" s="11">
        <v>905.76</v>
      </c>
      <c r="N998" s="9"/>
      <c r="O998" s="9"/>
      <c r="P998" s="9" t="s">
        <v>625</v>
      </c>
      <c r="Q998" s="11">
        <f t="shared" si="6"/>
        <v>10.252054794520548</v>
      </c>
      <c r="R998" s="7" t="s">
        <v>1967</v>
      </c>
      <c r="S998" s="7"/>
      <c r="T998" s="7" t="s">
        <v>28</v>
      </c>
      <c r="U998" t="str">
        <f>IF(COUNTIF($A$2:A998,A998)=1,"Joiner","Not new")</f>
        <v>Not new</v>
      </c>
    </row>
    <row r="999" spans="1:21" customFormat="1" hidden="1" x14ac:dyDescent="0.35">
      <c r="A999" t="s">
        <v>1545</v>
      </c>
      <c r="B999" t="s">
        <v>1546</v>
      </c>
      <c r="C999" s="14" t="s">
        <v>1968</v>
      </c>
      <c r="D999" s="14" t="s">
        <v>1969</v>
      </c>
      <c r="E999" t="s">
        <v>27</v>
      </c>
      <c r="F999" s="7" t="s">
        <v>28</v>
      </c>
      <c r="G999" s="15">
        <v>42333</v>
      </c>
      <c r="H999" s="15">
        <v>44286</v>
      </c>
      <c r="I999" s="9">
        <v>10.4</v>
      </c>
      <c r="J999" s="9">
        <v>7.89</v>
      </c>
      <c r="K999" s="9">
        <f t="shared" ref="K999:K1062" si="7">IFERROR(J999-I999,"-")</f>
        <v>-2.5100000000000007</v>
      </c>
      <c r="L999" s="10">
        <f t="shared" ref="L999:L1062" si="8">IFERROR(K999/I999,"-")</f>
        <v>-0.2413461538461539</v>
      </c>
      <c r="M999" s="16">
        <v>371.8</v>
      </c>
      <c r="N999" s="17"/>
      <c r="O999" s="17"/>
      <c r="P999" t="s">
        <v>631</v>
      </c>
      <c r="Q999" s="11">
        <f t="shared" si="6"/>
        <v>5.3506849315068497</v>
      </c>
      <c r="R999" t="s">
        <v>1970</v>
      </c>
      <c r="S999" s="18"/>
      <c r="T999" s="18"/>
      <c r="U999" t="str">
        <f>IF(COUNTIF($A$2:A999,A999)=1,"Joiner","Not new")</f>
        <v>Not new</v>
      </c>
    </row>
    <row r="1000" spans="1:21" hidden="1" x14ac:dyDescent="0.35">
      <c r="A1000" t="s">
        <v>1782</v>
      </c>
      <c r="B1000" t="s">
        <v>1783</v>
      </c>
      <c r="C1000" s="14" t="s">
        <v>1968</v>
      </c>
      <c r="D1000" s="14" t="s">
        <v>1969</v>
      </c>
      <c r="E1000" t="s">
        <v>27</v>
      </c>
      <c r="F1000" s="7" t="s">
        <v>46</v>
      </c>
      <c r="G1000" s="15">
        <v>42370</v>
      </c>
      <c r="H1000" s="15">
        <v>43374</v>
      </c>
      <c r="I1000" s="9">
        <v>0</v>
      </c>
      <c r="J1000" s="9">
        <v>0</v>
      </c>
      <c r="K1000" s="9">
        <f t="shared" si="7"/>
        <v>0</v>
      </c>
      <c r="L1000" s="10" t="str">
        <f t="shared" si="8"/>
        <v>-</v>
      </c>
      <c r="M1000" s="16">
        <v>10.37</v>
      </c>
      <c r="P1000" t="s">
        <v>625</v>
      </c>
      <c r="Q1000" s="11">
        <f t="shared" si="6"/>
        <v>2.7506849315068491</v>
      </c>
      <c r="R1000" t="s">
        <v>1971</v>
      </c>
      <c r="U1000" t="str">
        <f>IF(COUNTIF($A$2:A1000,A1000)=1,"Joiner","Not new")</f>
        <v>Not new</v>
      </c>
    </row>
    <row r="1001" spans="1:21" hidden="1" x14ac:dyDescent="0.35">
      <c r="A1001" t="s">
        <v>1972</v>
      </c>
      <c r="B1001" t="s">
        <v>1973</v>
      </c>
      <c r="C1001" s="14" t="s">
        <v>1968</v>
      </c>
      <c r="D1001" s="14" t="s">
        <v>1969</v>
      </c>
      <c r="E1001" t="s">
        <v>27</v>
      </c>
      <c r="F1001" s="7" t="s">
        <v>28</v>
      </c>
      <c r="G1001" s="15">
        <v>42979</v>
      </c>
      <c r="H1001" s="15">
        <v>43709</v>
      </c>
      <c r="I1001" s="9">
        <v>2</v>
      </c>
      <c r="J1001" s="9">
        <v>2</v>
      </c>
      <c r="K1001" s="9">
        <f t="shared" si="7"/>
        <v>0</v>
      </c>
      <c r="L1001" s="10">
        <f t="shared" si="8"/>
        <v>0</v>
      </c>
      <c r="M1001" s="16">
        <v>5</v>
      </c>
      <c r="P1001" t="s">
        <v>625</v>
      </c>
      <c r="Q1001" s="11">
        <f t="shared" si="6"/>
        <v>2</v>
      </c>
      <c r="R1001" t="s">
        <v>1974</v>
      </c>
      <c r="U1001" t="str">
        <f>IF(COUNTIF($A$2:A1001,A1001)=1,"Joiner","Not new")</f>
        <v>Joiner</v>
      </c>
    </row>
    <row r="1002" spans="1:21" hidden="1" x14ac:dyDescent="0.35">
      <c r="A1002" t="s">
        <v>1299</v>
      </c>
      <c r="B1002" t="s">
        <v>1300</v>
      </c>
      <c r="C1002" s="14" t="s">
        <v>1968</v>
      </c>
      <c r="D1002" s="14" t="s">
        <v>1969</v>
      </c>
      <c r="E1002" t="s">
        <v>27</v>
      </c>
      <c r="F1002" s="7" t="s">
        <v>28</v>
      </c>
      <c r="G1002" s="15">
        <v>41760</v>
      </c>
      <c r="H1002" s="15">
        <v>44926</v>
      </c>
      <c r="I1002" s="9">
        <v>113</v>
      </c>
      <c r="J1002" s="9">
        <v>111</v>
      </c>
      <c r="K1002" s="9">
        <f t="shared" si="7"/>
        <v>-2</v>
      </c>
      <c r="L1002" s="10">
        <f t="shared" si="8"/>
        <v>-1.7699115044247787E-2</v>
      </c>
      <c r="M1002" s="16">
        <v>1403</v>
      </c>
      <c r="P1002" t="s">
        <v>631</v>
      </c>
      <c r="Q1002" s="11">
        <f t="shared" si="6"/>
        <v>8.6739726027397257</v>
      </c>
      <c r="R1002" t="s">
        <v>1975</v>
      </c>
      <c r="U1002" t="str">
        <f>IF(COUNTIF($A$2:A1002,A1002)=1,"Joiner","Not new")</f>
        <v>Not new</v>
      </c>
    </row>
    <row r="1003" spans="1:21" hidden="1" x14ac:dyDescent="0.35">
      <c r="A1003" t="s">
        <v>1296</v>
      </c>
      <c r="B1003" t="s">
        <v>1297</v>
      </c>
      <c r="C1003" s="14" t="s">
        <v>1968</v>
      </c>
      <c r="D1003" s="14" t="s">
        <v>1969</v>
      </c>
      <c r="E1003" t="s">
        <v>27</v>
      </c>
      <c r="F1003" s="7" t="s">
        <v>28</v>
      </c>
      <c r="G1003" s="15">
        <v>41699</v>
      </c>
      <c r="H1003" s="15">
        <v>45247</v>
      </c>
      <c r="I1003" s="9">
        <v>31.2</v>
      </c>
      <c r="J1003" s="9">
        <v>9.18</v>
      </c>
      <c r="K1003" s="9">
        <f t="shared" si="7"/>
        <v>-22.02</v>
      </c>
      <c r="L1003" s="10">
        <f t="shared" si="8"/>
        <v>-0.70576923076923082</v>
      </c>
      <c r="M1003" s="16">
        <v>193.3</v>
      </c>
      <c r="P1003" t="s">
        <v>643</v>
      </c>
      <c r="Q1003" s="11">
        <f t="shared" si="6"/>
        <v>9.7205479452054799</v>
      </c>
      <c r="R1003" t="s">
        <v>1976</v>
      </c>
      <c r="U1003" t="str">
        <f>IF(COUNTIF($A$2:A1003,A1003)=1,"Joiner","Not new")</f>
        <v>Not new</v>
      </c>
    </row>
    <row r="1004" spans="1:21" hidden="1" x14ac:dyDescent="0.35">
      <c r="A1004" t="s">
        <v>1313</v>
      </c>
      <c r="B1004" t="s">
        <v>1563</v>
      </c>
      <c r="C1004" s="14" t="s">
        <v>1968</v>
      </c>
      <c r="D1004" s="14" t="s">
        <v>1969</v>
      </c>
      <c r="E1004" t="s">
        <v>62</v>
      </c>
      <c r="F1004" s="7" t="s">
        <v>32</v>
      </c>
      <c r="G1004" s="15">
        <v>41518</v>
      </c>
      <c r="H1004" s="15">
        <v>43282</v>
      </c>
      <c r="I1004" s="9">
        <v>26.1</v>
      </c>
      <c r="J1004" s="9">
        <v>22.7</v>
      </c>
      <c r="K1004" s="9">
        <f t="shared" si="7"/>
        <v>-3.4000000000000021</v>
      </c>
      <c r="L1004" s="10">
        <f t="shared" si="8"/>
        <v>-0.13026819923371655</v>
      </c>
      <c r="M1004" s="16">
        <v>126.5</v>
      </c>
      <c r="P1004" t="s">
        <v>643</v>
      </c>
      <c r="Q1004" s="11">
        <f t="shared" si="6"/>
        <v>4.8328767123287673</v>
      </c>
      <c r="R1004" t="s">
        <v>1977</v>
      </c>
      <c r="U1004" t="str">
        <f>IF(COUNTIF($A$2:A1004,A1004)=1,"Joiner","Not new")</f>
        <v>Not new</v>
      </c>
    </row>
    <row r="1005" spans="1:21" hidden="1" x14ac:dyDescent="0.35">
      <c r="A1005" t="s">
        <v>1303</v>
      </c>
      <c r="B1005" t="s">
        <v>1565</v>
      </c>
      <c r="C1005" s="14" t="s">
        <v>1968</v>
      </c>
      <c r="D1005" s="14" t="s">
        <v>1969</v>
      </c>
      <c r="E1005" t="s">
        <v>62</v>
      </c>
      <c r="F1005" s="7" t="s">
        <v>28</v>
      </c>
      <c r="G1005" s="15">
        <v>42125</v>
      </c>
      <c r="H1005" s="15">
        <v>49765</v>
      </c>
      <c r="I1005" s="9">
        <v>111.41</v>
      </c>
      <c r="J1005" s="9">
        <v>111.41</v>
      </c>
      <c r="K1005" s="9">
        <f t="shared" si="7"/>
        <v>0</v>
      </c>
      <c r="L1005" s="10">
        <f t="shared" si="8"/>
        <v>0</v>
      </c>
      <c r="M1005" s="16">
        <v>564.1</v>
      </c>
      <c r="P1005" t="s">
        <v>625</v>
      </c>
      <c r="Q1005" s="11">
        <f t="shared" si="6"/>
        <v>20.931506849315067</v>
      </c>
      <c r="R1005" t="s">
        <v>1978</v>
      </c>
      <c r="U1005" t="str">
        <f>IF(COUNTIF($A$2:A1005,A1005)=1,"Joiner","Not new")</f>
        <v>Not new</v>
      </c>
    </row>
    <row r="1006" spans="1:21" hidden="1" x14ac:dyDescent="0.35">
      <c r="A1006" t="s">
        <v>1316</v>
      </c>
      <c r="B1006" t="s">
        <v>1567</v>
      </c>
      <c r="C1006" s="14" t="s">
        <v>1968</v>
      </c>
      <c r="D1006" s="14" t="s">
        <v>1969</v>
      </c>
      <c r="E1006" t="s">
        <v>62</v>
      </c>
      <c r="F1006" s="7" t="s">
        <v>197</v>
      </c>
      <c r="G1006" s="15">
        <v>41000</v>
      </c>
      <c r="H1006" s="15">
        <v>43921</v>
      </c>
      <c r="I1006" s="9">
        <v>30</v>
      </c>
      <c r="J1006" s="9">
        <v>30</v>
      </c>
      <c r="K1006" s="9">
        <f t="shared" si="7"/>
        <v>0</v>
      </c>
      <c r="L1006" s="10">
        <f t="shared" si="8"/>
        <v>0</v>
      </c>
      <c r="M1006" s="16">
        <v>209.6</v>
      </c>
      <c r="P1006" t="s">
        <v>643</v>
      </c>
      <c r="Q1006" s="11">
        <f t="shared" si="6"/>
        <v>8.0027397260273965</v>
      </c>
      <c r="R1006" t="s">
        <v>1979</v>
      </c>
      <c r="U1006" t="str">
        <f>IF(COUNTIF($A$2:A1006,A1006)=1,"Joiner","Not new")</f>
        <v>Not new</v>
      </c>
    </row>
    <row r="1007" spans="1:21" hidden="1" x14ac:dyDescent="0.35">
      <c r="A1007" t="s">
        <v>1569</v>
      </c>
      <c r="B1007" t="s">
        <v>1793</v>
      </c>
      <c r="C1007" s="14" t="s">
        <v>1968</v>
      </c>
      <c r="D1007" s="14" t="s">
        <v>1969</v>
      </c>
      <c r="E1007" t="s">
        <v>62</v>
      </c>
      <c r="F1007" s="7" t="s">
        <v>28</v>
      </c>
      <c r="G1007" s="15">
        <v>42095</v>
      </c>
      <c r="H1007" s="15">
        <v>44287</v>
      </c>
      <c r="I1007" s="9">
        <v>7</v>
      </c>
      <c r="J1007" s="9">
        <v>7</v>
      </c>
      <c r="K1007" s="9">
        <f t="shared" si="7"/>
        <v>0</v>
      </c>
      <c r="L1007" s="10">
        <f t="shared" si="8"/>
        <v>0</v>
      </c>
      <c r="M1007" s="16">
        <v>270.74099999999999</v>
      </c>
      <c r="P1007" t="s">
        <v>625</v>
      </c>
      <c r="Q1007" s="11">
        <f t="shared" si="6"/>
        <v>6.0054794520547947</v>
      </c>
      <c r="R1007" t="s">
        <v>1980</v>
      </c>
      <c r="U1007" t="str">
        <f>IF(COUNTIF($A$2:A1007,A1007)=1,"Joiner","Not new")</f>
        <v>Not new</v>
      </c>
    </row>
    <row r="1008" spans="1:21" hidden="1" x14ac:dyDescent="0.35">
      <c r="A1008" t="s">
        <v>1795</v>
      </c>
      <c r="B1008" t="s">
        <v>1796</v>
      </c>
      <c r="C1008" s="14" t="s">
        <v>1968</v>
      </c>
      <c r="D1008" s="14" t="s">
        <v>1969</v>
      </c>
      <c r="E1008" t="s">
        <v>62</v>
      </c>
      <c r="F1008" s="7" t="s">
        <v>28</v>
      </c>
      <c r="G1008" s="15">
        <v>42461</v>
      </c>
      <c r="H1008" s="15">
        <v>43921</v>
      </c>
      <c r="I1008" s="9">
        <v>8.1</v>
      </c>
      <c r="J1008" s="9">
        <v>5.2</v>
      </c>
      <c r="K1008" s="9">
        <f t="shared" si="7"/>
        <v>-2.8999999999999995</v>
      </c>
      <c r="L1008" s="10">
        <f t="shared" si="8"/>
        <v>-0.35802469135802462</v>
      </c>
      <c r="M1008" s="16">
        <v>43.96</v>
      </c>
      <c r="P1008" t="s">
        <v>625</v>
      </c>
      <c r="Q1008" s="11">
        <f t="shared" si="6"/>
        <v>4</v>
      </c>
      <c r="R1008" t="s">
        <v>1981</v>
      </c>
      <c r="U1008" t="str">
        <f>IF(COUNTIF($A$2:A1008,A1008)=1,"Joiner","Not new")</f>
        <v>Not new</v>
      </c>
    </row>
    <row r="1009" spans="1:21" hidden="1" x14ac:dyDescent="0.35">
      <c r="A1009" t="s">
        <v>1798</v>
      </c>
      <c r="B1009" t="s">
        <v>1799</v>
      </c>
      <c r="C1009" s="14" t="s">
        <v>1968</v>
      </c>
      <c r="D1009" s="14" t="s">
        <v>1969</v>
      </c>
      <c r="E1009" t="s">
        <v>62</v>
      </c>
      <c r="F1009" s="7" t="s">
        <v>28</v>
      </c>
      <c r="G1009" s="15">
        <v>42369</v>
      </c>
      <c r="H1009" s="15">
        <v>43921</v>
      </c>
      <c r="I1009" s="9">
        <v>20</v>
      </c>
      <c r="J1009" s="9">
        <v>15.8</v>
      </c>
      <c r="K1009" s="9">
        <f t="shared" si="7"/>
        <v>-4.1999999999999993</v>
      </c>
      <c r="L1009" s="10">
        <f t="shared" si="8"/>
        <v>-0.20999999999999996</v>
      </c>
      <c r="M1009" s="16">
        <v>90</v>
      </c>
      <c r="P1009" t="s">
        <v>643</v>
      </c>
      <c r="Q1009" s="11">
        <f t="shared" si="6"/>
        <v>4.2520547945205482</v>
      </c>
      <c r="R1009" t="s">
        <v>1982</v>
      </c>
      <c r="U1009" t="str">
        <f>IF(COUNTIF($A$2:A1009,A1009)=1,"Joiner","Not new")</f>
        <v>Not new</v>
      </c>
    </row>
    <row r="1010" spans="1:21" hidden="1" x14ac:dyDescent="0.35">
      <c r="A1010" t="s">
        <v>1983</v>
      </c>
      <c r="B1010" t="s">
        <v>1984</v>
      </c>
      <c r="C1010" s="14" t="s">
        <v>1968</v>
      </c>
      <c r="D1010" s="14" t="s">
        <v>1969</v>
      </c>
      <c r="E1010" t="s">
        <v>62</v>
      </c>
      <c r="F1010" s="7" t="s">
        <v>36</v>
      </c>
      <c r="G1010" s="15">
        <v>42826</v>
      </c>
      <c r="H1010" s="15">
        <v>43921</v>
      </c>
      <c r="I1010" s="9">
        <v>6</v>
      </c>
      <c r="J1010" s="9">
        <v>6.2</v>
      </c>
      <c r="K1010" s="9">
        <f t="shared" si="7"/>
        <v>0.20000000000000018</v>
      </c>
      <c r="L1010" s="10">
        <f t="shared" si="8"/>
        <v>3.3333333333333361E-2</v>
      </c>
      <c r="M1010" s="16">
        <v>11.7</v>
      </c>
      <c r="P1010" t="s">
        <v>625</v>
      </c>
      <c r="Q1010" s="11">
        <f t="shared" si="6"/>
        <v>3</v>
      </c>
      <c r="R1010" t="s">
        <v>1985</v>
      </c>
      <c r="U1010" t="str">
        <f>IF(COUNTIF($A$2:A1010,A1010)=1,"Joiner","Not new")</f>
        <v>Joiner</v>
      </c>
    </row>
    <row r="1011" spans="1:21" hidden="1" x14ac:dyDescent="0.35">
      <c r="A1011" t="s">
        <v>1575</v>
      </c>
      <c r="B1011" t="s">
        <v>1576</v>
      </c>
      <c r="C1011" s="14" t="s">
        <v>1968</v>
      </c>
      <c r="D1011" s="14" t="s">
        <v>1969</v>
      </c>
      <c r="E1011" t="s">
        <v>91</v>
      </c>
      <c r="F1011" s="7" t="s">
        <v>28</v>
      </c>
      <c r="G1011" s="15">
        <v>42333</v>
      </c>
      <c r="H1011" s="15">
        <v>45016</v>
      </c>
      <c r="I1011" s="9">
        <v>88.749399999999994</v>
      </c>
      <c r="J1011" s="9">
        <v>23.5</v>
      </c>
      <c r="K1011" s="9">
        <f t="shared" si="7"/>
        <v>-65.249399999999994</v>
      </c>
      <c r="L1011" s="10">
        <f t="shared" si="8"/>
        <v>-0.73520947747252374</v>
      </c>
      <c r="M1011" s="16">
        <v>338</v>
      </c>
      <c r="P1011" t="s">
        <v>631</v>
      </c>
      <c r="Q1011" s="11">
        <f t="shared" si="6"/>
        <v>7.3506849315068497</v>
      </c>
      <c r="R1011" t="s">
        <v>1986</v>
      </c>
      <c r="U1011" t="str">
        <f>IF(COUNTIF($A$2:A1011,A1011)=1,"Joiner","Not new")</f>
        <v>Not new</v>
      </c>
    </row>
    <row r="1012" spans="1:21" hidden="1" x14ac:dyDescent="0.35">
      <c r="A1012" t="s">
        <v>1578</v>
      </c>
      <c r="B1012" t="s">
        <v>1579</v>
      </c>
      <c r="C1012" s="14" t="s">
        <v>1968</v>
      </c>
      <c r="D1012" s="14" t="s">
        <v>1969</v>
      </c>
      <c r="E1012" t="s">
        <v>91</v>
      </c>
      <c r="F1012" s="7" t="s">
        <v>28</v>
      </c>
      <c r="G1012" s="15">
        <v>42017</v>
      </c>
      <c r="H1012" s="15">
        <v>44562</v>
      </c>
      <c r="I1012" s="9">
        <v>164.3</v>
      </c>
      <c r="J1012" s="9">
        <v>87.1</v>
      </c>
      <c r="K1012" s="9">
        <f t="shared" si="7"/>
        <v>-77.200000000000017</v>
      </c>
      <c r="L1012" s="10">
        <f t="shared" si="8"/>
        <v>-0.46987218502738898</v>
      </c>
      <c r="M1012" s="16">
        <v>594.91999999999996</v>
      </c>
      <c r="P1012" t="s">
        <v>631</v>
      </c>
      <c r="Q1012" s="11">
        <f t="shared" si="6"/>
        <v>6.9726027397260273</v>
      </c>
      <c r="R1012" t="s">
        <v>1987</v>
      </c>
      <c r="U1012" t="str">
        <f>IF(COUNTIF($A$2:A1012,A1012)=1,"Joiner","Not new")</f>
        <v>Not new</v>
      </c>
    </row>
    <row r="1013" spans="1:21" hidden="1" x14ac:dyDescent="0.35">
      <c r="A1013" t="s">
        <v>1988</v>
      </c>
      <c r="B1013" t="s">
        <v>1989</v>
      </c>
      <c r="C1013" s="14" t="s">
        <v>1968</v>
      </c>
      <c r="D1013" s="14" t="s">
        <v>1969</v>
      </c>
      <c r="E1013" t="s">
        <v>91</v>
      </c>
      <c r="F1013" s="7" t="s">
        <v>32</v>
      </c>
      <c r="G1013" s="15">
        <v>42826</v>
      </c>
      <c r="H1013" s="15">
        <v>44531</v>
      </c>
      <c r="I1013" s="9">
        <v>50.7</v>
      </c>
      <c r="J1013" s="9">
        <v>58</v>
      </c>
      <c r="K1013" s="9">
        <f t="shared" si="7"/>
        <v>7.2999999999999972</v>
      </c>
      <c r="L1013" s="10">
        <f t="shared" si="8"/>
        <v>0.14398422090729776</v>
      </c>
      <c r="M1013" s="16">
        <v>318.7</v>
      </c>
      <c r="P1013" t="s">
        <v>631</v>
      </c>
      <c r="Q1013" s="11">
        <f t="shared" si="6"/>
        <v>4.6712328767123283</v>
      </c>
      <c r="R1013" t="s">
        <v>1990</v>
      </c>
      <c r="U1013" t="str">
        <f>IF(COUNTIF($A$2:A1013,A1013)=1,"Joiner","Not new")</f>
        <v>Joiner</v>
      </c>
    </row>
    <row r="1014" spans="1:21" hidden="1" x14ac:dyDescent="0.35">
      <c r="A1014" t="s">
        <v>1991</v>
      </c>
      <c r="B1014" t="s">
        <v>1992</v>
      </c>
      <c r="C1014" s="14" t="s">
        <v>1968</v>
      </c>
      <c r="D1014" s="14" t="s">
        <v>1969</v>
      </c>
      <c r="E1014" t="s">
        <v>91</v>
      </c>
      <c r="F1014" s="7" t="s">
        <v>36</v>
      </c>
      <c r="G1014" s="15">
        <v>42794</v>
      </c>
      <c r="H1014" s="15">
        <v>44286</v>
      </c>
      <c r="I1014" s="9">
        <v>79.150000000000006</v>
      </c>
      <c r="J1014" s="9">
        <v>42.65</v>
      </c>
      <c r="K1014" s="9">
        <f t="shared" si="7"/>
        <v>-36.500000000000007</v>
      </c>
      <c r="L1014" s="10">
        <f t="shared" si="8"/>
        <v>-0.46114971572962737</v>
      </c>
      <c r="M1014" s="16">
        <v>217.05</v>
      </c>
      <c r="P1014" t="s">
        <v>631</v>
      </c>
      <c r="Q1014" s="11">
        <f t="shared" si="6"/>
        <v>4.087671232876712</v>
      </c>
      <c r="R1014" t="s">
        <v>1993</v>
      </c>
      <c r="U1014" t="str">
        <f>IF(COUNTIF($A$2:A1014,A1014)=1,"Joiner","Not new")</f>
        <v>Joiner</v>
      </c>
    </row>
    <row r="1015" spans="1:21" hidden="1" x14ac:dyDescent="0.35">
      <c r="A1015" t="s">
        <v>1994</v>
      </c>
      <c r="B1015" t="s">
        <v>1995</v>
      </c>
      <c r="C1015" s="14" t="s">
        <v>1968</v>
      </c>
      <c r="D1015" s="14" t="s">
        <v>1969</v>
      </c>
      <c r="E1015" t="s">
        <v>91</v>
      </c>
      <c r="F1015" s="7" t="s">
        <v>36</v>
      </c>
      <c r="G1015" s="15">
        <v>43090</v>
      </c>
      <c r="H1015" s="15">
        <v>45016</v>
      </c>
      <c r="I1015" s="9" t="s">
        <v>95</v>
      </c>
      <c r="J1015" s="9" t="s">
        <v>95</v>
      </c>
      <c r="K1015" s="9" t="str">
        <f t="shared" si="7"/>
        <v>-</v>
      </c>
      <c r="L1015" s="10" t="str">
        <f t="shared" si="8"/>
        <v>-</v>
      </c>
      <c r="M1015" s="16" t="s">
        <v>95</v>
      </c>
      <c r="P1015" t="s">
        <v>625</v>
      </c>
      <c r="Q1015" s="11">
        <f t="shared" si="6"/>
        <v>5.2767123287671236</v>
      </c>
      <c r="R1015" t="s">
        <v>1996</v>
      </c>
      <c r="U1015" t="str">
        <f>IF(COUNTIF($A$2:A1015,A1015)=1,"Joiner","Not new")</f>
        <v>Joiner</v>
      </c>
    </row>
    <row r="1016" spans="1:21" hidden="1" x14ac:dyDescent="0.35">
      <c r="A1016" t="s">
        <v>118</v>
      </c>
      <c r="B1016" t="s">
        <v>119</v>
      </c>
      <c r="C1016" s="14" t="s">
        <v>1968</v>
      </c>
      <c r="D1016" s="14" t="s">
        <v>1969</v>
      </c>
      <c r="E1016" t="s">
        <v>27</v>
      </c>
      <c r="F1016" s="7" t="s">
        <v>28</v>
      </c>
      <c r="G1016" s="15">
        <v>39629</v>
      </c>
      <c r="H1016" s="15">
        <v>51501</v>
      </c>
      <c r="I1016" s="9">
        <v>40.270000000000003</v>
      </c>
      <c r="J1016" s="9">
        <v>37.4</v>
      </c>
      <c r="K1016" s="9">
        <f t="shared" si="7"/>
        <v>-2.8700000000000045</v>
      </c>
      <c r="L1016" s="10">
        <f t="shared" si="8"/>
        <v>-7.1268934690836963E-2</v>
      </c>
      <c r="M1016" s="16">
        <v>12343.96</v>
      </c>
      <c r="P1016" t="s">
        <v>631</v>
      </c>
      <c r="Q1016" s="11">
        <f t="shared" si="6"/>
        <v>32.526027397260272</v>
      </c>
      <c r="R1016" t="s">
        <v>1997</v>
      </c>
      <c r="U1016" t="str">
        <f>IF(COUNTIF($A$2:A1016,A1016)=1,"Joiner","Not new")</f>
        <v>Not new</v>
      </c>
    </row>
    <row r="1017" spans="1:21" hidden="1" x14ac:dyDescent="0.35">
      <c r="A1017" t="s">
        <v>124</v>
      </c>
      <c r="B1017" t="s">
        <v>1556</v>
      </c>
      <c r="C1017" s="14" t="s">
        <v>1968</v>
      </c>
      <c r="D1017" s="14" t="s">
        <v>1969</v>
      </c>
      <c r="E1017" t="s">
        <v>27</v>
      </c>
      <c r="F1017" s="7" t="s">
        <v>36</v>
      </c>
      <c r="G1017" s="15">
        <v>40149</v>
      </c>
      <c r="H1017" s="15">
        <v>44196</v>
      </c>
      <c r="I1017" s="9">
        <v>1060.9711</v>
      </c>
      <c r="J1017" s="9">
        <v>1064.0435</v>
      </c>
      <c r="K1017" s="9">
        <f t="shared" si="7"/>
        <v>3.072400000000016</v>
      </c>
      <c r="L1017" s="10">
        <f t="shared" si="8"/>
        <v>2.8958375963303957E-3</v>
      </c>
      <c r="M1017" s="16">
        <v>17215.775399999999</v>
      </c>
      <c r="P1017" t="s">
        <v>631</v>
      </c>
      <c r="Q1017" s="11">
        <f t="shared" si="6"/>
        <v>11.087671232876712</v>
      </c>
      <c r="R1017" t="s">
        <v>1998</v>
      </c>
      <c r="U1017" t="str">
        <f>IF(COUNTIF($A$2:A1017,A1017)=1,"Joiner","Not new")</f>
        <v>Not new</v>
      </c>
    </row>
    <row r="1018" spans="1:21" hidden="1" x14ac:dyDescent="0.35">
      <c r="A1018" t="s">
        <v>134</v>
      </c>
      <c r="B1018" t="s">
        <v>135</v>
      </c>
      <c r="C1018" s="14" t="s">
        <v>1968</v>
      </c>
      <c r="D1018" s="14" t="s">
        <v>1969</v>
      </c>
      <c r="E1018" t="s">
        <v>27</v>
      </c>
      <c r="F1018" s="7" t="s">
        <v>28</v>
      </c>
      <c r="G1018" s="15">
        <v>41002</v>
      </c>
      <c r="H1018" s="15">
        <v>43708</v>
      </c>
      <c r="I1018" s="9">
        <v>490</v>
      </c>
      <c r="J1018" s="9">
        <v>532</v>
      </c>
      <c r="K1018" s="9">
        <f t="shared" si="7"/>
        <v>42</v>
      </c>
      <c r="L1018" s="10">
        <f t="shared" si="8"/>
        <v>8.5714285714285715E-2</v>
      </c>
      <c r="M1018" s="16">
        <v>2782</v>
      </c>
      <c r="P1018" t="s">
        <v>631</v>
      </c>
      <c r="Q1018" s="11">
        <f t="shared" si="6"/>
        <v>7.4136986301369863</v>
      </c>
      <c r="R1018" t="s">
        <v>1999</v>
      </c>
      <c r="U1018" t="str">
        <f>IF(COUNTIF($A$2:A1018,A1018)=1,"Joiner","Not new")</f>
        <v>Not new</v>
      </c>
    </row>
    <row r="1019" spans="1:21" hidden="1" x14ac:dyDescent="0.35">
      <c r="A1019" t="s">
        <v>1335</v>
      </c>
      <c r="B1019" t="s">
        <v>1336</v>
      </c>
      <c r="C1019" s="14" t="s">
        <v>1968</v>
      </c>
      <c r="D1019" s="14" t="s">
        <v>1969</v>
      </c>
      <c r="E1019" t="s">
        <v>27</v>
      </c>
      <c r="F1019" s="7" t="s">
        <v>46</v>
      </c>
      <c r="G1019" s="15">
        <v>42017</v>
      </c>
      <c r="H1019" s="15">
        <v>42879</v>
      </c>
      <c r="I1019" s="9">
        <v>2292.8000000000002</v>
      </c>
      <c r="J1019" s="9">
        <v>2038.8</v>
      </c>
      <c r="K1019" s="9">
        <f t="shared" si="7"/>
        <v>-254.00000000000023</v>
      </c>
      <c r="L1019" s="10">
        <f t="shared" si="8"/>
        <v>-0.11078157711095613</v>
      </c>
      <c r="M1019" s="16">
        <v>30011.200000000001</v>
      </c>
      <c r="P1019" t="s">
        <v>625</v>
      </c>
      <c r="Q1019" s="11">
        <f t="shared" si="6"/>
        <v>2.3616438356164382</v>
      </c>
      <c r="R1019" t="s">
        <v>2000</v>
      </c>
      <c r="U1019" t="str">
        <f>IF(COUNTIF($A$2:A1019,A1019)=1,"Joiner","Not new")</f>
        <v>Not new</v>
      </c>
    </row>
    <row r="1020" spans="1:21" hidden="1" x14ac:dyDescent="0.35">
      <c r="A1020" t="s">
        <v>1340</v>
      </c>
      <c r="B1020" t="s">
        <v>1341</v>
      </c>
      <c r="C1020" s="14" t="s">
        <v>1968</v>
      </c>
      <c r="D1020" s="14" t="s">
        <v>1969</v>
      </c>
      <c r="E1020" t="s">
        <v>148</v>
      </c>
      <c r="F1020" s="7" t="s">
        <v>28</v>
      </c>
      <c r="G1020" s="15">
        <v>41944</v>
      </c>
      <c r="H1020" s="15">
        <v>43951</v>
      </c>
      <c r="I1020" s="9">
        <v>121.2</v>
      </c>
      <c r="J1020" s="9">
        <v>159</v>
      </c>
      <c r="K1020" s="9">
        <f t="shared" si="7"/>
        <v>37.799999999999997</v>
      </c>
      <c r="L1020" s="10">
        <f t="shared" si="8"/>
        <v>0.31188118811881183</v>
      </c>
      <c r="M1020" s="16">
        <v>1048.4000000000001</v>
      </c>
      <c r="P1020" t="s">
        <v>643</v>
      </c>
      <c r="Q1020" s="11">
        <f t="shared" ref="Q1020:Q1083" si="9">(H1020-G1020)/365</f>
        <v>5.4986301369863018</v>
      </c>
      <c r="R1020" t="s">
        <v>2001</v>
      </c>
      <c r="U1020" t="str">
        <f>IF(COUNTIF($A$2:A1020,A1020)=1,"Joiner","Not new")</f>
        <v>Not new</v>
      </c>
    </row>
    <row r="1021" spans="1:21" hidden="1" x14ac:dyDescent="0.35">
      <c r="A1021" t="s">
        <v>1348</v>
      </c>
      <c r="B1021" t="s">
        <v>1349</v>
      </c>
      <c r="C1021" s="14" t="s">
        <v>1968</v>
      </c>
      <c r="D1021" s="14" t="s">
        <v>1969</v>
      </c>
      <c r="E1021" t="s">
        <v>161</v>
      </c>
      <c r="F1021" s="7" t="s">
        <v>36</v>
      </c>
      <c r="G1021" s="15">
        <v>41760</v>
      </c>
      <c r="H1021" s="15">
        <v>44926</v>
      </c>
      <c r="I1021" s="9">
        <v>448.6</v>
      </c>
      <c r="J1021" s="9">
        <v>448.6</v>
      </c>
      <c r="K1021" s="9">
        <f t="shared" si="7"/>
        <v>0</v>
      </c>
      <c r="L1021" s="10">
        <f t="shared" si="8"/>
        <v>0</v>
      </c>
      <c r="M1021" s="16">
        <v>2398.5</v>
      </c>
      <c r="P1021" t="s">
        <v>631</v>
      </c>
      <c r="Q1021" s="11">
        <f t="shared" si="9"/>
        <v>8.6739726027397257</v>
      </c>
      <c r="R1021" t="s">
        <v>2002</v>
      </c>
      <c r="U1021" t="str">
        <f>IF(COUNTIF($A$2:A1021,A1021)=1,"Joiner","Not new")</f>
        <v>Not new</v>
      </c>
    </row>
    <row r="1022" spans="1:21" hidden="1" x14ac:dyDescent="0.35">
      <c r="A1022" t="s">
        <v>1589</v>
      </c>
      <c r="B1022" t="s">
        <v>2003</v>
      </c>
      <c r="C1022" s="14" t="s">
        <v>1968</v>
      </c>
      <c r="D1022" s="14" t="s">
        <v>1969</v>
      </c>
      <c r="E1022" t="s">
        <v>161</v>
      </c>
      <c r="F1022" s="7" t="s">
        <v>32</v>
      </c>
      <c r="G1022" s="15">
        <v>42135</v>
      </c>
      <c r="H1022" s="15">
        <v>43190</v>
      </c>
      <c r="I1022" s="9">
        <v>750.02</v>
      </c>
      <c r="J1022" s="9">
        <v>750.51</v>
      </c>
      <c r="K1022" s="9">
        <f t="shared" si="7"/>
        <v>0.49000000000000909</v>
      </c>
      <c r="L1022" s="10">
        <f t="shared" si="8"/>
        <v>6.533159115757035E-4</v>
      </c>
      <c r="M1022" s="16">
        <v>5874.92</v>
      </c>
      <c r="P1022" t="s">
        <v>625</v>
      </c>
      <c r="Q1022" s="11">
        <f t="shared" si="9"/>
        <v>2.8904109589041096</v>
      </c>
      <c r="R1022" t="s">
        <v>2004</v>
      </c>
      <c r="U1022" t="str">
        <f>IF(COUNTIF($A$2:A1022,A1022)=1,"Joiner","Not new")</f>
        <v>Not new</v>
      </c>
    </row>
    <row r="1023" spans="1:21" hidden="1" x14ac:dyDescent="0.35">
      <c r="A1023" t="s">
        <v>1595</v>
      </c>
      <c r="B1023" t="s">
        <v>1596</v>
      </c>
      <c r="C1023" s="14" t="s">
        <v>1968</v>
      </c>
      <c r="D1023" s="14" t="s">
        <v>1969</v>
      </c>
      <c r="E1023" t="s">
        <v>161</v>
      </c>
      <c r="F1023" s="7" t="s">
        <v>28</v>
      </c>
      <c r="G1023" s="15">
        <v>42132</v>
      </c>
      <c r="H1023" s="15">
        <v>44287</v>
      </c>
      <c r="I1023" s="9">
        <v>2243.3000000000002</v>
      </c>
      <c r="J1023" s="9">
        <v>1863.6</v>
      </c>
      <c r="K1023" s="9">
        <f t="shared" si="7"/>
        <v>-379.70000000000027</v>
      </c>
      <c r="L1023" s="10">
        <f t="shared" si="8"/>
        <v>-0.16925957295056401</v>
      </c>
      <c r="M1023" s="16">
        <v>11347.5</v>
      </c>
      <c r="P1023" t="s">
        <v>625</v>
      </c>
      <c r="Q1023" s="11">
        <f t="shared" si="9"/>
        <v>5.904109589041096</v>
      </c>
      <c r="R1023" t="s">
        <v>2005</v>
      </c>
      <c r="U1023" t="str">
        <f>IF(COUNTIF($A$2:A1023,A1023)=1,"Joiner","Not new")</f>
        <v>Not new</v>
      </c>
    </row>
    <row r="1024" spans="1:21" hidden="1" x14ac:dyDescent="0.35">
      <c r="A1024" t="s">
        <v>2006</v>
      </c>
      <c r="B1024" t="s">
        <v>2007</v>
      </c>
      <c r="C1024" s="14" t="s">
        <v>1968</v>
      </c>
      <c r="D1024" s="14" t="s">
        <v>1969</v>
      </c>
      <c r="E1024" t="s">
        <v>161</v>
      </c>
      <c r="F1024" s="7" t="s">
        <v>36</v>
      </c>
      <c r="G1024" s="15">
        <v>42668</v>
      </c>
      <c r="H1024" s="15">
        <v>45199</v>
      </c>
      <c r="I1024" s="9">
        <v>50</v>
      </c>
      <c r="J1024" s="9">
        <v>50</v>
      </c>
      <c r="K1024" s="9">
        <f t="shared" si="7"/>
        <v>0</v>
      </c>
      <c r="L1024" s="10">
        <f t="shared" si="8"/>
        <v>0</v>
      </c>
      <c r="M1024" s="16">
        <v>146.19999999999999</v>
      </c>
      <c r="P1024" t="s">
        <v>625</v>
      </c>
      <c r="Q1024" s="11">
        <f t="shared" si="9"/>
        <v>6.934246575342466</v>
      </c>
      <c r="R1024" t="s">
        <v>2008</v>
      </c>
      <c r="U1024" t="str">
        <f>IF(COUNTIF($A$2:A1024,A1024)=1,"Joiner","Not new")</f>
        <v>Joiner</v>
      </c>
    </row>
    <row r="1025" spans="1:21" hidden="1" x14ac:dyDescent="0.35">
      <c r="A1025" t="s">
        <v>2009</v>
      </c>
      <c r="B1025" t="s">
        <v>2010</v>
      </c>
      <c r="C1025" s="14" t="s">
        <v>1968</v>
      </c>
      <c r="D1025" s="14" t="s">
        <v>1969</v>
      </c>
      <c r="E1025" t="s">
        <v>161</v>
      </c>
      <c r="F1025" s="7" t="s">
        <v>28</v>
      </c>
      <c r="G1025" s="15">
        <v>42499</v>
      </c>
      <c r="H1025" s="15" t="s">
        <v>95</v>
      </c>
      <c r="I1025" s="9">
        <v>11.35</v>
      </c>
      <c r="J1025" s="9">
        <v>7.8849999999999998</v>
      </c>
      <c r="K1025" s="9">
        <f t="shared" si="7"/>
        <v>-3.4649999999999999</v>
      </c>
      <c r="L1025" s="10">
        <f t="shared" si="8"/>
        <v>-0.30528634361233481</v>
      </c>
      <c r="M1025" s="16">
        <v>21.31</v>
      </c>
      <c r="P1025" t="s">
        <v>625</v>
      </c>
      <c r="Q1025" s="11">
        <v>0</v>
      </c>
      <c r="R1025" t="s">
        <v>2011</v>
      </c>
      <c r="U1025" t="str">
        <f>IF(COUNTIF($A$2:A1025,A1025)=1,"Joiner","Not new")</f>
        <v>Joiner</v>
      </c>
    </row>
    <row r="1026" spans="1:21" hidden="1" x14ac:dyDescent="0.35">
      <c r="A1026" t="s">
        <v>166</v>
      </c>
      <c r="B1026" t="s">
        <v>167</v>
      </c>
      <c r="C1026" s="14" t="s">
        <v>1968</v>
      </c>
      <c r="D1026" s="14" t="s">
        <v>1969</v>
      </c>
      <c r="E1026" t="s">
        <v>168</v>
      </c>
      <c r="F1026" s="7" t="s">
        <v>28</v>
      </c>
      <c r="G1026" s="15">
        <v>38426</v>
      </c>
      <c r="H1026" s="15">
        <v>46265</v>
      </c>
      <c r="I1026" s="9">
        <v>4</v>
      </c>
      <c r="J1026" s="9">
        <v>4.6399999999999997</v>
      </c>
      <c r="K1026" s="9">
        <f t="shared" si="7"/>
        <v>0.63999999999999968</v>
      </c>
      <c r="L1026" s="10">
        <f t="shared" si="8"/>
        <v>0.15999999999999992</v>
      </c>
      <c r="M1026" s="16">
        <v>445.1</v>
      </c>
      <c r="P1026" t="s">
        <v>631</v>
      </c>
      <c r="Q1026" s="11">
        <f t="shared" si="9"/>
        <v>21.476712328767125</v>
      </c>
      <c r="R1026" t="s">
        <v>2012</v>
      </c>
      <c r="U1026" t="str">
        <f>IF(COUNTIF($A$2:A1026,A1026)=1,"Joiner","Not new")</f>
        <v>Not new</v>
      </c>
    </row>
    <row r="1027" spans="1:21" hidden="1" x14ac:dyDescent="0.35">
      <c r="A1027" t="s">
        <v>170</v>
      </c>
      <c r="B1027" t="s">
        <v>1354</v>
      </c>
      <c r="C1027" s="14" t="s">
        <v>1968</v>
      </c>
      <c r="D1027" s="14" t="s">
        <v>1969</v>
      </c>
      <c r="E1027" t="s">
        <v>172</v>
      </c>
      <c r="F1027" s="7" t="s">
        <v>197</v>
      </c>
      <c r="G1027" s="15">
        <v>39651</v>
      </c>
      <c r="H1027" s="15"/>
      <c r="I1027" s="9">
        <v>466.75</v>
      </c>
      <c r="J1027" s="9">
        <v>1089.2</v>
      </c>
      <c r="K1027" s="9">
        <f t="shared" si="7"/>
        <v>622.45000000000005</v>
      </c>
      <c r="L1027" s="10">
        <f t="shared" si="8"/>
        <v>1.3335832886984469</v>
      </c>
      <c r="M1027" s="16">
        <v>15474.61</v>
      </c>
      <c r="P1027" t="s">
        <v>631</v>
      </c>
      <c r="Q1027" s="11">
        <v>0</v>
      </c>
      <c r="R1027" t="s">
        <v>2013</v>
      </c>
      <c r="U1027" t="str">
        <f>IF(COUNTIF($A$2:A1027,A1027)=1,"Joiner","Not new")</f>
        <v>Not new</v>
      </c>
    </row>
    <row r="1028" spans="1:21" hidden="1" x14ac:dyDescent="0.35">
      <c r="A1028" t="s">
        <v>177</v>
      </c>
      <c r="B1028" t="s">
        <v>1356</v>
      </c>
      <c r="C1028" s="14" t="s">
        <v>1968</v>
      </c>
      <c r="D1028" s="14" t="s">
        <v>1969</v>
      </c>
      <c r="E1028" t="s">
        <v>172</v>
      </c>
      <c r="F1028" s="7" t="s">
        <v>36</v>
      </c>
      <c r="G1028" s="15">
        <v>40602</v>
      </c>
      <c r="H1028" s="15">
        <v>48944</v>
      </c>
      <c r="I1028" s="9">
        <v>2976</v>
      </c>
      <c r="J1028" s="9">
        <v>3009</v>
      </c>
      <c r="K1028" s="9">
        <f t="shared" si="7"/>
        <v>33</v>
      </c>
      <c r="L1028" s="10">
        <f t="shared" si="8"/>
        <v>1.1088709677419355E-2</v>
      </c>
      <c r="M1028" s="16">
        <v>55710.37</v>
      </c>
      <c r="P1028" t="s">
        <v>631</v>
      </c>
      <c r="Q1028" s="11">
        <f t="shared" si="9"/>
        <v>22.854794520547944</v>
      </c>
      <c r="R1028" t="s">
        <v>2014</v>
      </c>
      <c r="U1028" t="str">
        <f>IF(COUNTIF($A$2:A1028,A1028)=1,"Joiner","Not new")</f>
        <v>Not new</v>
      </c>
    </row>
    <row r="1029" spans="1:21" hidden="1" x14ac:dyDescent="0.35">
      <c r="A1029" t="s">
        <v>211</v>
      </c>
      <c r="B1029" t="s">
        <v>1601</v>
      </c>
      <c r="C1029" s="14" t="s">
        <v>1968</v>
      </c>
      <c r="D1029" s="14" t="s">
        <v>1969</v>
      </c>
      <c r="E1029" t="s">
        <v>172</v>
      </c>
      <c r="F1029" s="7" t="s">
        <v>36</v>
      </c>
      <c r="G1029" s="15">
        <v>38504</v>
      </c>
      <c r="H1029" s="15">
        <v>43867</v>
      </c>
      <c r="I1029" s="9">
        <v>120.1</v>
      </c>
      <c r="J1029" s="9">
        <v>154.9</v>
      </c>
      <c r="K1029" s="9">
        <f t="shared" si="7"/>
        <v>34.800000000000011</v>
      </c>
      <c r="L1029" s="10">
        <f t="shared" si="8"/>
        <v>0.28975853455453798</v>
      </c>
      <c r="M1029" s="16">
        <v>6583.25</v>
      </c>
      <c r="P1029" t="s">
        <v>631</v>
      </c>
      <c r="Q1029" s="11">
        <f t="shared" si="9"/>
        <v>14.693150684931506</v>
      </c>
      <c r="R1029" t="s">
        <v>2015</v>
      </c>
      <c r="U1029" t="str">
        <f>IF(COUNTIF($A$2:A1029,A1029)=1,"Joiner","Not new")</f>
        <v>Not new</v>
      </c>
    </row>
    <row r="1030" spans="1:21" hidden="1" x14ac:dyDescent="0.35">
      <c r="A1030" t="s">
        <v>224</v>
      </c>
      <c r="B1030" t="s">
        <v>1368</v>
      </c>
      <c r="C1030" s="14" t="s">
        <v>1968</v>
      </c>
      <c r="D1030" s="14" t="s">
        <v>1969</v>
      </c>
      <c r="E1030" t="s">
        <v>172</v>
      </c>
      <c r="F1030" s="7" t="s">
        <v>28</v>
      </c>
      <c r="G1030" s="15">
        <v>38534</v>
      </c>
      <c r="H1030" s="15">
        <v>46387</v>
      </c>
      <c r="I1030" s="9">
        <v>2178.6999999999998</v>
      </c>
      <c r="J1030" s="9">
        <v>2026.7</v>
      </c>
      <c r="K1030" s="9">
        <f t="shared" si="7"/>
        <v>-151.99999999999977</v>
      </c>
      <c r="L1030" s="10">
        <f t="shared" si="8"/>
        <v>-6.9766374443475374E-2</v>
      </c>
      <c r="M1030" s="16">
        <v>7269.4</v>
      </c>
      <c r="P1030" t="s">
        <v>631</v>
      </c>
      <c r="Q1030" s="11">
        <f t="shared" si="9"/>
        <v>21.515068493150686</v>
      </c>
      <c r="R1030" t="s">
        <v>2016</v>
      </c>
      <c r="U1030" t="str">
        <f>IF(COUNTIF($A$2:A1030,A1030)=1,"Joiner","Not new")</f>
        <v>Not new</v>
      </c>
    </row>
    <row r="1031" spans="1:21" hidden="1" x14ac:dyDescent="0.35">
      <c r="A1031" t="s">
        <v>708</v>
      </c>
      <c r="B1031" t="s">
        <v>709</v>
      </c>
      <c r="C1031" s="14" t="s">
        <v>1968</v>
      </c>
      <c r="D1031" s="14" t="s">
        <v>1969</v>
      </c>
      <c r="E1031" t="s">
        <v>172</v>
      </c>
      <c r="F1031" s="7" t="s">
        <v>32</v>
      </c>
      <c r="G1031" s="15">
        <v>41153</v>
      </c>
      <c r="H1031" s="15">
        <v>44469</v>
      </c>
      <c r="I1031" s="9">
        <v>407.3</v>
      </c>
      <c r="J1031" s="9">
        <v>475</v>
      </c>
      <c r="K1031" s="9">
        <f t="shared" si="7"/>
        <v>67.699999999999989</v>
      </c>
      <c r="L1031" s="10">
        <f t="shared" si="8"/>
        <v>0.16621654799901789</v>
      </c>
      <c r="M1031" s="16">
        <v>1435.3</v>
      </c>
      <c r="P1031" t="s">
        <v>631</v>
      </c>
      <c r="Q1031" s="11">
        <f t="shared" si="9"/>
        <v>9.0849315068493155</v>
      </c>
      <c r="R1031" t="s">
        <v>2017</v>
      </c>
      <c r="U1031" t="str">
        <f>IF(COUNTIF($A$2:A1031,A1031)=1,"Joiner","Not new")</f>
        <v>Not new</v>
      </c>
    </row>
    <row r="1032" spans="1:21" hidden="1" x14ac:dyDescent="0.35">
      <c r="A1032" t="s">
        <v>1040</v>
      </c>
      <c r="B1032" t="s">
        <v>1041</v>
      </c>
      <c r="C1032" s="14" t="s">
        <v>1968</v>
      </c>
      <c r="D1032" s="14" t="s">
        <v>1969</v>
      </c>
      <c r="E1032" t="s">
        <v>172</v>
      </c>
      <c r="F1032" s="7" t="s">
        <v>36</v>
      </c>
      <c r="G1032" s="15">
        <v>42509</v>
      </c>
      <c r="H1032" s="15">
        <v>43555</v>
      </c>
      <c r="I1032" s="9">
        <v>10.6</v>
      </c>
      <c r="J1032" s="9">
        <v>12.7</v>
      </c>
      <c r="K1032" s="9">
        <f t="shared" si="7"/>
        <v>2.0999999999999996</v>
      </c>
      <c r="L1032" s="10">
        <f t="shared" si="8"/>
        <v>0.1981132075471698</v>
      </c>
      <c r="M1032" s="16">
        <v>20.6</v>
      </c>
      <c r="P1032" t="s">
        <v>625</v>
      </c>
      <c r="Q1032" s="11">
        <f t="shared" si="9"/>
        <v>2.8657534246575342</v>
      </c>
      <c r="R1032" t="s">
        <v>2018</v>
      </c>
      <c r="U1032" t="str">
        <f>IF(COUNTIF($A$2:A1032,A1032)=1,"Joiner","Not new")</f>
        <v>Not new</v>
      </c>
    </row>
    <row r="1033" spans="1:21" hidden="1" x14ac:dyDescent="0.35">
      <c r="A1033" t="s">
        <v>1360</v>
      </c>
      <c r="B1033" t="s">
        <v>1361</v>
      </c>
      <c r="C1033" s="14" t="s">
        <v>1968</v>
      </c>
      <c r="D1033" s="14" t="s">
        <v>1969</v>
      </c>
      <c r="E1033" t="s">
        <v>172</v>
      </c>
      <c r="F1033" s="7" t="s">
        <v>28</v>
      </c>
      <c r="G1033" s="15">
        <v>41789</v>
      </c>
      <c r="H1033" s="15">
        <v>46965</v>
      </c>
      <c r="I1033" s="9">
        <v>61.9</v>
      </c>
      <c r="J1033" s="9">
        <v>81</v>
      </c>
      <c r="K1033" s="9">
        <f t="shared" si="7"/>
        <v>19.100000000000001</v>
      </c>
      <c r="L1033" s="10">
        <f t="shared" si="8"/>
        <v>0.30856219709208405</v>
      </c>
      <c r="M1033" s="16">
        <v>5509</v>
      </c>
      <c r="P1033" t="s">
        <v>631</v>
      </c>
      <c r="Q1033" s="11">
        <f t="shared" si="9"/>
        <v>14.180821917808219</v>
      </c>
      <c r="R1033" t="s">
        <v>2019</v>
      </c>
      <c r="U1033" t="str">
        <f>IF(COUNTIF($A$2:A1033,A1033)=1,"Joiner","Not new")</f>
        <v>Not new</v>
      </c>
    </row>
    <row r="1034" spans="1:21" hidden="1" x14ac:dyDescent="0.35">
      <c r="A1034" t="s">
        <v>1610</v>
      </c>
      <c r="B1034" t="s">
        <v>2020</v>
      </c>
      <c r="C1034" s="14" t="s">
        <v>1968</v>
      </c>
      <c r="D1034" s="14" t="s">
        <v>1969</v>
      </c>
      <c r="E1034" t="s">
        <v>172</v>
      </c>
      <c r="F1034" s="7" t="s">
        <v>28</v>
      </c>
      <c r="G1034" s="15">
        <v>42186</v>
      </c>
      <c r="H1034" s="15">
        <v>47483</v>
      </c>
      <c r="I1034" s="9">
        <v>14.7</v>
      </c>
      <c r="J1034" s="9">
        <v>7.9</v>
      </c>
      <c r="K1034" s="9">
        <f t="shared" si="7"/>
        <v>-6.7999999999999989</v>
      </c>
      <c r="L1034" s="10">
        <f t="shared" si="8"/>
        <v>-0.4625850340136054</v>
      </c>
      <c r="M1034" s="16">
        <v>22732.9</v>
      </c>
      <c r="P1034" t="s">
        <v>631</v>
      </c>
      <c r="Q1034" s="11">
        <f t="shared" si="9"/>
        <v>14.512328767123288</v>
      </c>
      <c r="R1034" t="s">
        <v>2021</v>
      </c>
      <c r="U1034" t="str">
        <f>IF(COUNTIF($A$2:A1034,A1034)=1,"Joiner","Not new")</f>
        <v>Not new</v>
      </c>
    </row>
    <row r="1035" spans="1:21" hidden="1" x14ac:dyDescent="0.35">
      <c r="A1035" t="s">
        <v>1613</v>
      </c>
      <c r="B1035" t="s">
        <v>1614</v>
      </c>
      <c r="C1035" s="14" t="s">
        <v>1968</v>
      </c>
      <c r="D1035" s="14" t="s">
        <v>1969</v>
      </c>
      <c r="E1035" t="s">
        <v>172</v>
      </c>
      <c r="F1035" s="7" t="s">
        <v>28</v>
      </c>
      <c r="G1035" s="15">
        <v>41974</v>
      </c>
      <c r="H1035" s="15">
        <v>46905</v>
      </c>
      <c r="I1035" s="9">
        <v>22.9</v>
      </c>
      <c r="J1035" s="9">
        <v>33.19</v>
      </c>
      <c r="K1035" s="9">
        <f t="shared" si="7"/>
        <v>10.29</v>
      </c>
      <c r="L1035" s="10">
        <f t="shared" si="8"/>
        <v>0.44934497816593888</v>
      </c>
      <c r="M1035" s="16">
        <v>1556.4</v>
      </c>
      <c r="P1035" t="s">
        <v>631</v>
      </c>
      <c r="Q1035" s="11">
        <f t="shared" si="9"/>
        <v>13.509589041095891</v>
      </c>
      <c r="R1035" t="s">
        <v>2022</v>
      </c>
      <c r="U1035" t="str">
        <f>IF(COUNTIF($A$2:A1035,A1035)=1,"Joiner","Not new")</f>
        <v>Not new</v>
      </c>
    </row>
    <row r="1036" spans="1:21" hidden="1" x14ac:dyDescent="0.35">
      <c r="A1036" t="s">
        <v>1616</v>
      </c>
      <c r="B1036" t="s">
        <v>1617</v>
      </c>
      <c r="C1036" s="14" t="s">
        <v>1968</v>
      </c>
      <c r="D1036" s="14" t="s">
        <v>1969</v>
      </c>
      <c r="E1036" t="s">
        <v>172</v>
      </c>
      <c r="F1036" s="7" t="s">
        <v>28</v>
      </c>
      <c r="G1036" s="15">
        <v>40877</v>
      </c>
      <c r="H1036" s="15">
        <v>45473</v>
      </c>
      <c r="I1036" s="9">
        <v>89.7</v>
      </c>
      <c r="J1036" s="9">
        <v>89.7</v>
      </c>
      <c r="K1036" s="9">
        <f t="shared" si="7"/>
        <v>0</v>
      </c>
      <c r="L1036" s="10">
        <f t="shared" si="8"/>
        <v>0</v>
      </c>
      <c r="M1036" s="16">
        <v>1091.4000000000001</v>
      </c>
      <c r="P1036" t="s">
        <v>631</v>
      </c>
      <c r="Q1036" s="11">
        <f t="shared" si="9"/>
        <v>12.591780821917808</v>
      </c>
      <c r="R1036" t="s">
        <v>2023</v>
      </c>
      <c r="U1036" t="str">
        <f>IF(COUNTIF($A$2:A1036,A1036)=1,"Joiner","Not new")</f>
        <v>Not new</v>
      </c>
    </row>
    <row r="1037" spans="1:21" hidden="1" x14ac:dyDescent="0.35">
      <c r="A1037" t="s">
        <v>1619</v>
      </c>
      <c r="B1037" t="s">
        <v>1620</v>
      </c>
      <c r="C1037" s="14" t="s">
        <v>1968</v>
      </c>
      <c r="D1037" s="14" t="s">
        <v>1969</v>
      </c>
      <c r="E1037" t="s">
        <v>172</v>
      </c>
      <c r="F1037" s="7" t="s">
        <v>36</v>
      </c>
      <c r="G1037" s="15">
        <v>40878</v>
      </c>
      <c r="H1037" s="15">
        <v>45657</v>
      </c>
      <c r="I1037" s="9">
        <v>655</v>
      </c>
      <c r="J1037" s="9">
        <v>769</v>
      </c>
      <c r="K1037" s="9">
        <f t="shared" si="7"/>
        <v>114</v>
      </c>
      <c r="L1037" s="10">
        <f t="shared" si="8"/>
        <v>0.17404580152671756</v>
      </c>
      <c r="M1037" s="16">
        <v>5001</v>
      </c>
      <c r="P1037" t="s">
        <v>631</v>
      </c>
      <c r="Q1037" s="11">
        <f t="shared" si="9"/>
        <v>13.093150684931507</v>
      </c>
      <c r="R1037" t="s">
        <v>2024</v>
      </c>
      <c r="U1037" t="str">
        <f>IF(COUNTIF($A$2:A1037,A1037)=1,"Joiner","Not new")</f>
        <v>Not new</v>
      </c>
    </row>
    <row r="1038" spans="1:21" hidden="1" x14ac:dyDescent="0.35">
      <c r="A1038" t="s">
        <v>1622</v>
      </c>
      <c r="B1038" t="s">
        <v>1623</v>
      </c>
      <c r="C1038" s="14" t="s">
        <v>1968</v>
      </c>
      <c r="D1038" s="14" t="s">
        <v>1969</v>
      </c>
      <c r="E1038" t="s">
        <v>172</v>
      </c>
      <c r="F1038" s="7" t="s">
        <v>28</v>
      </c>
      <c r="G1038" s="15">
        <v>40544</v>
      </c>
      <c r="H1038" s="15">
        <v>45657</v>
      </c>
      <c r="I1038" s="9">
        <v>501.9</v>
      </c>
      <c r="J1038" s="9">
        <v>441.3</v>
      </c>
      <c r="K1038" s="9">
        <f t="shared" si="7"/>
        <v>-60.599999999999966</v>
      </c>
      <c r="L1038" s="10">
        <f t="shared" si="8"/>
        <v>-0.12074118350268971</v>
      </c>
      <c r="M1038" s="16">
        <v>1671.2</v>
      </c>
      <c r="P1038" t="s">
        <v>631</v>
      </c>
      <c r="Q1038" s="11">
        <f t="shared" si="9"/>
        <v>14.008219178082191</v>
      </c>
      <c r="R1038" t="s">
        <v>2025</v>
      </c>
      <c r="U1038" t="str">
        <f>IF(COUNTIF($A$2:A1038,A1038)=1,"Joiner","Not new")</f>
        <v>Not new</v>
      </c>
    </row>
    <row r="1039" spans="1:21" hidden="1" x14ac:dyDescent="0.35">
      <c r="A1039" t="s">
        <v>1625</v>
      </c>
      <c r="B1039" t="s">
        <v>1626</v>
      </c>
      <c r="C1039" s="14" t="s">
        <v>1968</v>
      </c>
      <c r="D1039" s="14" t="s">
        <v>1969</v>
      </c>
      <c r="E1039" t="s">
        <v>172</v>
      </c>
      <c r="F1039" s="7" t="s">
        <v>28</v>
      </c>
      <c r="G1039" s="15">
        <v>40017</v>
      </c>
      <c r="H1039" s="15">
        <v>44926</v>
      </c>
      <c r="I1039" s="9">
        <v>285</v>
      </c>
      <c r="J1039" s="9">
        <v>367.7</v>
      </c>
      <c r="K1039" s="9">
        <f t="shared" si="7"/>
        <v>82.699999999999989</v>
      </c>
      <c r="L1039" s="10">
        <f t="shared" si="8"/>
        <v>0.2901754385964912</v>
      </c>
      <c r="M1039" s="16">
        <v>6052</v>
      </c>
      <c r="P1039" t="s">
        <v>631</v>
      </c>
      <c r="Q1039" s="11">
        <f t="shared" si="9"/>
        <v>13.449315068493151</v>
      </c>
      <c r="R1039" t="s">
        <v>2026</v>
      </c>
      <c r="U1039" t="str">
        <f>IF(COUNTIF($A$2:A1039,A1039)=1,"Joiner","Not new")</f>
        <v>Not new</v>
      </c>
    </row>
    <row r="1040" spans="1:21" hidden="1" x14ac:dyDescent="0.35">
      <c r="A1040" t="s">
        <v>1628</v>
      </c>
      <c r="B1040" t="s">
        <v>1629</v>
      </c>
      <c r="C1040" s="14" t="s">
        <v>1968</v>
      </c>
      <c r="D1040" s="14" t="s">
        <v>1969</v>
      </c>
      <c r="E1040" t="s">
        <v>172</v>
      </c>
      <c r="F1040" s="7" t="s">
        <v>32</v>
      </c>
      <c r="G1040" s="15">
        <v>41106</v>
      </c>
      <c r="H1040" s="15">
        <v>43830</v>
      </c>
      <c r="I1040" s="9">
        <v>178.22</v>
      </c>
      <c r="J1040" s="9">
        <v>129.02000000000001</v>
      </c>
      <c r="K1040" s="9">
        <f t="shared" si="7"/>
        <v>-49.199999999999989</v>
      </c>
      <c r="L1040" s="10">
        <f t="shared" si="8"/>
        <v>-0.27606329255975753</v>
      </c>
      <c r="M1040" s="16">
        <v>820.2</v>
      </c>
      <c r="P1040" t="s">
        <v>631</v>
      </c>
      <c r="Q1040" s="11">
        <f t="shared" si="9"/>
        <v>7.463013698630137</v>
      </c>
      <c r="R1040" t="s">
        <v>2027</v>
      </c>
      <c r="U1040" t="str">
        <f>IF(COUNTIF($A$2:A1040,A1040)=1,"Joiner","Not new")</f>
        <v>Not new</v>
      </c>
    </row>
    <row r="1041" spans="1:21" hidden="1" x14ac:dyDescent="0.35">
      <c r="A1041" t="s">
        <v>1631</v>
      </c>
      <c r="B1041" t="s">
        <v>1632</v>
      </c>
      <c r="C1041" s="14" t="s">
        <v>1968</v>
      </c>
      <c r="D1041" s="14" t="s">
        <v>1969</v>
      </c>
      <c r="E1041" t="s">
        <v>172</v>
      </c>
      <c r="F1041" s="7" t="s">
        <v>28</v>
      </c>
      <c r="G1041" s="15">
        <v>42309</v>
      </c>
      <c r="H1041" s="15">
        <v>45108</v>
      </c>
      <c r="I1041" s="9">
        <v>0</v>
      </c>
      <c r="J1041" s="9">
        <v>3.7</v>
      </c>
      <c r="K1041" s="9">
        <f t="shared" si="7"/>
        <v>3.7</v>
      </c>
      <c r="L1041" s="10" t="str">
        <f t="shared" si="8"/>
        <v>-</v>
      </c>
      <c r="M1041" s="16">
        <v>0</v>
      </c>
      <c r="P1041" t="s">
        <v>631</v>
      </c>
      <c r="Q1041" s="11">
        <f t="shared" si="9"/>
        <v>7.6684931506849319</v>
      </c>
      <c r="R1041" t="s">
        <v>2028</v>
      </c>
      <c r="U1041" t="str">
        <f>IF(COUNTIF($A$2:A1041,A1041)=1,"Joiner","Not new")</f>
        <v>Not new</v>
      </c>
    </row>
    <row r="1042" spans="1:21" hidden="1" x14ac:dyDescent="0.35">
      <c r="A1042" t="s">
        <v>2029</v>
      </c>
      <c r="B1042" t="s">
        <v>2030</v>
      </c>
      <c r="C1042" s="14" t="s">
        <v>1968</v>
      </c>
      <c r="D1042" s="14" t="s">
        <v>1969</v>
      </c>
      <c r="E1042" t="s">
        <v>172</v>
      </c>
      <c r="F1042" s="7" t="s">
        <v>32</v>
      </c>
      <c r="G1042" s="15">
        <v>42095</v>
      </c>
      <c r="H1042" s="15">
        <v>45748</v>
      </c>
      <c r="I1042" s="9">
        <v>14.3</v>
      </c>
      <c r="J1042" s="9">
        <v>8.3000000000000007</v>
      </c>
      <c r="K1042" s="9">
        <f t="shared" si="7"/>
        <v>-6</v>
      </c>
      <c r="L1042" s="10">
        <f t="shared" si="8"/>
        <v>-0.41958041958041958</v>
      </c>
      <c r="M1042" s="16">
        <v>809.8</v>
      </c>
      <c r="P1042" t="s">
        <v>631</v>
      </c>
      <c r="Q1042" s="11">
        <f t="shared" si="9"/>
        <v>10.008219178082191</v>
      </c>
      <c r="R1042" t="s">
        <v>2031</v>
      </c>
      <c r="U1042" t="str">
        <f>IF(COUNTIF($A$2:A1042,A1042)=1,"Joiner","Not new")</f>
        <v>Joiner</v>
      </c>
    </row>
    <row r="1043" spans="1:21" hidden="1" x14ac:dyDescent="0.35">
      <c r="A1043" t="s">
        <v>2032</v>
      </c>
      <c r="B1043" t="s">
        <v>2033</v>
      </c>
      <c r="C1043" s="14" t="s">
        <v>1968</v>
      </c>
      <c r="D1043" s="14" t="s">
        <v>1969</v>
      </c>
      <c r="E1043" t="s">
        <v>172</v>
      </c>
      <c r="F1043" s="7" t="s">
        <v>28</v>
      </c>
      <c r="G1043" s="15">
        <v>42697</v>
      </c>
      <c r="H1043" s="15">
        <v>45017</v>
      </c>
      <c r="I1043" s="9">
        <v>32</v>
      </c>
      <c r="J1043" s="9">
        <v>32.020000000000003</v>
      </c>
      <c r="K1043" s="9">
        <f t="shared" si="7"/>
        <v>2.0000000000003126E-2</v>
      </c>
      <c r="L1043" s="10">
        <f t="shared" si="8"/>
        <v>6.250000000000977E-4</v>
      </c>
      <c r="M1043" s="16">
        <v>450</v>
      </c>
      <c r="P1043" t="s">
        <v>631</v>
      </c>
      <c r="Q1043" s="11">
        <f t="shared" si="9"/>
        <v>6.3561643835616435</v>
      </c>
      <c r="R1043" t="s">
        <v>2034</v>
      </c>
      <c r="U1043" t="str">
        <f>IF(COUNTIF($A$2:A1043,A1043)=1,"Joiner","Not new")</f>
        <v>Joiner</v>
      </c>
    </row>
    <row r="1044" spans="1:21" hidden="1" x14ac:dyDescent="0.35">
      <c r="A1044" t="s">
        <v>2035</v>
      </c>
      <c r="B1044" t="s">
        <v>2036</v>
      </c>
      <c r="C1044" s="14" t="s">
        <v>1968</v>
      </c>
      <c r="D1044" s="14" t="s">
        <v>1969</v>
      </c>
      <c r="E1044" t="s">
        <v>172</v>
      </c>
      <c r="F1044" s="7" t="s">
        <v>32</v>
      </c>
      <c r="G1044" s="15">
        <v>41730</v>
      </c>
      <c r="H1044" s="15">
        <v>45261</v>
      </c>
      <c r="I1044" s="9">
        <v>141.19999999999999</v>
      </c>
      <c r="J1044" s="9">
        <v>141.19999999999999</v>
      </c>
      <c r="K1044" s="9">
        <f t="shared" si="7"/>
        <v>0</v>
      </c>
      <c r="L1044" s="10">
        <f t="shared" si="8"/>
        <v>0</v>
      </c>
      <c r="M1044" s="16">
        <v>1040.3699999999999</v>
      </c>
      <c r="P1044" t="s">
        <v>631</v>
      </c>
      <c r="Q1044" s="11">
        <f t="shared" si="9"/>
        <v>9.6739726027397257</v>
      </c>
      <c r="R1044" t="s">
        <v>2037</v>
      </c>
      <c r="U1044" t="str">
        <f>IF(COUNTIF($A$2:A1044,A1044)=1,"Joiner","Not new")</f>
        <v>Joiner</v>
      </c>
    </row>
    <row r="1045" spans="1:21" hidden="1" x14ac:dyDescent="0.35">
      <c r="A1045" t="s">
        <v>605</v>
      </c>
      <c r="B1045" t="s">
        <v>857</v>
      </c>
      <c r="C1045" s="14" t="s">
        <v>1968</v>
      </c>
      <c r="D1045" s="14" t="s">
        <v>1969</v>
      </c>
      <c r="E1045" s="7" t="s">
        <v>222</v>
      </c>
      <c r="F1045" s="7" t="s">
        <v>28</v>
      </c>
      <c r="G1045" s="15">
        <v>41453</v>
      </c>
      <c r="H1045" s="15">
        <v>45657</v>
      </c>
      <c r="I1045" s="9">
        <v>204.79300000000001</v>
      </c>
      <c r="J1045" s="9">
        <v>188.72800000000001</v>
      </c>
      <c r="K1045" s="9">
        <f t="shared" si="7"/>
        <v>-16.064999999999998</v>
      </c>
      <c r="L1045" s="10">
        <f t="shared" si="8"/>
        <v>-7.8445064040274806E-2</v>
      </c>
      <c r="M1045" s="16">
        <v>2656.3180000000002</v>
      </c>
      <c r="P1045" t="s">
        <v>631</v>
      </c>
      <c r="Q1045" s="11">
        <f t="shared" si="9"/>
        <v>11.517808219178082</v>
      </c>
      <c r="R1045" t="s">
        <v>2038</v>
      </c>
      <c r="U1045" t="str">
        <f>IF(COUNTIF($A$2:A1045,A1045)=1,"Joiner","Not new")</f>
        <v>Not new</v>
      </c>
    </row>
    <row r="1046" spans="1:21" hidden="1" x14ac:dyDescent="0.35">
      <c r="A1046" t="s">
        <v>877</v>
      </c>
      <c r="B1046" t="s">
        <v>878</v>
      </c>
      <c r="C1046" s="14" t="s">
        <v>1968</v>
      </c>
      <c r="D1046" s="14" t="s">
        <v>1969</v>
      </c>
      <c r="E1046" s="7" t="s">
        <v>222</v>
      </c>
      <c r="F1046" s="7" t="s">
        <v>28</v>
      </c>
      <c r="G1046" s="15">
        <v>40909</v>
      </c>
      <c r="H1046" s="15">
        <v>43250</v>
      </c>
      <c r="I1046" s="9">
        <v>54.899000000000001</v>
      </c>
      <c r="J1046" s="9">
        <v>74.511300000000006</v>
      </c>
      <c r="K1046" s="9">
        <f t="shared" si="7"/>
        <v>19.612300000000005</v>
      </c>
      <c r="L1046" s="10">
        <f t="shared" si="8"/>
        <v>0.35724330133517923</v>
      </c>
      <c r="M1046" s="16">
        <v>1247.2397000000001</v>
      </c>
      <c r="P1046" t="s">
        <v>625</v>
      </c>
      <c r="Q1046" s="11">
        <f t="shared" si="9"/>
        <v>6.4136986301369863</v>
      </c>
      <c r="R1046" t="s">
        <v>2039</v>
      </c>
      <c r="U1046" t="str">
        <f>IF(COUNTIF($A$2:A1046,A1046)=1,"Joiner","Not new")</f>
        <v>Not new</v>
      </c>
    </row>
    <row r="1047" spans="1:21" hidden="1" x14ac:dyDescent="0.35">
      <c r="A1047" t="s">
        <v>895</v>
      </c>
      <c r="B1047" t="s">
        <v>896</v>
      </c>
      <c r="C1047" s="14" t="s">
        <v>1968</v>
      </c>
      <c r="D1047" s="14" t="s">
        <v>1969</v>
      </c>
      <c r="E1047" s="7" t="s">
        <v>222</v>
      </c>
      <c r="F1047" s="7" t="s">
        <v>46</v>
      </c>
      <c r="G1047" s="15">
        <v>40997</v>
      </c>
      <c r="H1047" s="15">
        <v>43190</v>
      </c>
      <c r="I1047" s="9">
        <v>19.989999999999998</v>
      </c>
      <c r="J1047" s="9">
        <v>22.853200000000001</v>
      </c>
      <c r="K1047" s="9">
        <f t="shared" si="7"/>
        <v>2.8632000000000026</v>
      </c>
      <c r="L1047" s="10">
        <f t="shared" si="8"/>
        <v>0.14323161580790408</v>
      </c>
      <c r="M1047" s="16">
        <v>151.15</v>
      </c>
      <c r="P1047" t="s">
        <v>643</v>
      </c>
      <c r="Q1047" s="11">
        <f t="shared" si="9"/>
        <v>6.0082191780821921</v>
      </c>
      <c r="R1047" t="s">
        <v>2040</v>
      </c>
      <c r="U1047" t="str">
        <f>IF(COUNTIF($A$2:A1047,A1047)=1,"Joiner","Not new")</f>
        <v>Not new</v>
      </c>
    </row>
    <row r="1048" spans="1:21" hidden="1" x14ac:dyDescent="0.35">
      <c r="A1048" t="s">
        <v>898</v>
      </c>
      <c r="B1048" t="s">
        <v>1371</v>
      </c>
      <c r="C1048" s="14" t="s">
        <v>1968</v>
      </c>
      <c r="D1048" s="14" t="s">
        <v>1969</v>
      </c>
      <c r="E1048" s="7" t="s">
        <v>222</v>
      </c>
      <c r="F1048" s="7" t="s">
        <v>36</v>
      </c>
      <c r="G1048" s="15">
        <v>40997</v>
      </c>
      <c r="H1048" s="15">
        <v>44286</v>
      </c>
      <c r="I1048" s="9">
        <v>83.71</v>
      </c>
      <c r="J1048" s="9">
        <v>86.44</v>
      </c>
      <c r="K1048" s="9">
        <f t="shared" si="7"/>
        <v>2.730000000000004</v>
      </c>
      <c r="L1048" s="10">
        <f t="shared" si="8"/>
        <v>3.2612591088281018E-2</v>
      </c>
      <c r="M1048" s="16">
        <v>392.76</v>
      </c>
      <c r="P1048" t="s">
        <v>643</v>
      </c>
      <c r="Q1048" s="11">
        <f t="shared" si="9"/>
        <v>9.0109589041095894</v>
      </c>
      <c r="R1048" t="s">
        <v>2041</v>
      </c>
      <c r="U1048" t="str">
        <f>IF(COUNTIF($A$2:A1048,A1048)=1,"Joiner","Not new")</f>
        <v>Not new</v>
      </c>
    </row>
    <row r="1049" spans="1:21" hidden="1" x14ac:dyDescent="0.35">
      <c r="A1049" t="s">
        <v>1253</v>
      </c>
      <c r="B1049" t="s">
        <v>1387</v>
      </c>
      <c r="C1049" s="14" t="s">
        <v>1968</v>
      </c>
      <c r="D1049" s="14" t="s">
        <v>1969</v>
      </c>
      <c r="E1049" s="7" t="s">
        <v>222</v>
      </c>
      <c r="F1049" s="7" t="s">
        <v>32</v>
      </c>
      <c r="G1049" s="15">
        <v>41460</v>
      </c>
      <c r="H1049" s="15">
        <v>42937</v>
      </c>
      <c r="I1049" s="9">
        <v>28.98</v>
      </c>
      <c r="J1049" s="9">
        <v>28.98</v>
      </c>
      <c r="K1049" s="9">
        <f t="shared" si="7"/>
        <v>0</v>
      </c>
      <c r="L1049" s="10">
        <f t="shared" si="8"/>
        <v>0</v>
      </c>
      <c r="M1049" s="16">
        <v>274.24</v>
      </c>
      <c r="P1049" t="s">
        <v>625</v>
      </c>
      <c r="Q1049" s="11">
        <f t="shared" si="9"/>
        <v>4.0465753424657533</v>
      </c>
      <c r="R1049" t="s">
        <v>2042</v>
      </c>
      <c r="U1049" t="str">
        <f>IF(COUNTIF($A$2:A1049,A1049)=1,"Joiner","Not new")</f>
        <v>Not new</v>
      </c>
    </row>
    <row r="1050" spans="1:21" hidden="1" x14ac:dyDescent="0.35">
      <c r="A1050" t="s">
        <v>1262</v>
      </c>
      <c r="B1050" t="s">
        <v>1849</v>
      </c>
      <c r="C1050" s="14" t="s">
        <v>1968</v>
      </c>
      <c r="D1050" s="14" t="s">
        <v>1969</v>
      </c>
      <c r="E1050" s="7" t="s">
        <v>222</v>
      </c>
      <c r="F1050" s="7" t="s">
        <v>36</v>
      </c>
      <c r="G1050" s="15">
        <v>39287</v>
      </c>
      <c r="H1050" s="15">
        <v>44104</v>
      </c>
      <c r="I1050" s="9">
        <v>19.7</v>
      </c>
      <c r="J1050" s="9">
        <v>19.7</v>
      </c>
      <c r="K1050" s="9">
        <f t="shared" si="7"/>
        <v>0</v>
      </c>
      <c r="L1050" s="10">
        <f t="shared" si="8"/>
        <v>0</v>
      </c>
      <c r="M1050" s="16">
        <v>76.099999999999994</v>
      </c>
      <c r="P1050" t="s">
        <v>625</v>
      </c>
      <c r="Q1050" s="11">
        <f t="shared" si="9"/>
        <v>13.197260273972603</v>
      </c>
      <c r="R1050" t="s">
        <v>2043</v>
      </c>
      <c r="U1050" t="str">
        <f>IF(COUNTIF($A$2:A1050,A1050)=1,"Joiner","Not new")</f>
        <v>Not new</v>
      </c>
    </row>
    <row r="1051" spans="1:21" hidden="1" x14ac:dyDescent="0.35">
      <c r="A1051" t="s">
        <v>1268</v>
      </c>
      <c r="B1051" t="s">
        <v>2044</v>
      </c>
      <c r="C1051" s="14" t="s">
        <v>1968</v>
      </c>
      <c r="D1051" s="14" t="s">
        <v>1969</v>
      </c>
      <c r="E1051" s="7" t="s">
        <v>222</v>
      </c>
      <c r="F1051" s="7" t="s">
        <v>28</v>
      </c>
      <c r="G1051" s="15">
        <v>41374</v>
      </c>
      <c r="H1051" s="15">
        <v>43465</v>
      </c>
      <c r="I1051" s="9">
        <v>50</v>
      </c>
      <c r="J1051" s="9">
        <v>82.7</v>
      </c>
      <c r="K1051" s="9">
        <f t="shared" si="7"/>
        <v>32.700000000000003</v>
      </c>
      <c r="L1051" s="10">
        <f t="shared" si="8"/>
        <v>0.65400000000000003</v>
      </c>
      <c r="M1051" s="16">
        <v>369.9</v>
      </c>
      <c r="P1051" t="s">
        <v>625</v>
      </c>
      <c r="Q1051" s="11">
        <f t="shared" si="9"/>
        <v>5.7287671232876711</v>
      </c>
      <c r="R1051" t="s">
        <v>2045</v>
      </c>
      <c r="U1051" t="str">
        <f>IF(COUNTIF($A$2:A1051,A1051)=1,"Joiner","Not new")</f>
        <v>Not new</v>
      </c>
    </row>
    <row r="1052" spans="1:21" hidden="1" x14ac:dyDescent="0.35">
      <c r="A1052" t="s">
        <v>1395</v>
      </c>
      <c r="B1052" t="s">
        <v>1396</v>
      </c>
      <c r="C1052" s="14" t="s">
        <v>1968</v>
      </c>
      <c r="D1052" s="14" t="s">
        <v>1969</v>
      </c>
      <c r="E1052" s="7" t="s">
        <v>222</v>
      </c>
      <c r="F1052" s="7" t="s">
        <v>32</v>
      </c>
      <c r="G1052" s="15">
        <v>41518</v>
      </c>
      <c r="H1052" s="15">
        <v>43555</v>
      </c>
      <c r="I1052" s="9">
        <v>7.62</v>
      </c>
      <c r="J1052" s="9">
        <v>7.62</v>
      </c>
      <c r="K1052" s="9">
        <f t="shared" si="7"/>
        <v>0</v>
      </c>
      <c r="L1052" s="10">
        <f t="shared" si="8"/>
        <v>0</v>
      </c>
      <c r="M1052" s="16">
        <v>33.15</v>
      </c>
      <c r="P1052" t="s">
        <v>625</v>
      </c>
      <c r="Q1052" s="11">
        <f t="shared" si="9"/>
        <v>5.580821917808219</v>
      </c>
      <c r="R1052" t="s">
        <v>2046</v>
      </c>
      <c r="U1052" t="str">
        <f>IF(COUNTIF($A$2:A1052,A1052)=1,"Joiner","Not new")</f>
        <v>Not new</v>
      </c>
    </row>
    <row r="1053" spans="1:21" hidden="1" x14ac:dyDescent="0.35">
      <c r="A1053" t="s">
        <v>1650</v>
      </c>
      <c r="B1053" t="s">
        <v>2047</v>
      </c>
      <c r="C1053" s="14" t="s">
        <v>1968</v>
      </c>
      <c r="D1053" s="14" t="s">
        <v>1969</v>
      </c>
      <c r="E1053" s="7" t="s">
        <v>222</v>
      </c>
      <c r="F1053" s="7" t="s">
        <v>28</v>
      </c>
      <c r="G1053" s="15">
        <v>42058</v>
      </c>
      <c r="H1053" s="15">
        <v>43921</v>
      </c>
      <c r="I1053" s="9">
        <v>20.49</v>
      </c>
      <c r="J1053" s="9">
        <v>18.64</v>
      </c>
      <c r="K1053" s="9">
        <f t="shared" si="7"/>
        <v>-1.8499999999999979</v>
      </c>
      <c r="L1053" s="10">
        <f t="shared" si="8"/>
        <v>-9.0287945339189754E-2</v>
      </c>
      <c r="M1053" s="16">
        <v>75.25</v>
      </c>
      <c r="P1053" t="s">
        <v>643</v>
      </c>
      <c r="Q1053" s="11">
        <f t="shared" si="9"/>
        <v>5.1041095890410961</v>
      </c>
      <c r="R1053" t="s">
        <v>2048</v>
      </c>
      <c r="U1053" t="str">
        <f>IF(COUNTIF($A$2:A1053,A1053)=1,"Joiner","Not new")</f>
        <v>Not new</v>
      </c>
    </row>
    <row r="1054" spans="1:21" hidden="1" x14ac:dyDescent="0.35">
      <c r="A1054" t="s">
        <v>1653</v>
      </c>
      <c r="B1054" t="s">
        <v>1654</v>
      </c>
      <c r="C1054" s="14" t="s">
        <v>1968</v>
      </c>
      <c r="D1054" s="14" t="s">
        <v>1969</v>
      </c>
      <c r="E1054" s="7" t="s">
        <v>222</v>
      </c>
      <c r="F1054" s="7" t="s">
        <v>28</v>
      </c>
      <c r="G1054" s="15">
        <v>42094</v>
      </c>
      <c r="H1054" s="15">
        <v>43555</v>
      </c>
      <c r="I1054" s="9">
        <v>32.21</v>
      </c>
      <c r="J1054" s="9">
        <v>51.54</v>
      </c>
      <c r="K1054" s="9">
        <f t="shared" si="7"/>
        <v>19.329999999999998</v>
      </c>
      <c r="L1054" s="10">
        <f t="shared" si="8"/>
        <v>0.60012418503570308</v>
      </c>
      <c r="M1054" s="16">
        <v>168.73</v>
      </c>
      <c r="P1054" t="s">
        <v>625</v>
      </c>
      <c r="Q1054" s="11">
        <f t="shared" si="9"/>
        <v>4.0027397260273974</v>
      </c>
      <c r="R1054" t="s">
        <v>2049</v>
      </c>
      <c r="U1054" t="str">
        <f>IF(COUNTIF($A$2:A1054,A1054)=1,"Joiner","Not new")</f>
        <v>Not new</v>
      </c>
    </row>
    <row r="1055" spans="1:21" hidden="1" x14ac:dyDescent="0.35">
      <c r="A1055" t="s">
        <v>1656</v>
      </c>
      <c r="B1055" t="s">
        <v>1657</v>
      </c>
      <c r="C1055" s="14" t="s">
        <v>1968</v>
      </c>
      <c r="D1055" s="14" t="s">
        <v>1969</v>
      </c>
      <c r="E1055" s="7" t="s">
        <v>222</v>
      </c>
      <c r="F1055" s="7" t="s">
        <v>28</v>
      </c>
      <c r="G1055" s="15">
        <v>42461</v>
      </c>
      <c r="H1055" s="15">
        <v>44196</v>
      </c>
      <c r="I1055" s="9">
        <v>12.815</v>
      </c>
      <c r="J1055" s="9">
        <v>12.815</v>
      </c>
      <c r="K1055" s="9">
        <f t="shared" si="7"/>
        <v>0</v>
      </c>
      <c r="L1055" s="10">
        <f t="shared" si="8"/>
        <v>0</v>
      </c>
      <c r="M1055" s="16">
        <v>54.954000000000001</v>
      </c>
      <c r="P1055" t="s">
        <v>625</v>
      </c>
      <c r="Q1055" s="11">
        <f t="shared" si="9"/>
        <v>4.7534246575342465</v>
      </c>
      <c r="R1055" t="s">
        <v>2050</v>
      </c>
      <c r="U1055" t="str">
        <f>IF(COUNTIF($A$2:A1055,A1055)=1,"Joiner","Not new")</f>
        <v>Not new</v>
      </c>
    </row>
    <row r="1056" spans="1:21" hidden="1" x14ac:dyDescent="0.35">
      <c r="A1056" t="s">
        <v>1857</v>
      </c>
      <c r="B1056" t="s">
        <v>1858</v>
      </c>
      <c r="C1056" s="14" t="s">
        <v>1968</v>
      </c>
      <c r="D1056" s="14" t="s">
        <v>1969</v>
      </c>
      <c r="E1056" s="7" t="s">
        <v>222</v>
      </c>
      <c r="F1056" s="7" t="s">
        <v>36</v>
      </c>
      <c r="G1056" s="15">
        <v>41609</v>
      </c>
      <c r="H1056" s="15">
        <v>43830</v>
      </c>
      <c r="I1056" s="9">
        <v>22.1</v>
      </c>
      <c r="J1056" s="9">
        <v>22.1</v>
      </c>
      <c r="K1056" s="9">
        <f t="shared" si="7"/>
        <v>0</v>
      </c>
      <c r="L1056" s="10">
        <f t="shared" si="8"/>
        <v>0</v>
      </c>
      <c r="M1056" s="16">
        <v>129.5</v>
      </c>
      <c r="P1056" t="s">
        <v>643</v>
      </c>
      <c r="Q1056" s="11">
        <f t="shared" si="9"/>
        <v>6.0849315068493155</v>
      </c>
      <c r="R1056" t="s">
        <v>2051</v>
      </c>
      <c r="U1056" t="str">
        <f>IF(COUNTIF($A$2:A1056,A1056)=1,"Joiner","Not new")</f>
        <v>Not new</v>
      </c>
    </row>
    <row r="1057" spans="1:21" hidden="1" x14ac:dyDescent="0.35">
      <c r="A1057" t="s">
        <v>273</v>
      </c>
      <c r="B1057" t="s">
        <v>730</v>
      </c>
      <c r="C1057" s="14" t="s">
        <v>1968</v>
      </c>
      <c r="D1057" s="14" t="s">
        <v>1969</v>
      </c>
      <c r="E1057" t="s">
        <v>271</v>
      </c>
      <c r="F1057" s="7" t="s">
        <v>32</v>
      </c>
      <c r="G1057" s="15">
        <v>39203</v>
      </c>
      <c r="H1057" s="15">
        <v>43799</v>
      </c>
      <c r="I1057" s="9">
        <v>66.16</v>
      </c>
      <c r="J1057" s="9">
        <v>66.099999999999994</v>
      </c>
      <c r="K1057" s="9">
        <f t="shared" si="7"/>
        <v>-6.0000000000002274E-2</v>
      </c>
      <c r="L1057" s="10">
        <f t="shared" si="8"/>
        <v>-9.0689238210402471E-4</v>
      </c>
      <c r="M1057" s="16">
        <v>1125</v>
      </c>
      <c r="P1057" t="s">
        <v>625</v>
      </c>
      <c r="Q1057" s="11">
        <f t="shared" si="9"/>
        <v>12.591780821917808</v>
      </c>
      <c r="R1057" t="s">
        <v>2052</v>
      </c>
      <c r="U1057" t="str">
        <f>IF(COUNTIF($A$2:A1057,A1057)=1,"Joiner","Not new")</f>
        <v>Not new</v>
      </c>
    </row>
    <row r="1058" spans="1:21" hidden="1" x14ac:dyDescent="0.35">
      <c r="A1058" t="s">
        <v>276</v>
      </c>
      <c r="B1058" t="s">
        <v>277</v>
      </c>
      <c r="C1058" s="14" t="s">
        <v>1968</v>
      </c>
      <c r="D1058" s="14" t="s">
        <v>1969</v>
      </c>
      <c r="E1058" t="s">
        <v>271</v>
      </c>
      <c r="F1058" s="7" t="s">
        <v>28</v>
      </c>
      <c r="G1058" s="15">
        <v>40864</v>
      </c>
      <c r="H1058" s="15">
        <v>45107</v>
      </c>
      <c r="I1058" s="9">
        <v>836.71590000000003</v>
      </c>
      <c r="J1058" s="9">
        <v>819.38589999999999</v>
      </c>
      <c r="K1058" s="9">
        <f t="shared" si="7"/>
        <v>-17.330000000000041</v>
      </c>
      <c r="L1058" s="10">
        <f t="shared" si="8"/>
        <v>-2.0711928624757864E-2</v>
      </c>
      <c r="M1058" s="16">
        <v>12716.9535</v>
      </c>
      <c r="P1058" t="s">
        <v>625</v>
      </c>
      <c r="Q1058" s="11">
        <f t="shared" si="9"/>
        <v>11.624657534246575</v>
      </c>
      <c r="R1058" t="s">
        <v>2053</v>
      </c>
      <c r="U1058" t="str">
        <f>IF(COUNTIF($A$2:A1058,A1058)=1,"Joiner","Not new")</f>
        <v>Not new</v>
      </c>
    </row>
    <row r="1059" spans="1:21" hidden="1" x14ac:dyDescent="0.35">
      <c r="A1059" t="s">
        <v>282</v>
      </c>
      <c r="B1059" t="s">
        <v>735</v>
      </c>
      <c r="C1059" s="14" t="s">
        <v>1968</v>
      </c>
      <c r="D1059" s="14" t="s">
        <v>1969</v>
      </c>
      <c r="E1059" t="s">
        <v>271</v>
      </c>
      <c r="F1059" s="7" t="s">
        <v>32</v>
      </c>
      <c r="G1059" s="15">
        <v>41001</v>
      </c>
      <c r="H1059" s="15">
        <v>44286</v>
      </c>
      <c r="I1059" s="9">
        <v>108.7666</v>
      </c>
      <c r="J1059" s="9">
        <v>94.876199999999997</v>
      </c>
      <c r="K1059" s="9">
        <f t="shared" si="7"/>
        <v>-13.8904</v>
      </c>
      <c r="L1059" s="10">
        <f t="shared" si="8"/>
        <v>-0.12770832222391801</v>
      </c>
      <c r="M1059" s="16">
        <v>1174.7047</v>
      </c>
      <c r="P1059" t="s">
        <v>625</v>
      </c>
      <c r="Q1059" s="11">
        <f t="shared" si="9"/>
        <v>9</v>
      </c>
      <c r="R1059" t="s">
        <v>2054</v>
      </c>
      <c r="U1059" t="str">
        <f>IF(COUNTIF($A$2:A1059,A1059)=1,"Joiner","Not new")</f>
        <v>Not new</v>
      </c>
    </row>
    <row r="1060" spans="1:21" hidden="1" x14ac:dyDescent="0.35">
      <c r="A1060" t="s">
        <v>1417</v>
      </c>
      <c r="B1060" t="s">
        <v>1418</v>
      </c>
      <c r="C1060" s="14" t="s">
        <v>1968</v>
      </c>
      <c r="D1060" s="14" t="s">
        <v>1969</v>
      </c>
      <c r="E1060" t="s">
        <v>311</v>
      </c>
      <c r="F1060" s="7" t="s">
        <v>28</v>
      </c>
      <c r="G1060" s="15">
        <v>42309</v>
      </c>
      <c r="H1060" s="15">
        <v>43555</v>
      </c>
      <c r="I1060" s="9">
        <v>20.399999999999999</v>
      </c>
      <c r="J1060" s="9">
        <v>24.966000000000001</v>
      </c>
      <c r="K1060" s="9">
        <f t="shared" si="7"/>
        <v>4.5660000000000025</v>
      </c>
      <c r="L1060" s="10">
        <f t="shared" si="8"/>
        <v>0.22382352941176484</v>
      </c>
      <c r="M1060" s="16">
        <v>120</v>
      </c>
      <c r="P1060" t="s">
        <v>643</v>
      </c>
      <c r="Q1060" s="11">
        <f t="shared" si="9"/>
        <v>3.4136986301369863</v>
      </c>
      <c r="R1060" t="s">
        <v>2055</v>
      </c>
      <c r="U1060" t="str">
        <f>IF(COUNTIF($A$2:A1060,A1060)=1,"Joiner","Not new")</f>
        <v>Not new</v>
      </c>
    </row>
    <row r="1061" spans="1:21" hidden="1" x14ac:dyDescent="0.35">
      <c r="A1061" t="s">
        <v>1866</v>
      </c>
      <c r="B1061" t="s">
        <v>1867</v>
      </c>
      <c r="C1061" s="14" t="s">
        <v>1968</v>
      </c>
      <c r="D1061" s="14" t="s">
        <v>1969</v>
      </c>
      <c r="E1061" t="s">
        <v>311</v>
      </c>
      <c r="F1061" s="7" t="s">
        <v>28</v>
      </c>
      <c r="G1061" s="15">
        <v>42248</v>
      </c>
      <c r="H1061" s="15">
        <v>44439</v>
      </c>
      <c r="I1061" s="9">
        <v>28.9</v>
      </c>
      <c r="J1061" s="9">
        <v>31.3521</v>
      </c>
      <c r="K1061" s="9">
        <f t="shared" si="7"/>
        <v>2.4521000000000015</v>
      </c>
      <c r="L1061" s="10">
        <f t="shared" si="8"/>
        <v>8.484775086505196E-2</v>
      </c>
      <c r="M1061" s="16">
        <v>203.84</v>
      </c>
      <c r="P1061" t="s">
        <v>643</v>
      </c>
      <c r="Q1061" s="11">
        <f t="shared" si="9"/>
        <v>6.0027397260273974</v>
      </c>
      <c r="R1061" t="s">
        <v>2056</v>
      </c>
      <c r="U1061" t="str">
        <f>IF(COUNTIF($A$2:A1061,A1061)=1,"Joiner","Not new")</f>
        <v>Not new</v>
      </c>
    </row>
    <row r="1062" spans="1:21" hidden="1" x14ac:dyDescent="0.35">
      <c r="A1062" t="s">
        <v>2057</v>
      </c>
      <c r="B1062" t="s">
        <v>2058</v>
      </c>
      <c r="C1062" s="14" t="s">
        <v>1968</v>
      </c>
      <c r="D1062" s="14" t="s">
        <v>1969</v>
      </c>
      <c r="E1062" t="s">
        <v>311</v>
      </c>
      <c r="F1062" s="7" t="s">
        <v>28</v>
      </c>
      <c r="G1062" s="15">
        <v>42736</v>
      </c>
      <c r="H1062" s="15">
        <v>44907</v>
      </c>
      <c r="I1062" s="9">
        <v>8.6999999999999993</v>
      </c>
      <c r="J1062" s="9">
        <v>8.6999999999999993</v>
      </c>
      <c r="K1062" s="9">
        <f t="shared" si="7"/>
        <v>0</v>
      </c>
      <c r="L1062" s="10">
        <f t="shared" si="8"/>
        <v>0</v>
      </c>
      <c r="M1062" s="16">
        <v>63.7</v>
      </c>
      <c r="P1062" t="s">
        <v>631</v>
      </c>
      <c r="Q1062" s="11">
        <f t="shared" si="9"/>
        <v>5.9479452054794519</v>
      </c>
      <c r="R1062" t="s">
        <v>2059</v>
      </c>
      <c r="U1062" t="str">
        <f>IF(COUNTIF($A$2:A1062,A1062)=1,"Joiner","Not new")</f>
        <v>Joiner</v>
      </c>
    </row>
    <row r="1063" spans="1:21" hidden="1" x14ac:dyDescent="0.35">
      <c r="A1063" t="s">
        <v>2060</v>
      </c>
      <c r="B1063" t="s">
        <v>2061</v>
      </c>
      <c r="C1063" s="14" t="s">
        <v>1968</v>
      </c>
      <c r="D1063" s="14" t="s">
        <v>1969</v>
      </c>
      <c r="E1063" t="s">
        <v>311</v>
      </c>
      <c r="F1063" s="7" t="s">
        <v>28</v>
      </c>
      <c r="G1063" s="15">
        <v>42917</v>
      </c>
      <c r="H1063" s="15">
        <v>44012</v>
      </c>
      <c r="I1063" s="9">
        <v>9.3000000000000007</v>
      </c>
      <c r="J1063" s="9">
        <v>9.3000000000000007</v>
      </c>
      <c r="K1063" s="9">
        <f t="shared" ref="K1063:K1126" si="10">IFERROR(J1063-I1063,"-")</f>
        <v>0</v>
      </c>
      <c r="L1063" s="10">
        <f t="shared" ref="L1063:L1126" si="11">IFERROR(K1063/I1063,"-")</f>
        <v>0</v>
      </c>
      <c r="M1063" s="16">
        <v>21.8</v>
      </c>
      <c r="P1063" t="s">
        <v>643</v>
      </c>
      <c r="Q1063" s="11">
        <f t="shared" si="9"/>
        <v>3</v>
      </c>
      <c r="R1063" t="s">
        <v>2062</v>
      </c>
      <c r="U1063" t="str">
        <f>IF(COUNTIF($A$2:A1063,A1063)=1,"Joiner","Not new")</f>
        <v>Joiner</v>
      </c>
    </row>
    <row r="1064" spans="1:21" hidden="1" x14ac:dyDescent="0.35">
      <c r="A1064" t="s">
        <v>1197</v>
      </c>
      <c r="B1064" t="s">
        <v>1198</v>
      </c>
      <c r="C1064" s="14" t="s">
        <v>1968</v>
      </c>
      <c r="D1064" s="14" t="s">
        <v>1969</v>
      </c>
      <c r="E1064" t="s">
        <v>327</v>
      </c>
      <c r="F1064" s="7" t="s">
        <v>28</v>
      </c>
      <c r="G1064" s="15">
        <v>41527</v>
      </c>
      <c r="H1064" s="15">
        <v>43738</v>
      </c>
      <c r="I1064" s="9">
        <v>54.06</v>
      </c>
      <c r="J1064" s="9">
        <v>50.908999999999999</v>
      </c>
      <c r="K1064" s="9">
        <f t="shared" si="10"/>
        <v>-3.1510000000000034</v>
      </c>
      <c r="L1064" s="10">
        <f t="shared" si="11"/>
        <v>-5.828708842027383E-2</v>
      </c>
      <c r="M1064" s="16">
        <v>356.89</v>
      </c>
      <c r="P1064" t="s">
        <v>625</v>
      </c>
      <c r="Q1064" s="11">
        <f t="shared" si="9"/>
        <v>6.0575342465753428</v>
      </c>
      <c r="R1064" t="s">
        <v>2063</v>
      </c>
      <c r="U1064" t="str">
        <f>IF(COUNTIF($A$2:A1064,A1064)=1,"Joiner","Not new")</f>
        <v>Not new</v>
      </c>
    </row>
    <row r="1065" spans="1:21" hidden="1" x14ac:dyDescent="0.35">
      <c r="A1065" t="s">
        <v>1422</v>
      </c>
      <c r="B1065" t="s">
        <v>1423</v>
      </c>
      <c r="C1065" s="14" t="s">
        <v>1968</v>
      </c>
      <c r="D1065" s="14" t="s">
        <v>1969</v>
      </c>
      <c r="E1065" t="s">
        <v>327</v>
      </c>
      <c r="F1065" s="7" t="s">
        <v>28</v>
      </c>
      <c r="G1065" s="15">
        <v>41640</v>
      </c>
      <c r="H1065" s="15">
        <v>44561</v>
      </c>
      <c r="I1065" s="9">
        <v>104</v>
      </c>
      <c r="J1065" s="9">
        <v>6</v>
      </c>
      <c r="K1065" s="9">
        <f t="shared" si="10"/>
        <v>-98</v>
      </c>
      <c r="L1065" s="10">
        <f t="shared" si="11"/>
        <v>-0.94230769230769229</v>
      </c>
      <c r="M1065" s="16">
        <v>694</v>
      </c>
      <c r="P1065" t="s">
        <v>643</v>
      </c>
      <c r="Q1065" s="11">
        <f t="shared" si="9"/>
        <v>8.0027397260273965</v>
      </c>
      <c r="R1065" t="s">
        <v>2064</v>
      </c>
      <c r="U1065" t="str">
        <f>IF(COUNTIF($A$2:A1065,A1065)=1,"Joiner","Not new")</f>
        <v>Not new</v>
      </c>
    </row>
    <row r="1066" spans="1:21" hidden="1" x14ac:dyDescent="0.35">
      <c r="A1066" t="s">
        <v>1425</v>
      </c>
      <c r="B1066" t="s">
        <v>1426</v>
      </c>
      <c r="C1066" s="14" t="s">
        <v>1968</v>
      </c>
      <c r="D1066" s="14" t="s">
        <v>1969</v>
      </c>
      <c r="E1066" t="s">
        <v>327</v>
      </c>
      <c r="F1066" s="7" t="s">
        <v>36</v>
      </c>
      <c r="G1066" s="15">
        <v>41563</v>
      </c>
      <c r="H1066" s="15">
        <v>43496</v>
      </c>
      <c r="I1066" s="9">
        <v>75.489999999999995</v>
      </c>
      <c r="J1066" s="9">
        <v>75.569999999999993</v>
      </c>
      <c r="K1066" s="9">
        <f t="shared" si="10"/>
        <v>7.9999999999998295E-2</v>
      </c>
      <c r="L1066" s="10">
        <f t="shared" si="11"/>
        <v>1.05974301231949E-3</v>
      </c>
      <c r="M1066" s="16">
        <v>226.33</v>
      </c>
      <c r="P1066" t="s">
        <v>643</v>
      </c>
      <c r="Q1066" s="11">
        <f t="shared" si="9"/>
        <v>5.2958904109589042</v>
      </c>
      <c r="R1066" t="s">
        <v>2065</v>
      </c>
      <c r="U1066" t="str">
        <f>IF(COUNTIF($A$2:A1066,A1066)=1,"Joiner","Not new")</f>
        <v>Not new</v>
      </c>
    </row>
    <row r="1067" spans="1:21" hidden="1" x14ac:dyDescent="0.35">
      <c r="A1067" t="s">
        <v>1681</v>
      </c>
      <c r="B1067" t="s">
        <v>1682</v>
      </c>
      <c r="C1067" s="14" t="s">
        <v>1968</v>
      </c>
      <c r="D1067" s="14" t="s">
        <v>1969</v>
      </c>
      <c r="E1067" t="s">
        <v>327</v>
      </c>
      <c r="F1067" s="7" t="s">
        <v>28</v>
      </c>
      <c r="G1067" s="15">
        <v>42374</v>
      </c>
      <c r="H1067" s="15">
        <v>46112</v>
      </c>
      <c r="I1067" s="9">
        <v>326.10000000000002</v>
      </c>
      <c r="J1067" s="9">
        <v>302.8</v>
      </c>
      <c r="K1067" s="9">
        <f t="shared" si="10"/>
        <v>-23.300000000000011</v>
      </c>
      <c r="L1067" s="10">
        <f t="shared" si="11"/>
        <v>-7.1450475314320791E-2</v>
      </c>
      <c r="M1067" s="16">
        <v>2835.9</v>
      </c>
      <c r="P1067" t="s">
        <v>625</v>
      </c>
      <c r="Q1067" s="11">
        <f t="shared" si="9"/>
        <v>10.241095890410959</v>
      </c>
      <c r="R1067" t="s">
        <v>2066</v>
      </c>
      <c r="U1067" t="str">
        <f>IF(COUNTIF($A$2:A1067,A1067)=1,"Joiner","Not new")</f>
        <v>Not new</v>
      </c>
    </row>
    <row r="1068" spans="1:21" hidden="1" x14ac:dyDescent="0.35">
      <c r="A1068" t="s">
        <v>1687</v>
      </c>
      <c r="B1068" t="s">
        <v>1688</v>
      </c>
      <c r="C1068" s="14" t="s">
        <v>1968</v>
      </c>
      <c r="D1068" s="14" t="s">
        <v>1969</v>
      </c>
      <c r="E1068" t="s">
        <v>327</v>
      </c>
      <c r="F1068" s="7" t="s">
        <v>36</v>
      </c>
      <c r="G1068" s="15">
        <v>42461</v>
      </c>
      <c r="H1068" s="15">
        <v>44286</v>
      </c>
      <c r="I1068" s="9">
        <v>77.09</v>
      </c>
      <c r="J1068" s="9">
        <v>75.150000000000006</v>
      </c>
      <c r="K1068" s="9">
        <f t="shared" si="10"/>
        <v>-1.9399999999999977</v>
      </c>
      <c r="L1068" s="10">
        <f t="shared" si="11"/>
        <v>-2.5165391101310126E-2</v>
      </c>
      <c r="M1068" s="16">
        <v>334.48</v>
      </c>
      <c r="P1068" t="s">
        <v>643</v>
      </c>
      <c r="Q1068" s="11">
        <f t="shared" si="9"/>
        <v>5</v>
      </c>
      <c r="R1068" t="s">
        <v>2067</v>
      </c>
      <c r="U1068" t="str">
        <f>IF(COUNTIF($A$2:A1068,A1068)=1,"Joiner","Not new")</f>
        <v>Not new</v>
      </c>
    </row>
    <row r="1069" spans="1:21" hidden="1" x14ac:dyDescent="0.35">
      <c r="A1069" t="s">
        <v>1875</v>
      </c>
      <c r="B1069" t="s">
        <v>1876</v>
      </c>
      <c r="C1069" s="14" t="s">
        <v>1968</v>
      </c>
      <c r="D1069" s="14" t="s">
        <v>1969</v>
      </c>
      <c r="E1069" t="s">
        <v>327</v>
      </c>
      <c r="F1069" s="7" t="s">
        <v>36</v>
      </c>
      <c r="G1069" s="15">
        <v>42461</v>
      </c>
      <c r="H1069" s="15">
        <v>44286</v>
      </c>
      <c r="I1069" s="9">
        <v>50.45</v>
      </c>
      <c r="J1069" s="9">
        <v>34.400100000000002</v>
      </c>
      <c r="K1069" s="9">
        <f t="shared" si="10"/>
        <v>-16.049900000000001</v>
      </c>
      <c r="L1069" s="10">
        <f t="shared" si="11"/>
        <v>-0.31813478691774033</v>
      </c>
      <c r="M1069" s="16">
        <v>188.184</v>
      </c>
      <c r="P1069" t="s">
        <v>625</v>
      </c>
      <c r="Q1069" s="11">
        <f t="shared" si="9"/>
        <v>5</v>
      </c>
      <c r="R1069" t="s">
        <v>2068</v>
      </c>
      <c r="U1069" t="str">
        <f>IF(COUNTIF($A$2:A1069,A1069)=1,"Joiner","Not new")</f>
        <v>Not new</v>
      </c>
    </row>
    <row r="1070" spans="1:21" hidden="1" x14ac:dyDescent="0.35">
      <c r="A1070" t="s">
        <v>2069</v>
      </c>
      <c r="B1070" t="s">
        <v>2070</v>
      </c>
      <c r="C1070" s="14" t="s">
        <v>1968</v>
      </c>
      <c r="D1070" s="14" t="s">
        <v>1969</v>
      </c>
      <c r="E1070" t="s">
        <v>327</v>
      </c>
      <c r="F1070" s="7" t="s">
        <v>28</v>
      </c>
      <c r="G1070" s="15">
        <v>42826</v>
      </c>
      <c r="H1070" s="15">
        <v>43555</v>
      </c>
      <c r="I1070" s="9">
        <v>28.04</v>
      </c>
      <c r="J1070" s="9">
        <v>25.186800000000002</v>
      </c>
      <c r="K1070" s="9">
        <f t="shared" si="10"/>
        <v>-2.8531999999999975</v>
      </c>
      <c r="L1070" s="10">
        <f t="shared" si="11"/>
        <v>-0.10175463623395141</v>
      </c>
      <c r="M1070" s="16">
        <v>131.11000000000001</v>
      </c>
      <c r="P1070" t="s">
        <v>643</v>
      </c>
      <c r="Q1070" s="11">
        <f t="shared" si="9"/>
        <v>1.9972602739726026</v>
      </c>
      <c r="R1070" t="s">
        <v>2071</v>
      </c>
      <c r="U1070" t="str">
        <f>IF(COUNTIF($A$2:A1070,A1070)=1,"Joiner","Not new")</f>
        <v>Joiner</v>
      </c>
    </row>
    <row r="1071" spans="1:21" hidden="1" x14ac:dyDescent="0.35">
      <c r="A1071" t="s">
        <v>370</v>
      </c>
      <c r="B1071" t="s">
        <v>1070</v>
      </c>
      <c r="C1071" s="14" t="s">
        <v>1968</v>
      </c>
      <c r="D1071" s="14" t="s">
        <v>1969</v>
      </c>
      <c r="E1071" t="s">
        <v>362</v>
      </c>
      <c r="F1071" s="7" t="s">
        <v>36</v>
      </c>
      <c r="G1071" s="15">
        <v>40541</v>
      </c>
      <c r="H1071" s="15">
        <v>43830</v>
      </c>
      <c r="I1071" s="9">
        <v>110.4</v>
      </c>
      <c r="J1071" s="9">
        <v>172</v>
      </c>
      <c r="K1071" s="9">
        <f t="shared" si="10"/>
        <v>61.599999999999994</v>
      </c>
      <c r="L1071" s="10">
        <f t="shared" si="11"/>
        <v>0.55797101449275355</v>
      </c>
      <c r="M1071" s="16">
        <v>785.7</v>
      </c>
      <c r="P1071" t="s">
        <v>625</v>
      </c>
      <c r="Q1071" s="11">
        <f t="shared" si="9"/>
        <v>9.0109589041095894</v>
      </c>
      <c r="R1071" t="s">
        <v>2072</v>
      </c>
      <c r="U1071" t="str">
        <f>IF(COUNTIF($A$2:A1071,A1071)=1,"Joiner","Not new")</f>
        <v>Not new</v>
      </c>
    </row>
    <row r="1072" spans="1:21" hidden="1" x14ac:dyDescent="0.35">
      <c r="A1072" t="s">
        <v>373</v>
      </c>
      <c r="B1072" t="s">
        <v>2073</v>
      </c>
      <c r="C1072" s="14" t="s">
        <v>1968</v>
      </c>
      <c r="D1072" s="14" t="s">
        <v>1969</v>
      </c>
      <c r="E1072" t="s">
        <v>362</v>
      </c>
      <c r="F1072" s="7" t="s">
        <v>46</v>
      </c>
      <c r="G1072" s="15">
        <v>40299</v>
      </c>
      <c r="H1072" s="15">
        <v>43922</v>
      </c>
      <c r="I1072" s="9" t="s">
        <v>95</v>
      </c>
      <c r="J1072" s="9" t="s">
        <v>95</v>
      </c>
      <c r="K1072" s="9" t="str">
        <f t="shared" si="10"/>
        <v>-</v>
      </c>
      <c r="L1072" s="10" t="str">
        <f t="shared" si="11"/>
        <v>-</v>
      </c>
      <c r="M1072" s="16" t="s">
        <v>95</v>
      </c>
      <c r="P1072" t="s">
        <v>643</v>
      </c>
      <c r="Q1072" s="11">
        <f t="shared" si="9"/>
        <v>9.9260273972602739</v>
      </c>
      <c r="R1072" t="s">
        <v>2074</v>
      </c>
      <c r="U1072" t="str">
        <f>IF(COUNTIF($A$2:A1072,A1072)=1,"Joiner","Not new")</f>
        <v>Not new</v>
      </c>
    </row>
    <row r="1073" spans="1:21" hidden="1" x14ac:dyDescent="0.35">
      <c r="A1073" t="s">
        <v>376</v>
      </c>
      <c r="B1073" t="s">
        <v>377</v>
      </c>
      <c r="C1073" s="14" t="s">
        <v>1968</v>
      </c>
      <c r="D1073" s="14" t="s">
        <v>1969</v>
      </c>
      <c r="E1073" t="s">
        <v>362</v>
      </c>
      <c r="F1073" s="7" t="s">
        <v>36</v>
      </c>
      <c r="G1073" s="15">
        <v>40695</v>
      </c>
      <c r="H1073" s="15">
        <v>44196</v>
      </c>
      <c r="I1073" s="9">
        <v>773.87</v>
      </c>
      <c r="J1073" s="9">
        <v>773.87</v>
      </c>
      <c r="K1073" s="9">
        <f t="shared" si="10"/>
        <v>0</v>
      </c>
      <c r="L1073" s="10">
        <f t="shared" si="11"/>
        <v>0</v>
      </c>
      <c r="M1073" s="16">
        <v>5058.63</v>
      </c>
      <c r="P1073" t="s">
        <v>631</v>
      </c>
      <c r="Q1073" s="11">
        <f t="shared" si="9"/>
        <v>9.5917808219178085</v>
      </c>
      <c r="R1073" t="s">
        <v>2075</v>
      </c>
      <c r="U1073" t="str">
        <f>IF(COUNTIF($A$2:A1073,A1073)=1,"Joiner","Not new")</f>
        <v>Not new</v>
      </c>
    </row>
    <row r="1074" spans="1:21" hidden="1" x14ac:dyDescent="0.35">
      <c r="A1074" t="s">
        <v>1200</v>
      </c>
      <c r="B1074" t="s">
        <v>1201</v>
      </c>
      <c r="C1074" s="14" t="s">
        <v>1968</v>
      </c>
      <c r="D1074" s="14" t="s">
        <v>1969</v>
      </c>
      <c r="E1074" t="s">
        <v>362</v>
      </c>
      <c r="F1074" s="7" t="s">
        <v>28</v>
      </c>
      <c r="G1074" s="15">
        <v>41365</v>
      </c>
      <c r="H1074" s="15">
        <v>42825</v>
      </c>
      <c r="I1074" s="9">
        <v>40.700000000000003</v>
      </c>
      <c r="J1074" s="9">
        <v>50.7</v>
      </c>
      <c r="K1074" s="9">
        <f t="shared" si="10"/>
        <v>10</v>
      </c>
      <c r="L1074" s="10">
        <f t="shared" si="11"/>
        <v>0.24570024570024568</v>
      </c>
      <c r="M1074" s="16">
        <v>264.95</v>
      </c>
      <c r="P1074" t="s">
        <v>643</v>
      </c>
      <c r="Q1074" s="11">
        <f t="shared" si="9"/>
        <v>4</v>
      </c>
      <c r="R1074" t="s">
        <v>2076</v>
      </c>
      <c r="U1074" t="str">
        <f>IF(COUNTIF($A$2:A1074,A1074)=1,"Joiner","Not new")</f>
        <v>Not new</v>
      </c>
    </row>
    <row r="1075" spans="1:21" hidden="1" x14ac:dyDescent="0.35">
      <c r="A1075" t="s">
        <v>1203</v>
      </c>
      <c r="B1075" t="s">
        <v>1882</v>
      </c>
      <c r="C1075" s="14" t="s">
        <v>1968</v>
      </c>
      <c r="D1075" s="14" t="s">
        <v>1969</v>
      </c>
      <c r="E1075" t="s">
        <v>362</v>
      </c>
      <c r="F1075" s="7" t="s">
        <v>36</v>
      </c>
      <c r="G1075" s="15">
        <v>42614</v>
      </c>
      <c r="H1075" s="15">
        <v>43617</v>
      </c>
      <c r="I1075" s="9">
        <v>53.3</v>
      </c>
      <c r="J1075" s="9">
        <v>56.12</v>
      </c>
      <c r="K1075" s="9">
        <f t="shared" si="10"/>
        <v>2.8200000000000003</v>
      </c>
      <c r="L1075" s="10">
        <f t="shared" si="11"/>
        <v>5.2908067542213895E-2</v>
      </c>
      <c r="M1075" s="16">
        <v>290.52999999999997</v>
      </c>
      <c r="P1075" t="s">
        <v>643</v>
      </c>
      <c r="Q1075" s="11">
        <f t="shared" si="9"/>
        <v>2.7479452054794522</v>
      </c>
      <c r="R1075" t="s">
        <v>2077</v>
      </c>
      <c r="U1075" t="str">
        <f>IF(COUNTIF($A$2:A1075,A1075)=1,"Joiner","Not new")</f>
        <v>Not new</v>
      </c>
    </row>
    <row r="1076" spans="1:21" hidden="1" x14ac:dyDescent="0.35">
      <c r="A1076" t="s">
        <v>1206</v>
      </c>
      <c r="B1076" t="s">
        <v>2078</v>
      </c>
      <c r="C1076" s="14" t="s">
        <v>1968</v>
      </c>
      <c r="D1076" s="14" t="s">
        <v>1969</v>
      </c>
      <c r="E1076" t="s">
        <v>362</v>
      </c>
      <c r="F1076" s="7" t="s">
        <v>28</v>
      </c>
      <c r="G1076" s="15">
        <v>41682</v>
      </c>
      <c r="H1076" s="15">
        <v>43555</v>
      </c>
      <c r="I1076" s="9">
        <v>52.6</v>
      </c>
      <c r="J1076" s="9">
        <v>64.099999999999994</v>
      </c>
      <c r="K1076" s="9">
        <f t="shared" si="10"/>
        <v>11.499999999999993</v>
      </c>
      <c r="L1076" s="10">
        <f t="shared" si="11"/>
        <v>0.21863117870722421</v>
      </c>
      <c r="M1076" s="16">
        <v>346.9</v>
      </c>
      <c r="P1076" t="s">
        <v>643</v>
      </c>
      <c r="Q1076" s="11">
        <f t="shared" si="9"/>
        <v>5.1315068493150688</v>
      </c>
      <c r="R1076" t="s">
        <v>2079</v>
      </c>
      <c r="U1076" t="str">
        <f>IF(COUNTIF($A$2:A1076,A1076)=1,"Joiner","Not new")</f>
        <v>Not new</v>
      </c>
    </row>
    <row r="1077" spans="1:21" hidden="1" x14ac:dyDescent="0.35">
      <c r="A1077" t="s">
        <v>1209</v>
      </c>
      <c r="B1077" t="s">
        <v>2080</v>
      </c>
      <c r="C1077" s="14" t="s">
        <v>1968</v>
      </c>
      <c r="D1077" s="14" t="s">
        <v>1969</v>
      </c>
      <c r="E1077" t="s">
        <v>362</v>
      </c>
      <c r="F1077" s="7" t="s">
        <v>28</v>
      </c>
      <c r="G1077" s="15">
        <v>41671</v>
      </c>
      <c r="H1077" s="15">
        <v>43555</v>
      </c>
      <c r="I1077" s="9">
        <v>70.319999999999993</v>
      </c>
      <c r="J1077" s="9">
        <v>76.5</v>
      </c>
      <c r="K1077" s="9">
        <f t="shared" si="10"/>
        <v>6.1800000000000068</v>
      </c>
      <c r="L1077" s="10">
        <f t="shared" si="11"/>
        <v>8.7883959044368701E-2</v>
      </c>
      <c r="M1077" s="16">
        <v>592.07000000000005</v>
      </c>
      <c r="P1077" t="s">
        <v>643</v>
      </c>
      <c r="Q1077" s="11">
        <f t="shared" si="9"/>
        <v>5.161643835616438</v>
      </c>
      <c r="R1077" t="s">
        <v>2081</v>
      </c>
      <c r="U1077" t="str">
        <f>IF(COUNTIF($A$2:A1077,A1077)=1,"Joiner","Not new")</f>
        <v>Not new</v>
      </c>
    </row>
    <row r="1078" spans="1:21" hidden="1" x14ac:dyDescent="0.35">
      <c r="A1078" t="s">
        <v>1434</v>
      </c>
      <c r="B1078" t="s">
        <v>2082</v>
      </c>
      <c r="C1078" s="14" t="s">
        <v>1968</v>
      </c>
      <c r="D1078" s="14" t="s">
        <v>1969</v>
      </c>
      <c r="E1078" t="s">
        <v>362</v>
      </c>
      <c r="F1078" s="7" t="s">
        <v>32</v>
      </c>
      <c r="G1078" s="15">
        <v>41730</v>
      </c>
      <c r="H1078" s="15">
        <v>43921</v>
      </c>
      <c r="I1078" s="9">
        <v>75.400000000000006</v>
      </c>
      <c r="J1078" s="9">
        <v>75.400000000000006</v>
      </c>
      <c r="K1078" s="9">
        <f t="shared" si="10"/>
        <v>0</v>
      </c>
      <c r="L1078" s="10">
        <f t="shared" si="11"/>
        <v>0</v>
      </c>
      <c r="M1078" s="16">
        <v>842.37</v>
      </c>
      <c r="P1078" t="s">
        <v>643</v>
      </c>
      <c r="Q1078" s="11">
        <f t="shared" si="9"/>
        <v>6.0027397260273974</v>
      </c>
      <c r="R1078" t="s">
        <v>2083</v>
      </c>
      <c r="U1078" t="str">
        <f>IF(COUNTIF($A$2:A1078,A1078)=1,"Joiner","Not new")</f>
        <v>Not new</v>
      </c>
    </row>
    <row r="1079" spans="1:21" hidden="1" x14ac:dyDescent="0.35">
      <c r="A1079" t="s">
        <v>1447</v>
      </c>
      <c r="B1079" t="s">
        <v>1448</v>
      </c>
      <c r="C1079" s="14" t="s">
        <v>1968</v>
      </c>
      <c r="D1079" s="14" t="s">
        <v>1969</v>
      </c>
      <c r="E1079" t="s">
        <v>362</v>
      </c>
      <c r="F1079" s="7" t="s">
        <v>28</v>
      </c>
      <c r="G1079" s="15">
        <v>41730</v>
      </c>
      <c r="H1079" s="15">
        <v>43922</v>
      </c>
      <c r="I1079" s="19" t="s">
        <v>95</v>
      </c>
      <c r="J1079" s="19" t="s">
        <v>95</v>
      </c>
      <c r="K1079" s="9" t="str">
        <f t="shared" si="10"/>
        <v>-</v>
      </c>
      <c r="L1079" s="10" t="str">
        <f t="shared" si="11"/>
        <v>-</v>
      </c>
      <c r="M1079" s="20" t="s">
        <v>95</v>
      </c>
      <c r="P1079" t="s">
        <v>625</v>
      </c>
      <c r="Q1079" s="11">
        <f t="shared" si="9"/>
        <v>6.0054794520547947</v>
      </c>
      <c r="R1079" t="s">
        <v>2084</v>
      </c>
      <c r="U1079" t="str">
        <f>IF(COUNTIF($A$2:A1079,A1079)=1,"Joiner","Not new")</f>
        <v>Not new</v>
      </c>
    </row>
    <row r="1080" spans="1:21" hidden="1" x14ac:dyDescent="0.35">
      <c r="A1080" t="s">
        <v>1699</v>
      </c>
      <c r="B1080" t="s">
        <v>2085</v>
      </c>
      <c r="C1080" s="14" t="s">
        <v>1968</v>
      </c>
      <c r="D1080" s="14" t="s">
        <v>1969</v>
      </c>
      <c r="E1080" t="s">
        <v>362</v>
      </c>
      <c r="F1080" s="7" t="s">
        <v>28</v>
      </c>
      <c r="G1080" s="15">
        <v>42305</v>
      </c>
      <c r="H1080" s="15">
        <v>43921</v>
      </c>
      <c r="I1080" s="9">
        <v>25.6</v>
      </c>
      <c r="J1080" s="9">
        <v>4.82</v>
      </c>
      <c r="K1080" s="9">
        <f t="shared" si="10"/>
        <v>-20.78</v>
      </c>
      <c r="L1080" s="10">
        <f t="shared" si="11"/>
        <v>-0.81171875000000004</v>
      </c>
      <c r="M1080" s="16">
        <v>144.5</v>
      </c>
      <c r="P1080" t="s">
        <v>625</v>
      </c>
      <c r="Q1080" s="11">
        <f t="shared" si="9"/>
        <v>4.4273972602739722</v>
      </c>
      <c r="R1080" t="s">
        <v>2086</v>
      </c>
      <c r="U1080" t="str">
        <f>IF(COUNTIF($A$2:A1080,A1080)=1,"Joiner","Not new")</f>
        <v>Not new</v>
      </c>
    </row>
    <row r="1081" spans="1:21" hidden="1" x14ac:dyDescent="0.35">
      <c r="A1081" t="s">
        <v>1702</v>
      </c>
      <c r="B1081" t="s">
        <v>2087</v>
      </c>
      <c r="C1081" s="14" t="s">
        <v>1968</v>
      </c>
      <c r="D1081" s="14" t="s">
        <v>1969</v>
      </c>
      <c r="E1081" t="s">
        <v>362</v>
      </c>
      <c r="F1081" s="7" t="s">
        <v>36</v>
      </c>
      <c r="G1081" s="15">
        <v>41730</v>
      </c>
      <c r="H1081" s="15">
        <v>43921</v>
      </c>
      <c r="I1081" s="9">
        <v>67.5</v>
      </c>
      <c r="J1081" s="9">
        <v>82.1</v>
      </c>
      <c r="K1081" s="9">
        <f t="shared" si="10"/>
        <v>14.599999999999994</v>
      </c>
      <c r="L1081" s="10">
        <f t="shared" si="11"/>
        <v>0.21629629629629621</v>
      </c>
      <c r="M1081" s="16">
        <v>469.4</v>
      </c>
      <c r="P1081" t="s">
        <v>643</v>
      </c>
      <c r="Q1081" s="11">
        <f t="shared" si="9"/>
        <v>6.0027397260273974</v>
      </c>
      <c r="R1081" t="s">
        <v>2088</v>
      </c>
      <c r="U1081" t="str">
        <f>IF(COUNTIF($A$2:A1081,A1081)=1,"Joiner","Not new")</f>
        <v>Not new</v>
      </c>
    </row>
    <row r="1082" spans="1:21" hidden="1" x14ac:dyDescent="0.35">
      <c r="A1082" t="s">
        <v>1890</v>
      </c>
      <c r="B1082" t="s">
        <v>1891</v>
      </c>
      <c r="C1082" s="14" t="s">
        <v>1968</v>
      </c>
      <c r="D1082" s="14" t="s">
        <v>1969</v>
      </c>
      <c r="E1082" t="s">
        <v>362</v>
      </c>
      <c r="F1082" s="7" t="s">
        <v>28</v>
      </c>
      <c r="G1082" s="15">
        <v>42611</v>
      </c>
      <c r="H1082" s="15">
        <v>43710</v>
      </c>
      <c r="I1082" s="9">
        <v>3.64</v>
      </c>
      <c r="J1082" s="9">
        <v>19.97</v>
      </c>
      <c r="K1082" s="9">
        <f t="shared" si="10"/>
        <v>16.329999999999998</v>
      </c>
      <c r="L1082" s="10">
        <f t="shared" si="11"/>
        <v>4.4862637362637354</v>
      </c>
      <c r="M1082" s="16">
        <v>5062.0200000000004</v>
      </c>
      <c r="P1082" t="s">
        <v>625</v>
      </c>
      <c r="Q1082" s="11">
        <f t="shared" si="9"/>
        <v>3.010958904109589</v>
      </c>
      <c r="R1082" t="s">
        <v>2089</v>
      </c>
      <c r="U1082" t="str">
        <f>IF(COUNTIF($A$2:A1082,A1082)=1,"Joiner","Not new")</f>
        <v>Not new</v>
      </c>
    </row>
    <row r="1083" spans="1:21" hidden="1" x14ac:dyDescent="0.35">
      <c r="A1083" t="s">
        <v>421</v>
      </c>
      <c r="B1083" t="s">
        <v>422</v>
      </c>
      <c r="C1083" s="14" t="s">
        <v>1968</v>
      </c>
      <c r="D1083" s="14" t="s">
        <v>1969</v>
      </c>
      <c r="E1083" t="s">
        <v>423</v>
      </c>
      <c r="F1083" s="7" t="s">
        <v>28</v>
      </c>
      <c r="G1083" s="15">
        <v>36663</v>
      </c>
      <c r="H1083" s="15">
        <v>45016</v>
      </c>
      <c r="I1083" s="9">
        <v>118.42</v>
      </c>
      <c r="J1083" s="9">
        <v>95.29</v>
      </c>
      <c r="K1083" s="9">
        <f t="shared" si="10"/>
        <v>-23.129999999999995</v>
      </c>
      <c r="L1083" s="10">
        <f t="shared" si="11"/>
        <v>-0.19532173619321055</v>
      </c>
      <c r="M1083" s="16">
        <v>3394.8879999999999</v>
      </c>
      <c r="P1083" t="s">
        <v>785</v>
      </c>
      <c r="Q1083" s="11">
        <f t="shared" si="9"/>
        <v>22.884931506849316</v>
      </c>
      <c r="R1083" t="s">
        <v>2090</v>
      </c>
      <c r="U1083" t="str">
        <f>IF(COUNTIF($A$2:A1083,A1083)=1,"Joiner","Not new")</f>
        <v>Not new</v>
      </c>
    </row>
    <row r="1084" spans="1:21" hidden="1" x14ac:dyDescent="0.35">
      <c r="A1084" t="s">
        <v>431</v>
      </c>
      <c r="B1084" t="s">
        <v>1083</v>
      </c>
      <c r="C1084" s="14" t="s">
        <v>1968</v>
      </c>
      <c r="D1084" s="14" t="s">
        <v>1969</v>
      </c>
      <c r="E1084" t="s">
        <v>423</v>
      </c>
      <c r="F1084" s="7" t="s">
        <v>28</v>
      </c>
      <c r="G1084" s="15">
        <v>41364</v>
      </c>
      <c r="H1084" s="15">
        <v>45107</v>
      </c>
      <c r="I1084" s="9">
        <v>104.86</v>
      </c>
      <c r="J1084" s="9">
        <v>104.86</v>
      </c>
      <c r="K1084" s="9">
        <f t="shared" si="10"/>
        <v>0</v>
      </c>
      <c r="L1084" s="10">
        <f t="shared" si="11"/>
        <v>0</v>
      </c>
      <c r="M1084" s="16" t="s">
        <v>95</v>
      </c>
      <c r="P1084" t="s">
        <v>785</v>
      </c>
      <c r="Q1084" s="11">
        <f t="shared" ref="Q1084:Q1147" si="12">(H1084-G1084)/365</f>
        <v>10.254794520547945</v>
      </c>
      <c r="R1084" t="s">
        <v>2091</v>
      </c>
      <c r="U1084" t="str">
        <f>IF(COUNTIF($A$2:A1084,A1084)=1,"Joiner","Not new")</f>
        <v>Not new</v>
      </c>
    </row>
    <row r="1085" spans="1:21" hidden="1" x14ac:dyDescent="0.35">
      <c r="A1085" t="s">
        <v>437</v>
      </c>
      <c r="B1085" t="s">
        <v>438</v>
      </c>
      <c r="C1085" s="14" t="s">
        <v>1968</v>
      </c>
      <c r="D1085" s="14" t="s">
        <v>1969</v>
      </c>
      <c r="E1085" t="s">
        <v>423</v>
      </c>
      <c r="F1085" s="7" t="s">
        <v>32</v>
      </c>
      <c r="G1085" s="15">
        <v>38810</v>
      </c>
      <c r="H1085" s="15">
        <v>45657</v>
      </c>
      <c r="I1085" s="9">
        <v>125.706</v>
      </c>
      <c r="J1085" s="9">
        <v>108.221</v>
      </c>
      <c r="K1085" s="9">
        <f t="shared" si="10"/>
        <v>-17.484999999999999</v>
      </c>
      <c r="L1085" s="10">
        <f t="shared" si="11"/>
        <v>-0.13909439485784289</v>
      </c>
      <c r="M1085" s="16">
        <v>1807.5940000000001</v>
      </c>
      <c r="P1085" t="s">
        <v>785</v>
      </c>
      <c r="Q1085" s="11">
        <f t="shared" si="12"/>
        <v>18.758904109589039</v>
      </c>
      <c r="R1085" t="s">
        <v>2092</v>
      </c>
      <c r="U1085" t="str">
        <f>IF(COUNTIF($A$2:A1085,A1085)=1,"Joiner","Not new")</f>
        <v>Not new</v>
      </c>
    </row>
    <row r="1086" spans="1:21" hidden="1" x14ac:dyDescent="0.35">
      <c r="A1086" t="s">
        <v>443</v>
      </c>
      <c r="B1086" t="s">
        <v>795</v>
      </c>
      <c r="C1086" s="14" t="s">
        <v>1968</v>
      </c>
      <c r="D1086" s="14" t="s">
        <v>1969</v>
      </c>
      <c r="E1086" t="s">
        <v>423</v>
      </c>
      <c r="F1086" s="7" t="s">
        <v>28</v>
      </c>
      <c r="G1086" s="15">
        <v>38558</v>
      </c>
      <c r="H1086" s="15">
        <v>43524</v>
      </c>
      <c r="I1086" s="9">
        <v>25.530999999999999</v>
      </c>
      <c r="J1086" s="9">
        <v>25.530999999999999</v>
      </c>
      <c r="K1086" s="9">
        <f t="shared" si="10"/>
        <v>0</v>
      </c>
      <c r="L1086" s="10">
        <f t="shared" si="11"/>
        <v>0</v>
      </c>
      <c r="M1086" s="16">
        <v>618.80799999999999</v>
      </c>
      <c r="P1086" t="s">
        <v>785</v>
      </c>
      <c r="Q1086" s="11">
        <f t="shared" si="12"/>
        <v>13.605479452054794</v>
      </c>
      <c r="R1086" t="s">
        <v>2093</v>
      </c>
      <c r="U1086" t="str">
        <f>IF(COUNTIF($A$2:A1086,A1086)=1,"Joiner","Not new")</f>
        <v>Not new</v>
      </c>
    </row>
    <row r="1087" spans="1:21" hidden="1" x14ac:dyDescent="0.35">
      <c r="A1087" t="s">
        <v>446</v>
      </c>
      <c r="B1087" t="s">
        <v>447</v>
      </c>
      <c r="C1087" s="14" t="s">
        <v>1968</v>
      </c>
      <c r="D1087" s="14" t="s">
        <v>1969</v>
      </c>
      <c r="E1087" t="s">
        <v>423</v>
      </c>
      <c r="F1087" s="7" t="s">
        <v>95</v>
      </c>
      <c r="G1087" s="15">
        <v>39539</v>
      </c>
      <c r="H1087" s="15">
        <v>45777</v>
      </c>
      <c r="I1087" s="9">
        <v>1065.18</v>
      </c>
      <c r="J1087" s="9">
        <v>1039.76</v>
      </c>
      <c r="K1087" s="9">
        <f t="shared" si="10"/>
        <v>-25.420000000000073</v>
      </c>
      <c r="L1087" s="10">
        <f t="shared" si="11"/>
        <v>-2.3864511162432708E-2</v>
      </c>
      <c r="M1087" s="16">
        <v>19895.89</v>
      </c>
      <c r="P1087" t="s">
        <v>785</v>
      </c>
      <c r="Q1087" s="11">
        <f t="shared" si="12"/>
        <v>17.090410958904108</v>
      </c>
      <c r="R1087" t="s">
        <v>2094</v>
      </c>
      <c r="U1087" t="str">
        <f>IF(COUNTIF($A$2:A1087,A1087)=1,"Joiner","Not new")</f>
        <v>Not new</v>
      </c>
    </row>
    <row r="1088" spans="1:21" hidden="1" x14ac:dyDescent="0.35">
      <c r="A1088" t="s">
        <v>452</v>
      </c>
      <c r="B1088" t="s">
        <v>799</v>
      </c>
      <c r="C1088" s="14" t="s">
        <v>1968</v>
      </c>
      <c r="D1088" s="14" t="s">
        <v>1969</v>
      </c>
      <c r="E1088" t="s">
        <v>423</v>
      </c>
      <c r="F1088" s="7" t="s">
        <v>28</v>
      </c>
      <c r="G1088" s="15">
        <v>36130</v>
      </c>
      <c r="H1088" s="15">
        <v>45016</v>
      </c>
      <c r="I1088" s="9">
        <v>258.07</v>
      </c>
      <c r="J1088" s="9">
        <v>249.434</v>
      </c>
      <c r="K1088" s="9">
        <f t="shared" si="10"/>
        <v>-8.6359999999999957</v>
      </c>
      <c r="L1088" s="10">
        <f t="shared" si="11"/>
        <v>-3.346378889448598E-2</v>
      </c>
      <c r="M1088" s="16">
        <v>6797.6409999999996</v>
      </c>
      <c r="P1088" t="s">
        <v>785</v>
      </c>
      <c r="Q1088" s="11">
        <f t="shared" si="12"/>
        <v>24.345205479452055</v>
      </c>
      <c r="R1088" t="s">
        <v>2095</v>
      </c>
      <c r="U1088" t="str">
        <f>IF(COUNTIF($A$2:A1088,A1088)=1,"Joiner","Not new")</f>
        <v>Not new</v>
      </c>
    </row>
    <row r="1089" spans="1:21" hidden="1" x14ac:dyDescent="0.35">
      <c r="A1089" t="s">
        <v>455</v>
      </c>
      <c r="B1089" t="s">
        <v>1093</v>
      </c>
      <c r="C1089" s="14" t="s">
        <v>1968</v>
      </c>
      <c r="D1089" s="14" t="s">
        <v>1969</v>
      </c>
      <c r="E1089" t="s">
        <v>423</v>
      </c>
      <c r="F1089" s="7" t="s">
        <v>36</v>
      </c>
      <c r="G1089" s="15">
        <v>39539</v>
      </c>
      <c r="H1089" s="15">
        <v>45382</v>
      </c>
      <c r="I1089" s="9">
        <v>38.689</v>
      </c>
      <c r="J1089" s="9">
        <v>37.896000000000001</v>
      </c>
      <c r="K1089" s="9">
        <f t="shared" si="10"/>
        <v>-0.79299999999999926</v>
      </c>
      <c r="L1089" s="10">
        <f t="shared" si="11"/>
        <v>-2.0496782031068243E-2</v>
      </c>
      <c r="M1089" s="16">
        <v>413.89</v>
      </c>
      <c r="P1089" t="s">
        <v>785</v>
      </c>
      <c r="Q1089" s="11">
        <f t="shared" si="12"/>
        <v>16.008219178082193</v>
      </c>
      <c r="R1089" t="s">
        <v>2096</v>
      </c>
      <c r="U1089" t="str">
        <f>IF(COUNTIF($A$2:A1089,A1089)=1,"Joiner","Not new")</f>
        <v>Not new</v>
      </c>
    </row>
    <row r="1090" spans="1:21" hidden="1" x14ac:dyDescent="0.35">
      <c r="A1090" t="s">
        <v>458</v>
      </c>
      <c r="B1090" t="s">
        <v>1095</v>
      </c>
      <c r="C1090" s="14" t="s">
        <v>1968</v>
      </c>
      <c r="D1090" s="14" t="s">
        <v>1969</v>
      </c>
      <c r="E1090" t="s">
        <v>423</v>
      </c>
      <c r="F1090" s="7" t="s">
        <v>32</v>
      </c>
      <c r="G1090" s="15">
        <v>39650</v>
      </c>
      <c r="H1090" s="15">
        <v>49430</v>
      </c>
      <c r="I1090" s="9">
        <v>432.15100000000001</v>
      </c>
      <c r="J1090" s="9">
        <v>430.85399999999998</v>
      </c>
      <c r="K1090" s="9">
        <f t="shared" si="10"/>
        <v>-1.2970000000000255</v>
      </c>
      <c r="L1090" s="10">
        <f t="shared" si="11"/>
        <v>-3.0012657612733173E-3</v>
      </c>
      <c r="M1090" s="16" t="s">
        <v>95</v>
      </c>
      <c r="P1090" t="s">
        <v>785</v>
      </c>
      <c r="Q1090" s="11">
        <f t="shared" si="12"/>
        <v>26.794520547945204</v>
      </c>
      <c r="R1090" t="s">
        <v>2097</v>
      </c>
      <c r="U1090" t="str">
        <f>IF(COUNTIF($A$2:A1090,A1090)=1,"Joiner","Not new")</f>
        <v>Not new</v>
      </c>
    </row>
    <row r="1091" spans="1:21" hidden="1" x14ac:dyDescent="0.35">
      <c r="A1091" t="s">
        <v>464</v>
      </c>
      <c r="B1091" t="s">
        <v>465</v>
      </c>
      <c r="C1091" s="14" t="s">
        <v>1968</v>
      </c>
      <c r="D1091" s="14" t="s">
        <v>1969</v>
      </c>
      <c r="E1091" t="s">
        <v>423</v>
      </c>
      <c r="F1091" s="7" t="s">
        <v>28</v>
      </c>
      <c r="G1091" s="15">
        <v>35855</v>
      </c>
      <c r="H1091" s="15">
        <v>42919</v>
      </c>
      <c r="I1091" s="9">
        <v>0</v>
      </c>
      <c r="J1091" s="9">
        <v>0.27500000000000002</v>
      </c>
      <c r="K1091" s="9">
        <f t="shared" si="10"/>
        <v>0.27500000000000002</v>
      </c>
      <c r="L1091" s="10" t="str">
        <f t="shared" si="11"/>
        <v>-</v>
      </c>
      <c r="M1091" s="16">
        <v>1117.73</v>
      </c>
      <c r="P1091" t="s">
        <v>785</v>
      </c>
      <c r="Q1091" s="11">
        <f t="shared" si="12"/>
        <v>19.353424657534248</v>
      </c>
      <c r="R1091" t="s">
        <v>2098</v>
      </c>
      <c r="U1091" t="str">
        <f>IF(COUNTIF($A$2:A1091,A1091)=1,"Joiner","Not new")</f>
        <v>Not new</v>
      </c>
    </row>
    <row r="1092" spans="1:21" hidden="1" x14ac:dyDescent="0.35">
      <c r="A1092" t="s">
        <v>906</v>
      </c>
      <c r="B1092" t="s">
        <v>1442</v>
      </c>
      <c r="C1092" s="14" t="s">
        <v>1968</v>
      </c>
      <c r="D1092" s="14" t="s">
        <v>1969</v>
      </c>
      <c r="E1092" t="s">
        <v>423</v>
      </c>
      <c r="F1092" s="7" t="s">
        <v>28</v>
      </c>
      <c r="G1092" s="15">
        <v>40574</v>
      </c>
      <c r="H1092" s="15">
        <v>47818</v>
      </c>
      <c r="I1092" s="9">
        <v>1.855</v>
      </c>
      <c r="J1092" s="9">
        <v>1.8240000000000001</v>
      </c>
      <c r="K1092" s="9">
        <f t="shared" si="10"/>
        <v>-3.0999999999999917E-2</v>
      </c>
      <c r="L1092" s="10">
        <f t="shared" si="11"/>
        <v>-1.6711590296495913E-2</v>
      </c>
      <c r="M1092" s="16">
        <v>21.57</v>
      </c>
      <c r="P1092" t="s">
        <v>785</v>
      </c>
      <c r="Q1092" s="11">
        <f t="shared" si="12"/>
        <v>19.846575342465755</v>
      </c>
      <c r="R1092" t="s">
        <v>2099</v>
      </c>
      <c r="U1092" t="str">
        <f>IF(COUNTIF($A$2:A1092,A1092)=1,"Joiner","Not new")</f>
        <v>Not new</v>
      </c>
    </row>
    <row r="1093" spans="1:21" hidden="1" x14ac:dyDescent="0.35">
      <c r="A1093" t="s">
        <v>485</v>
      </c>
      <c r="B1093" t="s">
        <v>486</v>
      </c>
      <c r="C1093" s="14" t="s">
        <v>1968</v>
      </c>
      <c r="D1093" s="14" t="s">
        <v>1969</v>
      </c>
      <c r="E1093" t="s">
        <v>423</v>
      </c>
      <c r="F1093" s="7" t="s">
        <v>28</v>
      </c>
      <c r="G1093" s="15">
        <v>35506</v>
      </c>
      <c r="H1093" s="15">
        <v>45777</v>
      </c>
      <c r="I1093" s="9">
        <v>502.505</v>
      </c>
      <c r="J1093" s="9">
        <v>479.79199999999997</v>
      </c>
      <c r="K1093" s="9">
        <f t="shared" si="10"/>
        <v>-22.713000000000022</v>
      </c>
      <c r="L1093" s="10">
        <f t="shared" si="11"/>
        <v>-4.5199550253231358E-2</v>
      </c>
      <c r="M1093" s="16">
        <v>9970.77</v>
      </c>
      <c r="P1093" t="s">
        <v>785</v>
      </c>
      <c r="Q1093" s="11">
        <f t="shared" si="12"/>
        <v>28.139726027397259</v>
      </c>
      <c r="R1093" t="s">
        <v>2100</v>
      </c>
      <c r="U1093" t="str">
        <f>IF(COUNTIF($A$2:A1093,A1093)=1,"Joiner","Not new")</f>
        <v>Not new</v>
      </c>
    </row>
    <row r="1094" spans="1:21" hidden="1" x14ac:dyDescent="0.35">
      <c r="A1094" t="s">
        <v>488</v>
      </c>
      <c r="B1094" t="s">
        <v>489</v>
      </c>
      <c r="C1094" s="14" t="s">
        <v>1968</v>
      </c>
      <c r="D1094" s="14" t="s">
        <v>1969</v>
      </c>
      <c r="E1094" t="s">
        <v>423</v>
      </c>
      <c r="F1094" s="7" t="s">
        <v>28</v>
      </c>
      <c r="G1094" s="15">
        <v>39538</v>
      </c>
      <c r="H1094" s="15">
        <v>48305</v>
      </c>
      <c r="I1094" s="9">
        <v>726.24599999999998</v>
      </c>
      <c r="J1094" s="9">
        <v>778.15</v>
      </c>
      <c r="K1094" s="9">
        <f t="shared" si="10"/>
        <v>51.903999999999996</v>
      </c>
      <c r="L1094" s="10">
        <f t="shared" si="11"/>
        <v>7.1468896214230443E-2</v>
      </c>
      <c r="M1094" s="16">
        <v>26034.99</v>
      </c>
      <c r="P1094" t="s">
        <v>785</v>
      </c>
      <c r="Q1094" s="11">
        <f t="shared" si="12"/>
        <v>24.019178082191782</v>
      </c>
      <c r="R1094" t="s">
        <v>2101</v>
      </c>
      <c r="U1094" t="str">
        <f>IF(COUNTIF($A$2:A1094,A1094)=1,"Joiner","Not new")</f>
        <v>Not new</v>
      </c>
    </row>
    <row r="1095" spans="1:21" hidden="1" x14ac:dyDescent="0.35">
      <c r="A1095" t="s">
        <v>491</v>
      </c>
      <c r="B1095" t="s">
        <v>492</v>
      </c>
      <c r="C1095" s="14" t="s">
        <v>1968</v>
      </c>
      <c r="D1095" s="14" t="s">
        <v>1969</v>
      </c>
      <c r="E1095" t="s">
        <v>423</v>
      </c>
      <c r="F1095" s="7" t="s">
        <v>28</v>
      </c>
      <c r="G1095" s="15">
        <v>41000</v>
      </c>
      <c r="H1095" s="15">
        <v>46873</v>
      </c>
      <c r="I1095" s="9">
        <v>182.3</v>
      </c>
      <c r="J1095" s="9">
        <v>182.3</v>
      </c>
      <c r="K1095" s="9">
        <f t="shared" si="10"/>
        <v>0</v>
      </c>
      <c r="L1095" s="10">
        <f t="shared" si="11"/>
        <v>0</v>
      </c>
      <c r="M1095" s="16">
        <v>1659.23</v>
      </c>
      <c r="P1095" t="s">
        <v>785</v>
      </c>
      <c r="Q1095" s="11">
        <f t="shared" si="12"/>
        <v>16.090410958904108</v>
      </c>
      <c r="R1095" t="s">
        <v>2102</v>
      </c>
      <c r="U1095" t="str">
        <f>IF(COUNTIF($A$2:A1095,A1095)=1,"Joiner","Not new")</f>
        <v>Not new</v>
      </c>
    </row>
    <row r="1096" spans="1:21" hidden="1" x14ac:dyDescent="0.35">
      <c r="A1096" t="s">
        <v>494</v>
      </c>
      <c r="B1096" t="s">
        <v>1723</v>
      </c>
      <c r="C1096" s="14" t="s">
        <v>1968</v>
      </c>
      <c r="D1096" s="14" t="s">
        <v>1969</v>
      </c>
      <c r="E1096" t="s">
        <v>423</v>
      </c>
      <c r="F1096" s="7" t="s">
        <v>36</v>
      </c>
      <c r="G1096" s="15">
        <v>37165</v>
      </c>
      <c r="H1096" s="15">
        <v>49399</v>
      </c>
      <c r="I1096" s="9">
        <v>803.33199999999999</v>
      </c>
      <c r="J1096" s="9">
        <v>786.495</v>
      </c>
      <c r="K1096" s="9">
        <f t="shared" si="10"/>
        <v>-16.836999999999989</v>
      </c>
      <c r="L1096" s="10">
        <f t="shared" si="11"/>
        <v>-2.0958955948474588E-2</v>
      </c>
      <c r="M1096" s="16">
        <v>10475.19</v>
      </c>
      <c r="P1096" t="s">
        <v>785</v>
      </c>
      <c r="Q1096" s="11">
        <f t="shared" si="12"/>
        <v>33.517808219178079</v>
      </c>
      <c r="R1096" t="s">
        <v>2103</v>
      </c>
      <c r="U1096" t="str">
        <f>IF(COUNTIF($A$2:A1096,A1096)=1,"Joiner","Not new")</f>
        <v>Not new</v>
      </c>
    </row>
    <row r="1097" spans="1:21" hidden="1" x14ac:dyDescent="0.35">
      <c r="A1097" t="s">
        <v>497</v>
      </c>
      <c r="B1097" t="s">
        <v>1909</v>
      </c>
      <c r="C1097" s="14" t="s">
        <v>1968</v>
      </c>
      <c r="D1097" s="14" t="s">
        <v>1969</v>
      </c>
      <c r="E1097" t="s">
        <v>423</v>
      </c>
      <c r="F1097" s="7" t="s">
        <v>28</v>
      </c>
      <c r="G1097" s="15">
        <v>40647</v>
      </c>
      <c r="H1097" s="15" t="s">
        <v>95</v>
      </c>
      <c r="I1097" s="9">
        <v>1505.634</v>
      </c>
      <c r="J1097" s="9">
        <v>1339.2860000000001</v>
      </c>
      <c r="K1097" s="9">
        <f t="shared" si="10"/>
        <v>-166.34799999999996</v>
      </c>
      <c r="L1097" s="10">
        <f t="shared" si="11"/>
        <v>-0.11048368992729971</v>
      </c>
      <c r="M1097" s="16">
        <v>30060.069</v>
      </c>
      <c r="P1097" t="s">
        <v>785</v>
      </c>
      <c r="Q1097" s="11">
        <v>0</v>
      </c>
      <c r="R1097" t="s">
        <v>2104</v>
      </c>
      <c r="U1097" t="str">
        <f>IF(COUNTIF($A$2:A1097,A1097)=1,"Joiner","Not new")</f>
        <v>Not new</v>
      </c>
    </row>
    <row r="1098" spans="1:21" hidden="1" x14ac:dyDescent="0.35">
      <c r="A1098" t="s">
        <v>921</v>
      </c>
      <c r="B1098" t="s">
        <v>922</v>
      </c>
      <c r="C1098" s="14" t="s">
        <v>1968</v>
      </c>
      <c r="D1098" s="14" t="s">
        <v>1969</v>
      </c>
      <c r="E1098" t="s">
        <v>423</v>
      </c>
      <c r="F1098" s="7" t="s">
        <v>28</v>
      </c>
      <c r="G1098" s="15">
        <v>41416</v>
      </c>
      <c r="H1098" s="15">
        <v>44526</v>
      </c>
      <c r="I1098" s="9">
        <v>630.31899999999996</v>
      </c>
      <c r="J1098" s="9">
        <v>499.57799999999997</v>
      </c>
      <c r="K1098" s="9">
        <f t="shared" si="10"/>
        <v>-130.74099999999999</v>
      </c>
      <c r="L1098" s="10">
        <f t="shared" si="11"/>
        <v>-0.20742036968582575</v>
      </c>
      <c r="M1098" s="16">
        <v>2059.2600000000002</v>
      </c>
      <c r="P1098" t="s">
        <v>785</v>
      </c>
      <c r="Q1098" s="11">
        <f t="shared" si="12"/>
        <v>8.5205479452054789</v>
      </c>
      <c r="R1098" t="s">
        <v>2105</v>
      </c>
      <c r="U1098" t="str">
        <f>IF(COUNTIF($A$2:A1098,A1098)=1,"Joiner","Not new")</f>
        <v>Not new</v>
      </c>
    </row>
    <row r="1099" spans="1:21" hidden="1" x14ac:dyDescent="0.35">
      <c r="A1099" t="s">
        <v>1463</v>
      </c>
      <c r="B1099" t="s">
        <v>1464</v>
      </c>
      <c r="C1099" s="14" t="s">
        <v>1968</v>
      </c>
      <c r="D1099" s="14" t="s">
        <v>1969</v>
      </c>
      <c r="E1099" t="s">
        <v>423</v>
      </c>
      <c r="F1099" s="7" t="s">
        <v>28</v>
      </c>
      <c r="G1099" s="15">
        <v>41661</v>
      </c>
      <c r="H1099" s="15">
        <v>45777</v>
      </c>
      <c r="I1099" s="9">
        <v>627.85599999999999</v>
      </c>
      <c r="J1099" s="9">
        <v>542.5</v>
      </c>
      <c r="K1099" s="9">
        <f t="shared" si="10"/>
        <v>-85.355999999999995</v>
      </c>
      <c r="L1099" s="10">
        <f t="shared" si="11"/>
        <v>-0.13594837032695395</v>
      </c>
      <c r="M1099" s="16">
        <v>6291.94</v>
      </c>
      <c r="P1099" t="s">
        <v>785</v>
      </c>
      <c r="Q1099" s="11">
        <f t="shared" si="12"/>
        <v>11.276712328767124</v>
      </c>
      <c r="R1099" t="s">
        <v>2106</v>
      </c>
      <c r="U1099" t="str">
        <f>IF(COUNTIF($A$2:A1099,A1099)=1,"Joiner","Not new")</f>
        <v>Not new</v>
      </c>
    </row>
    <row r="1100" spans="1:21" hidden="1" x14ac:dyDescent="0.35">
      <c r="A1100" t="s">
        <v>1466</v>
      </c>
      <c r="B1100" t="s">
        <v>1467</v>
      </c>
      <c r="C1100" s="14" t="s">
        <v>1968</v>
      </c>
      <c r="D1100" s="14" t="s">
        <v>1969</v>
      </c>
      <c r="E1100" t="s">
        <v>423</v>
      </c>
      <c r="F1100" s="7" t="s">
        <v>197</v>
      </c>
      <c r="G1100" s="15">
        <v>41977</v>
      </c>
      <c r="H1100" s="15">
        <v>46387</v>
      </c>
      <c r="I1100" s="9">
        <v>64.167000000000002</v>
      </c>
      <c r="J1100" s="9">
        <v>42.789000000000001</v>
      </c>
      <c r="K1100" s="9">
        <f t="shared" si="10"/>
        <v>-21.378</v>
      </c>
      <c r="L1100" s="10">
        <f t="shared" si="11"/>
        <v>-0.33316190565243814</v>
      </c>
      <c r="M1100" s="16" t="s">
        <v>95</v>
      </c>
      <c r="P1100" t="s">
        <v>785</v>
      </c>
      <c r="Q1100" s="11">
        <f t="shared" si="12"/>
        <v>12.082191780821917</v>
      </c>
      <c r="R1100" t="s">
        <v>2107</v>
      </c>
      <c r="U1100" t="str">
        <f>IF(COUNTIF($A$2:A1100,A1100)=1,"Joiner","Not new")</f>
        <v>Not new</v>
      </c>
    </row>
    <row r="1101" spans="1:21" hidden="1" x14ac:dyDescent="0.35">
      <c r="A1101" t="s">
        <v>1475</v>
      </c>
      <c r="B1101" t="s">
        <v>2108</v>
      </c>
      <c r="C1101" s="14" t="s">
        <v>1968</v>
      </c>
      <c r="D1101" s="14" t="s">
        <v>1969</v>
      </c>
      <c r="E1101" t="s">
        <v>423</v>
      </c>
      <c r="F1101" s="7" t="s">
        <v>28</v>
      </c>
      <c r="G1101" s="15">
        <v>40878</v>
      </c>
      <c r="H1101" s="15">
        <v>43190</v>
      </c>
      <c r="I1101" s="9">
        <v>7.8730000000000002</v>
      </c>
      <c r="J1101" s="9">
        <v>9.1159999999999997</v>
      </c>
      <c r="K1101" s="9">
        <f t="shared" si="10"/>
        <v>1.2429999999999994</v>
      </c>
      <c r="L1101" s="10">
        <f t="shared" si="11"/>
        <v>0.15788136669630376</v>
      </c>
      <c r="M1101" s="16">
        <v>146.73400000000001</v>
      </c>
      <c r="P1101" t="s">
        <v>625</v>
      </c>
      <c r="Q1101" s="11">
        <f t="shared" si="12"/>
        <v>6.3342465753424655</v>
      </c>
      <c r="R1101" t="s">
        <v>2109</v>
      </c>
      <c r="U1101" t="str">
        <f>IF(COUNTIF($A$2:A1101,A1101)=1,"Joiner","Not new")</f>
        <v>Not new</v>
      </c>
    </row>
    <row r="1102" spans="1:21" hidden="1" x14ac:dyDescent="0.35">
      <c r="A1102" t="s">
        <v>1482</v>
      </c>
      <c r="B1102" t="s">
        <v>1483</v>
      </c>
      <c r="C1102" s="14" t="s">
        <v>1968</v>
      </c>
      <c r="D1102" s="14" t="s">
        <v>1969</v>
      </c>
      <c r="E1102" t="s">
        <v>423</v>
      </c>
      <c r="F1102" s="7" t="s">
        <v>36</v>
      </c>
      <c r="G1102" s="15">
        <v>40544</v>
      </c>
      <c r="H1102" s="15">
        <v>51866</v>
      </c>
      <c r="I1102" s="9" t="s">
        <v>95</v>
      </c>
      <c r="J1102" s="9" t="s">
        <v>95</v>
      </c>
      <c r="K1102" s="9" t="str">
        <f t="shared" si="10"/>
        <v>-</v>
      </c>
      <c r="L1102" s="10" t="str">
        <f t="shared" si="11"/>
        <v>-</v>
      </c>
      <c r="M1102" s="16" t="s">
        <v>95</v>
      </c>
      <c r="P1102" t="s">
        <v>643</v>
      </c>
      <c r="Q1102" s="11">
        <f t="shared" si="12"/>
        <v>31.019178082191782</v>
      </c>
      <c r="R1102" t="s">
        <v>2110</v>
      </c>
      <c r="U1102" t="str">
        <f>IF(COUNTIF($A$2:A1102,A1102)=1,"Joiner","Not new")</f>
        <v>Not new</v>
      </c>
    </row>
    <row r="1103" spans="1:21" hidden="1" x14ac:dyDescent="0.35">
      <c r="A1103" t="s">
        <v>1542</v>
      </c>
      <c r="B1103" t="s">
        <v>1733</v>
      </c>
      <c r="C1103" s="14" t="s">
        <v>1968</v>
      </c>
      <c r="D1103" s="14" t="s">
        <v>1969</v>
      </c>
      <c r="E1103" t="s">
        <v>423</v>
      </c>
      <c r="F1103" s="7" t="s">
        <v>36</v>
      </c>
      <c r="G1103" s="15">
        <v>42095</v>
      </c>
      <c r="H1103" s="15">
        <v>43164</v>
      </c>
      <c r="I1103" s="9" t="s">
        <v>95</v>
      </c>
      <c r="J1103" s="9" t="s">
        <v>95</v>
      </c>
      <c r="K1103" s="9" t="str">
        <f t="shared" si="10"/>
        <v>-</v>
      </c>
      <c r="L1103" s="10" t="str">
        <f t="shared" si="11"/>
        <v>-</v>
      </c>
      <c r="M1103" s="16" t="s">
        <v>95</v>
      </c>
      <c r="P1103" t="s">
        <v>643</v>
      </c>
      <c r="Q1103" s="11">
        <f t="shared" si="12"/>
        <v>2.9287671232876713</v>
      </c>
      <c r="R1103" t="s">
        <v>2111</v>
      </c>
      <c r="U1103" t="str">
        <f>IF(COUNTIF($A$2:A1103,A1103)=1,"Joiner","Not new")</f>
        <v>Not new</v>
      </c>
    </row>
    <row r="1104" spans="1:21" hidden="1" x14ac:dyDescent="0.35">
      <c r="A1104" t="s">
        <v>1738</v>
      </c>
      <c r="B1104" t="s">
        <v>1739</v>
      </c>
      <c r="C1104" s="14" t="s">
        <v>1968</v>
      </c>
      <c r="D1104" s="14" t="s">
        <v>1969</v>
      </c>
      <c r="E1104" t="s">
        <v>423</v>
      </c>
      <c r="F1104" s="7" t="s">
        <v>28</v>
      </c>
      <c r="G1104" s="15">
        <v>41977</v>
      </c>
      <c r="H1104" s="15">
        <v>46174</v>
      </c>
      <c r="I1104" s="9" t="s">
        <v>95</v>
      </c>
      <c r="J1104" s="9" t="s">
        <v>95</v>
      </c>
      <c r="K1104" s="9" t="str">
        <f t="shared" si="10"/>
        <v>-</v>
      </c>
      <c r="L1104" s="10" t="str">
        <f t="shared" si="11"/>
        <v>-</v>
      </c>
      <c r="M1104" s="16" t="s">
        <v>95</v>
      </c>
      <c r="P1104" t="s">
        <v>785</v>
      </c>
      <c r="Q1104" s="11">
        <f t="shared" si="12"/>
        <v>11.498630136986302</v>
      </c>
      <c r="R1104" t="s">
        <v>2112</v>
      </c>
      <c r="U1104" t="str">
        <f>IF(COUNTIF($A$2:A1104,A1104)=1,"Joiner","Not new")</f>
        <v>Not new</v>
      </c>
    </row>
    <row r="1105" spans="1:21" hidden="1" x14ac:dyDescent="0.35">
      <c r="A1105" t="s">
        <v>1741</v>
      </c>
      <c r="B1105" t="s">
        <v>1742</v>
      </c>
      <c r="C1105" s="14" t="s">
        <v>1968</v>
      </c>
      <c r="D1105" s="14" t="s">
        <v>1969</v>
      </c>
      <c r="E1105" t="s">
        <v>423</v>
      </c>
      <c r="F1105" s="7" t="s">
        <v>36</v>
      </c>
      <c r="G1105" s="15">
        <v>41395</v>
      </c>
      <c r="H1105" s="15">
        <v>49674</v>
      </c>
      <c r="I1105" s="9">
        <v>273.661</v>
      </c>
      <c r="J1105" s="9">
        <v>251.69499999999999</v>
      </c>
      <c r="K1105" s="9">
        <f t="shared" si="10"/>
        <v>-21.966000000000008</v>
      </c>
      <c r="L1105" s="10">
        <f t="shared" si="11"/>
        <v>-8.0267191890696907E-2</v>
      </c>
      <c r="M1105" s="16">
        <v>11142.64</v>
      </c>
      <c r="P1105" t="s">
        <v>785</v>
      </c>
      <c r="Q1105" s="11">
        <f t="shared" si="12"/>
        <v>22.682191780821917</v>
      </c>
      <c r="R1105" t="s">
        <v>2113</v>
      </c>
      <c r="U1105" t="str">
        <f>IF(COUNTIF($A$2:A1105,A1105)=1,"Joiner","Not new")</f>
        <v>Not new</v>
      </c>
    </row>
    <row r="1106" spans="1:21" hidden="1" x14ac:dyDescent="0.35">
      <c r="A1106" t="s">
        <v>1744</v>
      </c>
      <c r="B1106" t="s">
        <v>1745</v>
      </c>
      <c r="C1106" s="14" t="s">
        <v>1968</v>
      </c>
      <c r="D1106" s="14" t="s">
        <v>1969</v>
      </c>
      <c r="E1106" t="s">
        <v>423</v>
      </c>
      <c r="F1106" s="7" t="s">
        <v>36</v>
      </c>
      <c r="G1106" s="15">
        <v>41828</v>
      </c>
      <c r="H1106" s="15">
        <v>45383</v>
      </c>
      <c r="I1106" s="9">
        <v>186.18600000000001</v>
      </c>
      <c r="J1106" s="9">
        <v>177.89699999999999</v>
      </c>
      <c r="K1106" s="9">
        <f t="shared" si="10"/>
        <v>-8.2890000000000157</v>
      </c>
      <c r="L1106" s="10">
        <f t="shared" si="11"/>
        <v>-4.4519996132899441E-2</v>
      </c>
      <c r="M1106" s="16">
        <v>2048.8989999999999</v>
      </c>
      <c r="P1106" t="s">
        <v>785</v>
      </c>
      <c r="Q1106" s="11">
        <f t="shared" si="12"/>
        <v>9.7397260273972606</v>
      </c>
      <c r="R1106" t="s">
        <v>2114</v>
      </c>
      <c r="U1106" t="str">
        <f>IF(COUNTIF($A$2:A1106,A1106)=1,"Joiner","Not new")</f>
        <v>Not new</v>
      </c>
    </row>
    <row r="1107" spans="1:21" hidden="1" x14ac:dyDescent="0.35">
      <c r="A1107" t="s">
        <v>1747</v>
      </c>
      <c r="B1107" t="s">
        <v>1748</v>
      </c>
      <c r="C1107" s="14" t="s">
        <v>1968</v>
      </c>
      <c r="D1107" s="14" t="s">
        <v>1969</v>
      </c>
      <c r="E1107" t="s">
        <v>423</v>
      </c>
      <c r="F1107" s="7" t="s">
        <v>36</v>
      </c>
      <c r="G1107" s="15">
        <v>39933</v>
      </c>
      <c r="H1107" s="15">
        <v>49399</v>
      </c>
      <c r="I1107" s="9">
        <v>64.244</v>
      </c>
      <c r="J1107" s="9">
        <v>52.72</v>
      </c>
      <c r="K1107" s="9">
        <f t="shared" si="10"/>
        <v>-11.524000000000001</v>
      </c>
      <c r="L1107" s="10">
        <f t="shared" si="11"/>
        <v>-0.17937861901500532</v>
      </c>
      <c r="M1107" s="16">
        <v>1039.2470000000001</v>
      </c>
      <c r="P1107" t="s">
        <v>785</v>
      </c>
      <c r="Q1107" s="11">
        <f t="shared" si="12"/>
        <v>25.934246575342467</v>
      </c>
      <c r="R1107" t="s">
        <v>2115</v>
      </c>
      <c r="U1107" t="str">
        <f>IF(COUNTIF($A$2:A1107,A1107)=1,"Joiner","Not new")</f>
        <v>Not new</v>
      </c>
    </row>
    <row r="1108" spans="1:21" hidden="1" x14ac:dyDescent="0.35">
      <c r="A1108" t="s">
        <v>1735</v>
      </c>
      <c r="B1108" t="s">
        <v>1736</v>
      </c>
      <c r="C1108" s="14" t="s">
        <v>1968</v>
      </c>
      <c r="D1108" s="14" t="s">
        <v>1969</v>
      </c>
      <c r="E1108" t="s">
        <v>423</v>
      </c>
      <c r="F1108" s="7" t="s">
        <v>28</v>
      </c>
      <c r="G1108" s="15">
        <v>42095</v>
      </c>
      <c r="H1108" s="15">
        <v>45741</v>
      </c>
      <c r="I1108" s="9" t="s">
        <v>95</v>
      </c>
      <c r="J1108" s="9" t="s">
        <v>95</v>
      </c>
      <c r="K1108" s="9" t="str">
        <f t="shared" si="10"/>
        <v>-</v>
      </c>
      <c r="L1108" s="10" t="str">
        <f t="shared" si="11"/>
        <v>-</v>
      </c>
      <c r="M1108" s="16" t="s">
        <v>95</v>
      </c>
      <c r="P1108" t="s">
        <v>785</v>
      </c>
      <c r="Q1108" s="11">
        <f t="shared" si="12"/>
        <v>9.9890410958904106</v>
      </c>
      <c r="R1108" t="s">
        <v>2116</v>
      </c>
      <c r="U1108" t="str">
        <f>IF(COUNTIF($A$2:A1108,A1108)=1,"Joiner","Not new")</f>
        <v>Not new</v>
      </c>
    </row>
    <row r="1109" spans="1:21" hidden="1" x14ac:dyDescent="0.35">
      <c r="A1109" t="s">
        <v>1924</v>
      </c>
      <c r="B1109" t="s">
        <v>1925</v>
      </c>
      <c r="C1109" s="14" t="s">
        <v>1968</v>
      </c>
      <c r="D1109" s="14" t="s">
        <v>1969</v>
      </c>
      <c r="E1109" t="s">
        <v>423</v>
      </c>
      <c r="F1109" s="7" t="s">
        <v>36</v>
      </c>
      <c r="G1109" s="15">
        <v>42429</v>
      </c>
      <c r="H1109" s="15">
        <v>44753</v>
      </c>
      <c r="I1109" s="9" t="s">
        <v>95</v>
      </c>
      <c r="J1109" s="9" t="s">
        <v>95</v>
      </c>
      <c r="K1109" s="9" t="s">
        <v>95</v>
      </c>
      <c r="L1109" s="10" t="str">
        <f t="shared" si="11"/>
        <v>-</v>
      </c>
      <c r="M1109" s="16" t="s">
        <v>95</v>
      </c>
      <c r="P1109" t="s">
        <v>785</v>
      </c>
      <c r="Q1109" s="11">
        <f t="shared" si="12"/>
        <v>6.3671232876712329</v>
      </c>
      <c r="R1109" t="s">
        <v>2117</v>
      </c>
      <c r="U1109" t="str">
        <f>IF(COUNTIF($A$2:A1109,A1109)=1,"Joiner","Not new")</f>
        <v>Not new</v>
      </c>
    </row>
    <row r="1110" spans="1:21" hidden="1" x14ac:dyDescent="0.35">
      <c r="A1110" t="s">
        <v>1928</v>
      </c>
      <c r="B1110" t="s">
        <v>1929</v>
      </c>
      <c r="C1110" s="14" t="s">
        <v>1968</v>
      </c>
      <c r="D1110" s="14" t="s">
        <v>1969</v>
      </c>
      <c r="E1110" t="s">
        <v>423</v>
      </c>
      <c r="F1110" s="7" t="s">
        <v>95</v>
      </c>
      <c r="G1110" s="15" t="s">
        <v>95</v>
      </c>
      <c r="H1110" s="15" t="s">
        <v>95</v>
      </c>
      <c r="I1110" s="9" t="s">
        <v>95</v>
      </c>
      <c r="J1110" s="9" t="s">
        <v>95</v>
      </c>
      <c r="K1110" s="9" t="str">
        <f t="shared" si="10"/>
        <v>-</v>
      </c>
      <c r="L1110" s="10" t="str">
        <f t="shared" si="11"/>
        <v>-</v>
      </c>
      <c r="M1110" s="16" t="s">
        <v>95</v>
      </c>
      <c r="P1110" t="s">
        <v>785</v>
      </c>
      <c r="Q1110" s="11">
        <v>0</v>
      </c>
      <c r="R1110" t="s">
        <v>2118</v>
      </c>
      <c r="U1110" t="str">
        <f>IF(COUNTIF($A$2:A1110,A1110)=1,"Joiner","Not new")</f>
        <v>Not new</v>
      </c>
    </row>
    <row r="1111" spans="1:21" hidden="1" x14ac:dyDescent="0.35">
      <c r="A1111" t="s">
        <v>1931</v>
      </c>
      <c r="B1111" t="s">
        <v>1932</v>
      </c>
      <c r="C1111" s="14" t="s">
        <v>1968</v>
      </c>
      <c r="D1111" s="14" t="s">
        <v>1969</v>
      </c>
      <c r="E1111" t="s">
        <v>423</v>
      </c>
      <c r="F1111" s="7" t="s">
        <v>95</v>
      </c>
      <c r="G1111" s="15">
        <v>42461</v>
      </c>
      <c r="H1111" s="15" t="s">
        <v>95</v>
      </c>
      <c r="I1111" s="9" t="s">
        <v>95</v>
      </c>
      <c r="J1111" s="9" t="s">
        <v>95</v>
      </c>
      <c r="K1111" s="9" t="str">
        <f t="shared" si="10"/>
        <v>-</v>
      </c>
      <c r="L1111" s="10" t="str">
        <f t="shared" si="11"/>
        <v>-</v>
      </c>
      <c r="M1111" s="16" t="s">
        <v>95</v>
      </c>
      <c r="P1111" t="s">
        <v>785</v>
      </c>
      <c r="Q1111" s="11">
        <v>0</v>
      </c>
      <c r="R1111" t="s">
        <v>2119</v>
      </c>
      <c r="U1111" t="str">
        <f>IF(COUNTIF($A$2:A1111,A1111)=1,"Joiner","Not new")</f>
        <v>Not new</v>
      </c>
    </row>
    <row r="1112" spans="1:21" hidden="1" x14ac:dyDescent="0.35">
      <c r="A1112" t="s">
        <v>1934</v>
      </c>
      <c r="B1112" t="s">
        <v>1935</v>
      </c>
      <c r="C1112" s="14" t="s">
        <v>1968</v>
      </c>
      <c r="D1112" s="14" t="s">
        <v>1969</v>
      </c>
      <c r="E1112" t="s">
        <v>423</v>
      </c>
      <c r="F1112" s="7" t="s">
        <v>36</v>
      </c>
      <c r="G1112" s="15">
        <v>42333</v>
      </c>
      <c r="H1112" s="15">
        <v>44286</v>
      </c>
      <c r="I1112" s="9">
        <v>27.266999999999999</v>
      </c>
      <c r="J1112" s="9">
        <v>22.526</v>
      </c>
      <c r="K1112" s="9">
        <f t="shared" si="10"/>
        <v>-4.7409999999999997</v>
      </c>
      <c r="L1112" s="10">
        <f t="shared" si="11"/>
        <v>-0.17387318003447388</v>
      </c>
      <c r="M1112" s="16">
        <v>69.650000000000006</v>
      </c>
      <c r="P1112" t="s">
        <v>625</v>
      </c>
      <c r="Q1112" s="11">
        <f t="shared" si="12"/>
        <v>5.3506849315068497</v>
      </c>
      <c r="R1112" t="s">
        <v>2120</v>
      </c>
      <c r="U1112" t="str">
        <f>IF(COUNTIF($A$2:A1112,A1112)=1,"Joiner","Not new")</f>
        <v>Not new</v>
      </c>
    </row>
    <row r="1113" spans="1:21" hidden="1" x14ac:dyDescent="0.35">
      <c r="A1113" t="s">
        <v>1937</v>
      </c>
      <c r="B1113" t="s">
        <v>1938</v>
      </c>
      <c r="C1113" s="14" t="s">
        <v>1968</v>
      </c>
      <c r="D1113" s="14" t="s">
        <v>1969</v>
      </c>
      <c r="E1113" t="s">
        <v>423</v>
      </c>
      <c r="F1113" s="7" t="s">
        <v>36</v>
      </c>
      <c r="G1113" s="15">
        <v>42643</v>
      </c>
      <c r="H1113" s="15">
        <v>51591</v>
      </c>
      <c r="I1113" s="9">
        <v>201.05</v>
      </c>
      <c r="J1113" s="9">
        <v>85.349000000000004</v>
      </c>
      <c r="K1113" s="9">
        <f t="shared" si="10"/>
        <v>-115.70100000000001</v>
      </c>
      <c r="L1113" s="10">
        <f t="shared" si="11"/>
        <v>-0.57548371051977121</v>
      </c>
      <c r="M1113" s="16">
        <v>1166.8699999999999</v>
      </c>
      <c r="P1113" t="s">
        <v>785</v>
      </c>
      <c r="Q1113" s="11">
        <f t="shared" si="12"/>
        <v>24.515068493150686</v>
      </c>
      <c r="R1113" t="s">
        <v>2121</v>
      </c>
      <c r="U1113" t="str">
        <f>IF(COUNTIF($A$2:A1113,A1113)=1,"Joiner","Not new")</f>
        <v>Not new</v>
      </c>
    </row>
    <row r="1114" spans="1:21" hidden="1" x14ac:dyDescent="0.35">
      <c r="A1114" t="s">
        <v>1940</v>
      </c>
      <c r="B1114" t="s">
        <v>1941</v>
      </c>
      <c r="C1114" s="14" t="s">
        <v>1968</v>
      </c>
      <c r="D1114" s="14" t="s">
        <v>1969</v>
      </c>
      <c r="E1114" t="s">
        <v>423</v>
      </c>
      <c r="F1114" s="7" t="s">
        <v>28</v>
      </c>
      <c r="G1114" s="15" t="s">
        <v>95</v>
      </c>
      <c r="H1114" s="15" t="s">
        <v>95</v>
      </c>
      <c r="I1114" s="9" t="s">
        <v>95</v>
      </c>
      <c r="J1114" s="9" t="s">
        <v>95</v>
      </c>
      <c r="K1114" s="9" t="str">
        <f t="shared" si="10"/>
        <v>-</v>
      </c>
      <c r="L1114" s="10" t="str">
        <f t="shared" si="11"/>
        <v>-</v>
      </c>
      <c r="M1114" s="16" t="s">
        <v>95</v>
      </c>
      <c r="P1114" t="s">
        <v>785</v>
      </c>
      <c r="Q1114" s="11" t="s">
        <v>95</v>
      </c>
      <c r="R1114" t="s">
        <v>2122</v>
      </c>
      <c r="U1114" t="str">
        <f>IF(COUNTIF($A$2:A1114,A1114)=1,"Joiner","Not new")</f>
        <v>Not new</v>
      </c>
    </row>
    <row r="1115" spans="1:21" hidden="1" x14ac:dyDescent="0.35">
      <c r="A1115" t="s">
        <v>1943</v>
      </c>
      <c r="B1115" t="s">
        <v>1944</v>
      </c>
      <c r="C1115" s="14" t="s">
        <v>1968</v>
      </c>
      <c r="D1115" s="14" t="s">
        <v>1969</v>
      </c>
      <c r="E1115" t="s">
        <v>423</v>
      </c>
      <c r="F1115" s="7" t="s">
        <v>28</v>
      </c>
      <c r="G1115" s="15">
        <v>42443</v>
      </c>
      <c r="H1115" s="15">
        <v>47603</v>
      </c>
      <c r="I1115" s="9">
        <v>1.968</v>
      </c>
      <c r="J1115" s="9">
        <v>1.968</v>
      </c>
      <c r="K1115" s="9">
        <f t="shared" si="10"/>
        <v>0</v>
      </c>
      <c r="L1115" s="10">
        <f t="shared" si="11"/>
        <v>0</v>
      </c>
      <c r="M1115" s="16">
        <v>11.78</v>
      </c>
      <c r="P1115" t="s">
        <v>785</v>
      </c>
      <c r="Q1115" s="11">
        <f t="shared" si="12"/>
        <v>14.136986301369863</v>
      </c>
      <c r="R1115" t="s">
        <v>2123</v>
      </c>
      <c r="U1115" t="str">
        <f>IF(COUNTIF($A$2:A1115,A1115)=1,"Joiner","Not new")</f>
        <v>Not new</v>
      </c>
    </row>
    <row r="1116" spans="1:21" hidden="1" x14ac:dyDescent="0.35">
      <c r="A1116" t="s">
        <v>1946</v>
      </c>
      <c r="B1116" t="s">
        <v>2124</v>
      </c>
      <c r="C1116" s="14" t="s">
        <v>1968</v>
      </c>
      <c r="D1116" s="14" t="s">
        <v>1969</v>
      </c>
      <c r="E1116" t="s">
        <v>423</v>
      </c>
      <c r="F1116" s="7" t="s">
        <v>36</v>
      </c>
      <c r="G1116" s="15">
        <v>42639</v>
      </c>
      <c r="H1116" s="15">
        <v>43735</v>
      </c>
      <c r="I1116" s="9" t="s">
        <v>95</v>
      </c>
      <c r="J1116" s="9" t="s">
        <v>95</v>
      </c>
      <c r="K1116" s="9" t="str">
        <f t="shared" si="10"/>
        <v>-</v>
      </c>
      <c r="L1116" s="10" t="str">
        <f t="shared" si="11"/>
        <v>-</v>
      </c>
      <c r="M1116" s="16" t="s">
        <v>95</v>
      </c>
      <c r="P1116" t="s">
        <v>785</v>
      </c>
      <c r="Q1116" s="11">
        <f t="shared" si="12"/>
        <v>3.0027397260273974</v>
      </c>
      <c r="R1116" t="s">
        <v>2125</v>
      </c>
      <c r="U1116" t="str">
        <f>IF(COUNTIF($A$2:A1116,A1116)=1,"Joiner","Not new")</f>
        <v>Not new</v>
      </c>
    </row>
    <row r="1117" spans="1:21" hidden="1" x14ac:dyDescent="0.35">
      <c r="A1117" t="s">
        <v>2126</v>
      </c>
      <c r="B1117" t="s">
        <v>2127</v>
      </c>
      <c r="C1117" s="14" t="s">
        <v>1968</v>
      </c>
      <c r="D1117" s="14" t="s">
        <v>1969</v>
      </c>
      <c r="E1117" t="s">
        <v>423</v>
      </c>
      <c r="F1117" s="7" t="s">
        <v>32</v>
      </c>
      <c r="G1117" s="15" t="s">
        <v>2128</v>
      </c>
      <c r="H1117" s="15" t="s">
        <v>2128</v>
      </c>
      <c r="I1117" s="9">
        <v>161.191</v>
      </c>
      <c r="J1117" s="9">
        <v>155.066</v>
      </c>
      <c r="K1117" s="9">
        <f t="shared" si="10"/>
        <v>-6.125</v>
      </c>
      <c r="L1117" s="10">
        <f t="shared" si="11"/>
        <v>-3.7998399414359361E-2</v>
      </c>
      <c r="M1117" s="16">
        <v>1771.62</v>
      </c>
      <c r="P1117" t="s">
        <v>785</v>
      </c>
      <c r="Q1117" s="11">
        <f t="shared" si="12"/>
        <v>0</v>
      </c>
      <c r="R1117" t="s">
        <v>2129</v>
      </c>
      <c r="U1117" t="str">
        <f>IF(COUNTIF($A$2:A1117,A1117)=1,"Joiner","Not new")</f>
        <v>Joiner</v>
      </c>
    </row>
    <row r="1118" spans="1:21" hidden="1" x14ac:dyDescent="0.35">
      <c r="A1118" t="s">
        <v>534</v>
      </c>
      <c r="B1118" t="s">
        <v>535</v>
      </c>
      <c r="C1118" s="14" t="s">
        <v>1968</v>
      </c>
      <c r="D1118" s="14" t="s">
        <v>1969</v>
      </c>
      <c r="E1118" t="s">
        <v>532</v>
      </c>
      <c r="F1118" s="7" t="s">
        <v>32</v>
      </c>
      <c r="G1118" s="15">
        <v>40673</v>
      </c>
      <c r="H1118" s="15">
        <v>45535</v>
      </c>
      <c r="I1118" s="9">
        <v>106.8</v>
      </c>
      <c r="J1118" s="9">
        <v>94.9</v>
      </c>
      <c r="K1118" s="9">
        <f t="shared" si="10"/>
        <v>-11.899999999999991</v>
      </c>
      <c r="L1118" s="10">
        <f t="shared" si="11"/>
        <v>-0.1114232209737827</v>
      </c>
      <c r="M1118" s="16">
        <v>580.5</v>
      </c>
      <c r="P1118" t="s">
        <v>625</v>
      </c>
      <c r="Q1118" s="11">
        <f t="shared" si="12"/>
        <v>13.32054794520548</v>
      </c>
      <c r="R1118" t="s">
        <v>2130</v>
      </c>
      <c r="U1118" t="str">
        <f>IF(COUNTIF($A$2:A1118,A1118)=1,"Joiner","Not new")</f>
        <v>Not new</v>
      </c>
    </row>
    <row r="1119" spans="1:21" hidden="1" x14ac:dyDescent="0.35">
      <c r="A1119" t="s">
        <v>537</v>
      </c>
      <c r="B1119" t="s">
        <v>538</v>
      </c>
      <c r="C1119" s="14" t="s">
        <v>1968</v>
      </c>
      <c r="D1119" s="14" t="s">
        <v>1969</v>
      </c>
      <c r="E1119" t="s">
        <v>532</v>
      </c>
      <c r="F1119" s="7" t="s">
        <v>32</v>
      </c>
      <c r="G1119" s="15">
        <v>40603</v>
      </c>
      <c r="H1119" s="15">
        <v>43069</v>
      </c>
      <c r="I1119" s="9">
        <v>220.23</v>
      </c>
      <c r="J1119" s="9">
        <v>238</v>
      </c>
      <c r="K1119" s="9">
        <f t="shared" si="10"/>
        <v>17.77000000000001</v>
      </c>
      <c r="L1119" s="10">
        <f t="shared" si="11"/>
        <v>8.068837124824052E-2</v>
      </c>
      <c r="M1119" s="16">
        <v>2879.23</v>
      </c>
      <c r="P1119" t="s">
        <v>643</v>
      </c>
      <c r="Q1119" s="11">
        <f t="shared" si="12"/>
        <v>6.7561643835616438</v>
      </c>
      <c r="R1119" t="s">
        <v>2131</v>
      </c>
      <c r="U1119" t="str">
        <f>IF(COUNTIF($A$2:A1119,A1119)=1,"Joiner","Not new")</f>
        <v>Not new</v>
      </c>
    </row>
    <row r="1120" spans="1:21" hidden="1" x14ac:dyDescent="0.35">
      <c r="A1120" t="s">
        <v>930</v>
      </c>
      <c r="B1120" t="s">
        <v>1756</v>
      </c>
      <c r="C1120" s="14" t="s">
        <v>1968</v>
      </c>
      <c r="D1120" s="14" t="s">
        <v>1969</v>
      </c>
      <c r="E1120" t="s">
        <v>532</v>
      </c>
      <c r="F1120" s="7" t="s">
        <v>36</v>
      </c>
      <c r="G1120" s="15">
        <v>41214</v>
      </c>
      <c r="H1120" s="15">
        <v>43553</v>
      </c>
      <c r="I1120" s="9">
        <v>74.959999999999994</v>
      </c>
      <c r="J1120" s="9">
        <v>58.48</v>
      </c>
      <c r="K1120" s="9">
        <f t="shared" si="10"/>
        <v>-16.479999999999997</v>
      </c>
      <c r="L1120" s="10">
        <f t="shared" si="11"/>
        <v>-0.21985058697972248</v>
      </c>
      <c r="M1120" s="16">
        <v>398.84</v>
      </c>
      <c r="P1120" t="s">
        <v>643</v>
      </c>
      <c r="Q1120" s="11">
        <f t="shared" si="12"/>
        <v>6.4082191780821915</v>
      </c>
      <c r="R1120" t="s">
        <v>2132</v>
      </c>
      <c r="U1120" t="str">
        <f>IF(COUNTIF($A$2:A1120,A1120)=1,"Joiner","Not new")</f>
        <v>Not new</v>
      </c>
    </row>
    <row r="1121" spans="1:23" hidden="1" x14ac:dyDescent="0.35">
      <c r="A1121" t="s">
        <v>952</v>
      </c>
      <c r="B1121" t="s">
        <v>953</v>
      </c>
      <c r="C1121" s="14" t="s">
        <v>1968</v>
      </c>
      <c r="D1121" s="14" t="s">
        <v>1969</v>
      </c>
      <c r="E1121" t="s">
        <v>532</v>
      </c>
      <c r="F1121" s="7" t="s">
        <v>36</v>
      </c>
      <c r="G1121" s="15">
        <v>42009</v>
      </c>
      <c r="H1121" s="15">
        <v>43921</v>
      </c>
      <c r="I1121" s="9">
        <v>242.01</v>
      </c>
      <c r="J1121" s="9">
        <v>242.01</v>
      </c>
      <c r="K1121" s="9">
        <f t="shared" si="10"/>
        <v>0</v>
      </c>
      <c r="L1121" s="10">
        <f t="shared" si="11"/>
        <v>0</v>
      </c>
      <c r="M1121" s="16">
        <v>1546.83</v>
      </c>
      <c r="P1121" t="s">
        <v>625</v>
      </c>
      <c r="Q1121" s="11">
        <f t="shared" si="12"/>
        <v>5.2383561643835614</v>
      </c>
      <c r="R1121" t="s">
        <v>2133</v>
      </c>
      <c r="U1121" t="str">
        <f>IF(COUNTIF($A$2:A1121,A1121)=1,"Joiner","Not new")</f>
        <v>Not new</v>
      </c>
    </row>
    <row r="1122" spans="1:23" hidden="1" x14ac:dyDescent="0.35">
      <c r="A1122" t="s">
        <v>1765</v>
      </c>
      <c r="B1122" t="s">
        <v>1766</v>
      </c>
      <c r="C1122" s="14" t="s">
        <v>1968</v>
      </c>
      <c r="D1122" s="14" t="s">
        <v>1969</v>
      </c>
      <c r="E1122" t="s">
        <v>532</v>
      </c>
      <c r="F1122" s="7" t="s">
        <v>36</v>
      </c>
      <c r="G1122" s="15">
        <v>42552</v>
      </c>
      <c r="H1122" s="15">
        <v>43191</v>
      </c>
      <c r="I1122" s="9">
        <v>81.400000000000006</v>
      </c>
      <c r="J1122" s="9">
        <v>67.099999999999994</v>
      </c>
      <c r="K1122" s="9">
        <f t="shared" si="10"/>
        <v>-14.300000000000011</v>
      </c>
      <c r="L1122" s="10">
        <f t="shared" si="11"/>
        <v>-0.1756756756756758</v>
      </c>
      <c r="M1122" s="16">
        <v>430.2</v>
      </c>
      <c r="P1122" t="s">
        <v>625</v>
      </c>
      <c r="Q1122" s="11">
        <f t="shared" si="12"/>
        <v>1.7506849315068493</v>
      </c>
      <c r="R1122" t="s">
        <v>2134</v>
      </c>
      <c r="U1122" t="str">
        <f>IF(COUNTIF($A$2:A1122,A1122)=1,"Joiner","Not new")</f>
        <v>Not new</v>
      </c>
    </row>
    <row r="1123" spans="1:23" hidden="1" x14ac:dyDescent="0.35">
      <c r="A1123" t="s">
        <v>1768</v>
      </c>
      <c r="B1123" t="s">
        <v>1769</v>
      </c>
      <c r="C1123" s="14" t="s">
        <v>1968</v>
      </c>
      <c r="D1123" s="14" t="s">
        <v>1969</v>
      </c>
      <c r="E1123" t="s">
        <v>532</v>
      </c>
      <c r="F1123" s="7" t="s">
        <v>36</v>
      </c>
      <c r="G1123" s="15">
        <v>42461</v>
      </c>
      <c r="H1123" s="15">
        <v>46149</v>
      </c>
      <c r="I1123" s="9">
        <v>67.81</v>
      </c>
      <c r="J1123" s="9">
        <v>67.81</v>
      </c>
      <c r="K1123" s="9">
        <f t="shared" si="10"/>
        <v>0</v>
      </c>
      <c r="L1123" s="10">
        <f t="shared" si="11"/>
        <v>0</v>
      </c>
      <c r="M1123" s="16">
        <v>30165.85</v>
      </c>
      <c r="P1123" t="s">
        <v>631</v>
      </c>
      <c r="Q1123" s="11">
        <f t="shared" si="12"/>
        <v>10.104109589041096</v>
      </c>
      <c r="R1123" t="s">
        <v>2135</v>
      </c>
      <c r="U1123" t="str">
        <f>IF(COUNTIF($A$2:A1123,A1123)=1,"Joiner","Not new")</f>
        <v>Not new</v>
      </c>
    </row>
    <row r="1124" spans="1:23" hidden="1" x14ac:dyDescent="0.35">
      <c r="A1124" t="s">
        <v>1962</v>
      </c>
      <c r="B1124" t="s">
        <v>1963</v>
      </c>
      <c r="C1124" s="14" t="s">
        <v>1968</v>
      </c>
      <c r="D1124" s="14" t="s">
        <v>1969</v>
      </c>
      <c r="E1124" t="s">
        <v>532</v>
      </c>
      <c r="F1124" s="7" t="s">
        <v>197</v>
      </c>
      <c r="G1124" s="15">
        <v>42373</v>
      </c>
      <c r="H1124" s="15">
        <v>43581</v>
      </c>
      <c r="I1124" s="9">
        <v>37.299999999999997</v>
      </c>
      <c r="J1124" s="9">
        <v>5.5</v>
      </c>
      <c r="K1124" s="9">
        <f t="shared" si="10"/>
        <v>-31.799999999999997</v>
      </c>
      <c r="L1124" s="10">
        <f t="shared" si="11"/>
        <v>-0.85254691689008044</v>
      </c>
      <c r="M1124" s="16">
        <v>123</v>
      </c>
      <c r="P1124" t="s">
        <v>625</v>
      </c>
      <c r="Q1124" s="11">
        <f t="shared" si="12"/>
        <v>3.3095890410958906</v>
      </c>
      <c r="R1124" t="s">
        <v>2136</v>
      </c>
      <c r="U1124" t="str">
        <f>IF(COUNTIF($A$2:A1124,A1124)=1,"Joiner","Not new")</f>
        <v>Not new</v>
      </c>
    </row>
    <row r="1125" spans="1:23" hidden="1" x14ac:dyDescent="0.35">
      <c r="A1125" t="s">
        <v>2137</v>
      </c>
      <c r="B1125" t="s">
        <v>2138</v>
      </c>
      <c r="C1125" s="14" t="s">
        <v>1968</v>
      </c>
      <c r="D1125" s="14" t="s">
        <v>1969</v>
      </c>
      <c r="E1125" t="s">
        <v>532</v>
      </c>
      <c r="F1125" s="7" t="s">
        <v>36</v>
      </c>
      <c r="G1125" s="15">
        <v>42795</v>
      </c>
      <c r="H1125" s="15">
        <v>43830</v>
      </c>
      <c r="I1125" s="9">
        <v>0.9</v>
      </c>
      <c r="J1125" s="9">
        <v>0.9</v>
      </c>
      <c r="K1125" s="9">
        <f t="shared" si="10"/>
        <v>0</v>
      </c>
      <c r="L1125" s="10">
        <f t="shared" si="11"/>
        <v>0</v>
      </c>
      <c r="M1125" s="16">
        <v>787.2</v>
      </c>
      <c r="P1125" t="s">
        <v>625</v>
      </c>
      <c r="Q1125" s="11">
        <f t="shared" si="12"/>
        <v>2.8356164383561642</v>
      </c>
      <c r="R1125" t="s">
        <v>2139</v>
      </c>
      <c r="U1125" t="str">
        <f>IF(COUNTIF($A$2:A1125,A1125)=1,"Joiner","Not new")</f>
        <v>Joiner</v>
      </c>
    </row>
    <row r="1126" spans="1:23" hidden="1" x14ac:dyDescent="0.35">
      <c r="A1126" t="s">
        <v>2140</v>
      </c>
      <c r="B1126" t="s">
        <v>2141</v>
      </c>
      <c r="C1126" s="14" t="s">
        <v>1968</v>
      </c>
      <c r="D1126" s="14" t="s">
        <v>1969</v>
      </c>
      <c r="E1126" t="s">
        <v>532</v>
      </c>
      <c r="F1126" s="7" t="s">
        <v>32</v>
      </c>
      <c r="G1126" s="15">
        <v>42826</v>
      </c>
      <c r="H1126" s="15">
        <v>43646</v>
      </c>
      <c r="I1126" s="9">
        <v>156.5</v>
      </c>
      <c r="J1126" s="9">
        <v>156.5</v>
      </c>
      <c r="K1126" s="9">
        <f t="shared" si="10"/>
        <v>0</v>
      </c>
      <c r="L1126" s="10">
        <f t="shared" si="11"/>
        <v>0</v>
      </c>
      <c r="M1126" s="16">
        <v>1223.2</v>
      </c>
      <c r="P1126" t="s">
        <v>625</v>
      </c>
      <c r="Q1126" s="11">
        <f t="shared" si="12"/>
        <v>2.2465753424657535</v>
      </c>
      <c r="R1126" t="s">
        <v>2142</v>
      </c>
      <c r="U1126" t="str">
        <f>IF(COUNTIF($A$2:A1126,A1126)=1,"Joiner","Not new")</f>
        <v>Joiner</v>
      </c>
    </row>
    <row r="1127" spans="1:23" hidden="1" x14ac:dyDescent="0.35">
      <c r="A1127" t="s">
        <v>2143</v>
      </c>
      <c r="B1127" t="s">
        <v>2144</v>
      </c>
      <c r="C1127" s="14" t="s">
        <v>1968</v>
      </c>
      <c r="D1127" s="14" t="s">
        <v>1969</v>
      </c>
      <c r="E1127" t="s">
        <v>532</v>
      </c>
      <c r="F1127" s="7" t="s">
        <v>28</v>
      </c>
      <c r="G1127" s="15">
        <v>42716</v>
      </c>
      <c r="H1127" s="15">
        <v>44926</v>
      </c>
      <c r="I1127" s="9">
        <v>12.7</v>
      </c>
      <c r="J1127" s="9">
        <v>11.5</v>
      </c>
      <c r="K1127" s="9">
        <f>IFERROR(J1127-I1127,"-")</f>
        <v>-1.1999999999999993</v>
      </c>
      <c r="L1127" s="10">
        <f>IFERROR(K1127/I1127,"-")</f>
        <v>-9.4488188976377896E-2</v>
      </c>
      <c r="M1127" s="16">
        <v>311.13</v>
      </c>
      <c r="P1127" t="s">
        <v>625</v>
      </c>
      <c r="Q1127" s="11">
        <f t="shared" si="12"/>
        <v>6.0547945205479454</v>
      </c>
      <c r="R1127" t="s">
        <v>2145</v>
      </c>
      <c r="U1127" t="str">
        <f>IF(COUNTIF($A$2:A1127,A1127)=1,"Joiner","Not new")</f>
        <v>Joiner</v>
      </c>
    </row>
    <row r="1128" spans="1:23" hidden="1" x14ac:dyDescent="0.35">
      <c r="A1128" t="s">
        <v>2146</v>
      </c>
      <c r="B1128" t="s">
        <v>2147</v>
      </c>
      <c r="C1128" s="14" t="s">
        <v>1968</v>
      </c>
      <c r="D1128" s="14" t="s">
        <v>1969</v>
      </c>
      <c r="E1128" t="s">
        <v>532</v>
      </c>
      <c r="F1128" s="7" t="s">
        <v>36</v>
      </c>
      <c r="G1128" s="15">
        <v>42826</v>
      </c>
      <c r="H1128" s="15">
        <v>44286</v>
      </c>
      <c r="I1128" s="9">
        <v>2.9</v>
      </c>
      <c r="J1128" s="9">
        <v>2.9</v>
      </c>
      <c r="K1128" s="9">
        <f>IFERROR(J1128-I1128,"-")</f>
        <v>0</v>
      </c>
      <c r="L1128" s="10">
        <f>IFERROR(K1128/I1128,"-")</f>
        <v>0</v>
      </c>
      <c r="M1128" s="16">
        <v>1622.3</v>
      </c>
      <c r="P1128" t="s">
        <v>625</v>
      </c>
      <c r="Q1128" s="11">
        <f t="shared" si="12"/>
        <v>4</v>
      </c>
      <c r="R1128" t="s">
        <v>2148</v>
      </c>
      <c r="U1128" t="str">
        <f>IF(COUNTIF($A$2:A1128,A1128)=1,"Joiner","Not new")</f>
        <v>Joiner</v>
      </c>
    </row>
    <row r="1129" spans="1:23" hidden="1" x14ac:dyDescent="0.35">
      <c r="A1129" t="s">
        <v>2149</v>
      </c>
      <c r="B1129" t="s">
        <v>2150</v>
      </c>
      <c r="C1129" s="14" t="s">
        <v>1968</v>
      </c>
      <c r="D1129" s="14" t="s">
        <v>1969</v>
      </c>
      <c r="E1129" t="s">
        <v>532</v>
      </c>
      <c r="F1129" s="7" t="s">
        <v>36</v>
      </c>
      <c r="G1129" s="15">
        <v>43009</v>
      </c>
      <c r="H1129" s="15">
        <v>43891</v>
      </c>
      <c r="I1129" s="9">
        <v>385</v>
      </c>
      <c r="J1129" s="9">
        <v>394</v>
      </c>
      <c r="K1129" s="9">
        <f>IFERROR(J1129-I1129,"-")</f>
        <v>9</v>
      </c>
      <c r="L1129" s="10">
        <f>IFERROR(K1129/I1129,"-")</f>
        <v>2.3376623376623377E-2</v>
      </c>
      <c r="M1129" s="16">
        <v>1200</v>
      </c>
      <c r="P1129" t="s">
        <v>625</v>
      </c>
      <c r="Q1129" s="11">
        <f t="shared" si="12"/>
        <v>2.4164383561643836</v>
      </c>
      <c r="R1129" t="s">
        <v>2151</v>
      </c>
      <c r="U1129" t="str">
        <f>IF(COUNTIF($A$2:A1129,A1129)=1,"Joiner","Not new")</f>
        <v>Joiner</v>
      </c>
    </row>
    <row r="1130" spans="1:23" hidden="1" x14ac:dyDescent="0.35">
      <c r="A1130" t="s">
        <v>1244</v>
      </c>
      <c r="B1130" t="s">
        <v>1774</v>
      </c>
      <c r="C1130" s="14" t="s">
        <v>1968</v>
      </c>
      <c r="D1130" s="14" t="s">
        <v>1969</v>
      </c>
      <c r="E1130" t="s">
        <v>763</v>
      </c>
      <c r="F1130" s="7" t="s">
        <v>28</v>
      </c>
      <c r="G1130" s="15">
        <v>41730</v>
      </c>
      <c r="H1130" s="15">
        <v>44651</v>
      </c>
      <c r="I1130" s="9">
        <v>62.8</v>
      </c>
      <c r="J1130" s="9">
        <v>51</v>
      </c>
      <c r="K1130" s="9">
        <f>IFERROR(J1130-I1130,"-")</f>
        <v>-11.799999999999997</v>
      </c>
      <c r="L1130" s="10">
        <f>IFERROR(K1130/I1130,"-")</f>
        <v>-0.18789808917197448</v>
      </c>
      <c r="M1130" s="16">
        <v>306.8</v>
      </c>
      <c r="P1130" t="s">
        <v>625</v>
      </c>
      <c r="Q1130" s="11">
        <f t="shared" si="12"/>
        <v>8.0027397260273965</v>
      </c>
      <c r="R1130" t="s">
        <v>2152</v>
      </c>
      <c r="U1130" t="str">
        <f>IF(COUNTIF($A$2:A1130,A1130)=1,"Joiner","Not new")</f>
        <v>Not new</v>
      </c>
    </row>
    <row r="1131" spans="1:23" hidden="1" x14ac:dyDescent="0.35">
      <c r="A1131" t="s">
        <v>593</v>
      </c>
      <c r="B1131" t="s">
        <v>2153</v>
      </c>
      <c r="C1131" s="14" t="s">
        <v>1968</v>
      </c>
      <c r="D1131" s="14" t="s">
        <v>1969</v>
      </c>
      <c r="E1131" t="s">
        <v>591</v>
      </c>
      <c r="F1131" s="7" t="s">
        <v>28</v>
      </c>
      <c r="G1131" s="15">
        <v>42005</v>
      </c>
      <c r="H1131" s="15">
        <v>45747</v>
      </c>
      <c r="I1131" s="9">
        <v>94</v>
      </c>
      <c r="J1131" s="21">
        <v>89.5</v>
      </c>
      <c r="K1131" s="21">
        <f>IFERROR(J1131-I1131,"-")</f>
        <v>-4.5</v>
      </c>
      <c r="L1131" s="22">
        <f>IFERROR(K1131/I1131,"-")</f>
        <v>-4.7872340425531915E-2</v>
      </c>
      <c r="M1131" s="16">
        <v>906.5</v>
      </c>
      <c r="P1131" t="s">
        <v>625</v>
      </c>
      <c r="Q1131" s="11">
        <f t="shared" si="12"/>
        <v>10.252054794520548</v>
      </c>
      <c r="R1131" t="s">
        <v>2154</v>
      </c>
      <c r="U1131" t="str">
        <f>IF(COUNTIF($A$2:A1131,A1131)=1,"Joiner","Not new")</f>
        <v>Not new</v>
      </c>
    </row>
    <row r="1132" spans="1:23" x14ac:dyDescent="0.35">
      <c r="A1132" t="s">
        <v>1542</v>
      </c>
      <c r="B1132" t="s">
        <v>1733</v>
      </c>
      <c r="C1132" s="23" t="s">
        <v>2155</v>
      </c>
      <c r="D1132" s="23" t="s">
        <v>2156</v>
      </c>
      <c r="E1132" t="s">
        <v>423</v>
      </c>
      <c r="F1132" t="s">
        <v>36</v>
      </c>
      <c r="G1132" s="15">
        <v>42095</v>
      </c>
      <c r="H1132" s="15">
        <v>44651</v>
      </c>
      <c r="I1132" t="s">
        <v>95</v>
      </c>
      <c r="J1132" t="s">
        <v>95</v>
      </c>
      <c r="K1132" t="s">
        <v>95</v>
      </c>
      <c r="L1132" t="s">
        <v>95</v>
      </c>
      <c r="M1132" t="s">
        <v>95</v>
      </c>
      <c r="P1132" t="s">
        <v>643</v>
      </c>
      <c r="Q1132" s="11">
        <f t="shared" si="12"/>
        <v>7.0027397260273974</v>
      </c>
      <c r="R1132"/>
      <c r="U1132" t="str">
        <f>IF(COUNTIF($A$2:A1132,A1132)=1,"Joiner","Not new")</f>
        <v>Not new</v>
      </c>
      <c r="V1132" t="s">
        <v>2157</v>
      </c>
      <c r="W1132" s="24" t="s">
        <v>2158</v>
      </c>
    </row>
    <row r="1133" spans="1:23" x14ac:dyDescent="0.35">
      <c r="A1133" t="s">
        <v>1924</v>
      </c>
      <c r="B1133" t="s">
        <v>1925</v>
      </c>
      <c r="C1133" s="23" t="s">
        <v>2155</v>
      </c>
      <c r="D1133" s="23" t="s">
        <v>2156</v>
      </c>
      <c r="E1133" t="s">
        <v>423</v>
      </c>
      <c r="F1133" t="s">
        <v>36</v>
      </c>
      <c r="G1133" s="15">
        <v>42429</v>
      </c>
      <c r="H1133" s="15">
        <v>44440</v>
      </c>
      <c r="I1133" t="s">
        <v>95</v>
      </c>
      <c r="J1133" t="s">
        <v>95</v>
      </c>
      <c r="K1133" t="s">
        <v>95</v>
      </c>
      <c r="L1133" t="s">
        <v>95</v>
      </c>
      <c r="M1133" t="s">
        <v>95</v>
      </c>
      <c r="P1133" t="s">
        <v>643</v>
      </c>
      <c r="Q1133" s="11">
        <f t="shared" si="12"/>
        <v>5.5095890410958903</v>
      </c>
      <c r="R1133"/>
      <c r="U1133" t="str">
        <f>IF(COUNTIF($A$2:A1133,A1133)=1,"Joiner","Not new")</f>
        <v>Not new</v>
      </c>
      <c r="V1133" t="s">
        <v>2157</v>
      </c>
      <c r="W1133" s="24" t="s">
        <v>2159</v>
      </c>
    </row>
    <row r="1134" spans="1:23" x14ac:dyDescent="0.35">
      <c r="A1134" t="s">
        <v>1940</v>
      </c>
      <c r="B1134" t="s">
        <v>1941</v>
      </c>
      <c r="C1134" s="23" t="s">
        <v>2155</v>
      </c>
      <c r="D1134" s="23" t="s">
        <v>2156</v>
      </c>
      <c r="E1134" t="s">
        <v>423</v>
      </c>
      <c r="F1134" t="s">
        <v>28</v>
      </c>
      <c r="G1134" s="15">
        <v>43192</v>
      </c>
      <c r="H1134" s="15">
        <v>48579</v>
      </c>
      <c r="I1134">
        <v>7.8369999999999997</v>
      </c>
      <c r="J1134" s="17">
        <v>8.1609999999999996</v>
      </c>
      <c r="K1134" s="21">
        <f t="shared" ref="K1134:K1197" si="13">IFERROR(J1134-I1134,"-")</f>
        <v>0.32399999999999984</v>
      </c>
      <c r="L1134" s="25">
        <v>4.1342350389199999E-2</v>
      </c>
      <c r="M1134">
        <v>4663.3050000000003</v>
      </c>
      <c r="P1134" t="s">
        <v>785</v>
      </c>
      <c r="Q1134" s="11">
        <f t="shared" si="12"/>
        <v>14.758904109589041</v>
      </c>
      <c r="R1134"/>
      <c r="U1134" t="str">
        <f>IF(COUNTIF($A$2:A1134,A1134)=1,"Joiner","Not new")</f>
        <v>Not new</v>
      </c>
      <c r="V1134" t="s">
        <v>2160</v>
      </c>
      <c r="W1134" s="24" t="s">
        <v>2161</v>
      </c>
    </row>
    <row r="1135" spans="1:23" x14ac:dyDescent="0.35">
      <c r="A1135" t="s">
        <v>437</v>
      </c>
      <c r="B1135" t="s">
        <v>438</v>
      </c>
      <c r="C1135" s="23" t="s">
        <v>2155</v>
      </c>
      <c r="D1135" s="23" t="s">
        <v>2156</v>
      </c>
      <c r="E1135" t="s">
        <v>423</v>
      </c>
      <c r="F1135" t="s">
        <v>28</v>
      </c>
      <c r="G1135" s="15">
        <v>38810</v>
      </c>
      <c r="H1135" s="15">
        <v>45657</v>
      </c>
      <c r="I1135">
        <v>127.259</v>
      </c>
      <c r="J1135" s="17">
        <v>129.15199999999999</v>
      </c>
      <c r="K1135" s="21">
        <f t="shared" si="13"/>
        <v>1.8929999999999865</v>
      </c>
      <c r="L1135" s="25">
        <v>1.48751758225E-2</v>
      </c>
      <c r="M1135">
        <v>1335.6220000000001</v>
      </c>
      <c r="P1135" t="s">
        <v>785</v>
      </c>
      <c r="Q1135" s="11">
        <f t="shared" si="12"/>
        <v>18.758904109589039</v>
      </c>
      <c r="R1135"/>
      <c r="U1135" t="str">
        <f>IF(COUNTIF($A$2:A1135,A1135)=1,"Joiner","Not new")</f>
        <v>Not new</v>
      </c>
      <c r="V1135" t="s">
        <v>2162</v>
      </c>
      <c r="W1135" s="24" t="s">
        <v>2163</v>
      </c>
    </row>
    <row r="1136" spans="1:23" x14ac:dyDescent="0.35">
      <c r="A1136" t="s">
        <v>443</v>
      </c>
      <c r="B1136" t="s">
        <v>795</v>
      </c>
      <c r="C1136" s="23" t="s">
        <v>2155</v>
      </c>
      <c r="D1136" s="23" t="s">
        <v>2156</v>
      </c>
      <c r="E1136" t="s">
        <v>423</v>
      </c>
      <c r="F1136" t="s">
        <v>46</v>
      </c>
      <c r="G1136" s="15">
        <v>38558</v>
      </c>
      <c r="H1136" s="15">
        <v>43524</v>
      </c>
      <c r="I1136">
        <v>0</v>
      </c>
      <c r="J1136" s="17">
        <v>0.81200000000000006</v>
      </c>
      <c r="K1136" s="21">
        <f t="shared" si="13"/>
        <v>0.81200000000000006</v>
      </c>
      <c r="L1136" s="25"/>
      <c r="M1136">
        <v>618.80799999999999</v>
      </c>
      <c r="P1136" t="s">
        <v>785</v>
      </c>
      <c r="Q1136" s="11">
        <f t="shared" si="12"/>
        <v>13.605479452054794</v>
      </c>
      <c r="R1136"/>
      <c r="U1136" t="str">
        <f>IF(COUNTIF($A$2:A1136,A1136)=1,"Joiner","Not new")</f>
        <v>Not new</v>
      </c>
      <c r="V1136" t="s">
        <v>2164</v>
      </c>
      <c r="W1136" s="24" t="s">
        <v>2165</v>
      </c>
    </row>
    <row r="1137" spans="1:23" x14ac:dyDescent="0.35">
      <c r="A1137" t="s">
        <v>494</v>
      </c>
      <c r="B1137" t="s">
        <v>1723</v>
      </c>
      <c r="C1137" s="23" t="s">
        <v>2155</v>
      </c>
      <c r="D1137" s="23" t="s">
        <v>2156</v>
      </c>
      <c r="E1137" t="s">
        <v>423</v>
      </c>
      <c r="F1137" t="s">
        <v>28</v>
      </c>
      <c r="G1137" s="15">
        <v>37165</v>
      </c>
      <c r="H1137" s="15">
        <v>49399</v>
      </c>
      <c r="I1137">
        <v>711.85799999999995</v>
      </c>
      <c r="J1137" s="17">
        <v>750.37099999999998</v>
      </c>
      <c r="K1137" s="21">
        <f t="shared" si="13"/>
        <v>38.513000000000034</v>
      </c>
      <c r="L1137" s="25">
        <v>5.4102082156799999E-2</v>
      </c>
      <c r="M1137">
        <v>10393.299999999999</v>
      </c>
      <c r="P1137" t="s">
        <v>785</v>
      </c>
      <c r="Q1137" s="11">
        <f t="shared" si="12"/>
        <v>33.517808219178079</v>
      </c>
      <c r="R1137"/>
      <c r="U1137" t="str">
        <f>IF(COUNTIF($A$2:A1137,A1137)=1,"Joiner","Not new")</f>
        <v>Not new</v>
      </c>
      <c r="V1137" t="s">
        <v>2166</v>
      </c>
      <c r="W1137" s="24" t="s">
        <v>2167</v>
      </c>
    </row>
    <row r="1138" spans="1:23" x14ac:dyDescent="0.35">
      <c r="A1138" t="s">
        <v>1928</v>
      </c>
      <c r="B1138" t="s">
        <v>1929</v>
      </c>
      <c r="C1138" s="23" t="s">
        <v>2155</v>
      </c>
      <c r="D1138" s="23" t="s">
        <v>2156</v>
      </c>
      <c r="E1138" t="s">
        <v>423</v>
      </c>
      <c r="F1138" t="s">
        <v>95</v>
      </c>
      <c r="G1138" t="s">
        <v>95</v>
      </c>
      <c r="H1138" t="s">
        <v>95</v>
      </c>
      <c r="I1138" t="s">
        <v>95</v>
      </c>
      <c r="J1138" t="s">
        <v>95</v>
      </c>
      <c r="K1138" t="s">
        <v>95</v>
      </c>
      <c r="L1138" t="s">
        <v>95</v>
      </c>
      <c r="M1138" t="s">
        <v>95</v>
      </c>
      <c r="P1138" t="s">
        <v>643</v>
      </c>
      <c r="Q1138" s="11" t="s">
        <v>95</v>
      </c>
      <c r="R1138"/>
      <c r="U1138" t="str">
        <f>IF(COUNTIF($A$2:A1138,A1138)=1,"Joiner","Not new")</f>
        <v>Not new</v>
      </c>
      <c r="V1138" t="s">
        <v>2157</v>
      </c>
      <c r="W1138" s="24" t="s">
        <v>2168</v>
      </c>
    </row>
    <row r="1139" spans="1:23" x14ac:dyDescent="0.35">
      <c r="A1139" t="s">
        <v>1946</v>
      </c>
      <c r="B1139" t="s">
        <v>2124</v>
      </c>
      <c r="C1139" s="23" t="s">
        <v>2155</v>
      </c>
      <c r="D1139" s="23" t="s">
        <v>2156</v>
      </c>
      <c r="E1139" t="s">
        <v>423</v>
      </c>
      <c r="F1139" t="s">
        <v>2169</v>
      </c>
      <c r="G1139" s="15">
        <v>42639</v>
      </c>
      <c r="H1139" s="15">
        <v>47573</v>
      </c>
      <c r="I1139">
        <v>14.478</v>
      </c>
      <c r="J1139" s="17">
        <v>20.196000000000002</v>
      </c>
      <c r="K1139" s="21">
        <f t="shared" si="13"/>
        <v>5.7180000000000017</v>
      </c>
      <c r="L1139" s="25">
        <v>0.394944053046</v>
      </c>
      <c r="M1139">
        <v>11127.659</v>
      </c>
      <c r="P1139" t="s">
        <v>785</v>
      </c>
      <c r="Q1139" s="11">
        <f t="shared" si="12"/>
        <v>13.517808219178082</v>
      </c>
      <c r="R1139"/>
      <c r="U1139" t="str">
        <f>IF(COUNTIF($A$2:A1139,A1139)=1,"Joiner","Not new")</f>
        <v>Not new</v>
      </c>
      <c r="V1139" t="s">
        <v>2170</v>
      </c>
      <c r="W1139" s="24" t="s">
        <v>2171</v>
      </c>
    </row>
    <row r="1140" spans="1:23" x14ac:dyDescent="0.35">
      <c r="A1140" t="s">
        <v>1482</v>
      </c>
      <c r="B1140" t="s">
        <v>1483</v>
      </c>
      <c r="C1140" s="23" t="s">
        <v>2155</v>
      </c>
      <c r="D1140" s="23" t="s">
        <v>2156</v>
      </c>
      <c r="E1140" t="s">
        <v>423</v>
      </c>
      <c r="F1140" t="s">
        <v>36</v>
      </c>
      <c r="G1140" s="15">
        <v>40544</v>
      </c>
      <c r="H1140" s="15">
        <v>51866</v>
      </c>
      <c r="I1140" t="s">
        <v>95</v>
      </c>
      <c r="J1140" t="s">
        <v>95</v>
      </c>
      <c r="K1140" t="s">
        <v>95</v>
      </c>
      <c r="L1140" t="s">
        <v>95</v>
      </c>
      <c r="M1140" t="s">
        <v>95</v>
      </c>
      <c r="P1140" t="s">
        <v>643</v>
      </c>
      <c r="Q1140" s="11">
        <f t="shared" si="12"/>
        <v>31.019178082191782</v>
      </c>
      <c r="R1140"/>
      <c r="U1140" t="str">
        <f>IF(COUNTIF($A$2:A1140,A1140)=1,"Joiner","Not new")</f>
        <v>Not new</v>
      </c>
      <c r="V1140" t="s">
        <v>2172</v>
      </c>
      <c r="W1140" s="24" t="s">
        <v>2173</v>
      </c>
    </row>
    <row r="1141" spans="1:23" x14ac:dyDescent="0.35">
      <c r="A1141" t="s">
        <v>1943</v>
      </c>
      <c r="B1141" t="s">
        <v>1944</v>
      </c>
      <c r="C1141" s="23" t="s">
        <v>2155</v>
      </c>
      <c r="D1141" s="23" t="s">
        <v>2156</v>
      </c>
      <c r="E1141" t="s">
        <v>423</v>
      </c>
      <c r="F1141" t="s">
        <v>28</v>
      </c>
      <c r="G1141" s="15">
        <v>42461</v>
      </c>
      <c r="H1141" s="15">
        <v>47603</v>
      </c>
      <c r="I1141">
        <v>0.65700000000000003</v>
      </c>
      <c r="J1141" s="17">
        <v>0.65700000000000003</v>
      </c>
      <c r="K1141" s="21">
        <f t="shared" si="13"/>
        <v>0</v>
      </c>
      <c r="L1141" s="25">
        <v>0</v>
      </c>
      <c r="M1141" t="s">
        <v>95</v>
      </c>
      <c r="P1141" t="s">
        <v>785</v>
      </c>
      <c r="Q1141" s="11">
        <f t="shared" si="12"/>
        <v>14.087671232876712</v>
      </c>
      <c r="R1141"/>
      <c r="U1141" t="str">
        <f>IF(COUNTIF($A$2:A1141,A1141)=1,"Joiner","Not new")</f>
        <v>Not new</v>
      </c>
      <c r="V1141" t="s">
        <v>2174</v>
      </c>
      <c r="W1141" s="24" t="s">
        <v>2175</v>
      </c>
    </row>
    <row r="1142" spans="1:23" x14ac:dyDescent="0.35">
      <c r="A1142" t="s">
        <v>497</v>
      </c>
      <c r="B1142" t="s">
        <v>1909</v>
      </c>
      <c r="C1142" s="23" t="s">
        <v>2155</v>
      </c>
      <c r="D1142" s="23" t="s">
        <v>2156</v>
      </c>
      <c r="E1142" t="s">
        <v>423</v>
      </c>
      <c r="F1142" t="s">
        <v>28</v>
      </c>
      <c r="G1142" s="15">
        <v>40647</v>
      </c>
      <c r="H1142" s="15" t="s">
        <v>2176</v>
      </c>
      <c r="I1142">
        <v>1613.355</v>
      </c>
      <c r="J1142" s="17">
        <v>1613.356</v>
      </c>
      <c r="K1142" s="21">
        <f t="shared" si="13"/>
        <v>9.9999999997635314E-4</v>
      </c>
      <c r="L1142" s="25">
        <v>6.1982638661399997E-7</v>
      </c>
      <c r="M1142">
        <v>30099.344000000001</v>
      </c>
      <c r="P1142" t="s">
        <v>785</v>
      </c>
      <c r="Q1142" s="11" t="s">
        <v>95</v>
      </c>
      <c r="R1142"/>
      <c r="U1142" t="str">
        <f>IF(COUNTIF($A$2:A1142,A1142)=1,"Joiner","Not new")</f>
        <v>Not new</v>
      </c>
      <c r="V1142" t="s">
        <v>2177</v>
      </c>
      <c r="W1142" s="24" t="s">
        <v>2178</v>
      </c>
    </row>
    <row r="1143" spans="1:23" x14ac:dyDescent="0.35">
      <c r="A1143" t="s">
        <v>1937</v>
      </c>
      <c r="B1143" t="s">
        <v>1938</v>
      </c>
      <c r="C1143" s="23" t="s">
        <v>2155</v>
      </c>
      <c r="D1143" s="23" t="s">
        <v>2156</v>
      </c>
      <c r="E1143" t="s">
        <v>423</v>
      </c>
      <c r="F1143" t="s">
        <v>36</v>
      </c>
      <c r="G1143" s="15">
        <v>42675</v>
      </c>
      <c r="H1143" s="15">
        <v>51591</v>
      </c>
      <c r="I1143">
        <v>19.37</v>
      </c>
      <c r="J1143" s="17">
        <v>11.75</v>
      </c>
      <c r="K1143" s="21">
        <f t="shared" si="13"/>
        <v>-7.620000000000001</v>
      </c>
      <c r="L1143" s="25">
        <v>-0.393391843056</v>
      </c>
      <c r="M1143">
        <v>1754.74</v>
      </c>
      <c r="P1143" t="s">
        <v>785</v>
      </c>
      <c r="Q1143" s="11">
        <f t="shared" si="12"/>
        <v>24.427397260273974</v>
      </c>
      <c r="R1143"/>
      <c r="U1143" t="str">
        <f>IF(COUNTIF($A$2:A1143,A1143)=1,"Joiner","Not new")</f>
        <v>Not new</v>
      </c>
      <c r="V1143" t="s">
        <v>2179</v>
      </c>
      <c r="W1143" s="24" t="s">
        <v>2180</v>
      </c>
    </row>
    <row r="1144" spans="1:23" x14ac:dyDescent="0.35">
      <c r="A1144" t="s">
        <v>431</v>
      </c>
      <c r="B1144" t="s">
        <v>1083</v>
      </c>
      <c r="C1144" s="23" t="s">
        <v>2155</v>
      </c>
      <c r="D1144" s="23" t="s">
        <v>2156</v>
      </c>
      <c r="E1144" t="s">
        <v>423</v>
      </c>
      <c r="F1144" t="s">
        <v>197</v>
      </c>
      <c r="G1144" s="15">
        <v>41364</v>
      </c>
      <c r="H1144" s="15">
        <v>45107</v>
      </c>
      <c r="I1144">
        <v>87.087000000000003</v>
      </c>
      <c r="J1144" s="17">
        <v>75.241</v>
      </c>
      <c r="K1144" s="21">
        <f t="shared" si="13"/>
        <v>-11.846000000000004</v>
      </c>
      <c r="L1144" s="25">
        <v>-0.13602489464600001</v>
      </c>
      <c r="M1144">
        <v>429.43400000000003</v>
      </c>
      <c r="P1144" t="s">
        <v>785</v>
      </c>
      <c r="Q1144" s="11">
        <f t="shared" si="12"/>
        <v>10.254794520547945</v>
      </c>
      <c r="R1144"/>
      <c r="U1144" t="str">
        <f>IF(COUNTIF($A$2:A1144,A1144)=1,"Joiner","Not new")</f>
        <v>Not new</v>
      </c>
      <c r="V1144" t="s">
        <v>2181</v>
      </c>
      <c r="W1144" s="24" t="s">
        <v>2182</v>
      </c>
    </row>
    <row r="1145" spans="1:23" x14ac:dyDescent="0.35">
      <c r="A1145" t="s">
        <v>491</v>
      </c>
      <c r="B1145" t="s">
        <v>492</v>
      </c>
      <c r="C1145" s="23" t="s">
        <v>2155</v>
      </c>
      <c r="D1145" s="23" t="s">
        <v>2156</v>
      </c>
      <c r="E1145" t="s">
        <v>423</v>
      </c>
      <c r="F1145" t="s">
        <v>28</v>
      </c>
      <c r="G1145" s="15">
        <v>41000</v>
      </c>
      <c r="H1145" s="15">
        <v>46873</v>
      </c>
      <c r="I1145">
        <v>163.577</v>
      </c>
      <c r="J1145" s="17">
        <v>163.107</v>
      </c>
      <c r="K1145" s="21">
        <f t="shared" si="13"/>
        <v>-0.46999999999999886</v>
      </c>
      <c r="L1145" s="25">
        <v>-2.8732645787599999E-3</v>
      </c>
      <c r="M1145">
        <v>1826.7080000000001</v>
      </c>
      <c r="P1145" t="s">
        <v>785</v>
      </c>
      <c r="Q1145" s="11">
        <f t="shared" si="12"/>
        <v>16.090410958904108</v>
      </c>
      <c r="R1145"/>
      <c r="U1145" t="str">
        <f>IF(COUNTIF($A$2:A1145,A1145)=1,"Joiner","Not new")</f>
        <v>Not new</v>
      </c>
      <c r="V1145" t="s">
        <v>2183</v>
      </c>
      <c r="W1145" s="24" t="s">
        <v>2184</v>
      </c>
    </row>
    <row r="1146" spans="1:23" x14ac:dyDescent="0.35">
      <c r="A1146" t="s">
        <v>1475</v>
      </c>
      <c r="B1146" t="s">
        <v>2108</v>
      </c>
      <c r="C1146" s="23" t="s">
        <v>2155</v>
      </c>
      <c r="D1146" s="23" t="s">
        <v>2156</v>
      </c>
      <c r="E1146" t="s">
        <v>423</v>
      </c>
      <c r="F1146" t="s">
        <v>28</v>
      </c>
      <c r="G1146" s="15">
        <v>40878</v>
      </c>
      <c r="H1146" s="15">
        <v>44421</v>
      </c>
      <c r="I1146">
        <v>4.97</v>
      </c>
      <c r="J1146" s="17">
        <v>4.8940000000000001</v>
      </c>
      <c r="K1146" s="21">
        <f t="shared" si="13"/>
        <v>-7.5999999999999623E-2</v>
      </c>
      <c r="L1146" s="25">
        <v>-1.5291750503000001E-2</v>
      </c>
      <c r="M1146">
        <v>130.202</v>
      </c>
      <c r="P1146" t="s">
        <v>625</v>
      </c>
      <c r="Q1146" s="11">
        <f t="shared" si="12"/>
        <v>9.706849315068494</v>
      </c>
      <c r="U1146" t="str">
        <f>IF(COUNTIF($A$2:A1146,A1146)=1,"Joiner","Not new")</f>
        <v>Not new</v>
      </c>
      <c r="V1146" t="s">
        <v>2185</v>
      </c>
      <c r="W1146" s="24" t="s">
        <v>2186</v>
      </c>
    </row>
    <row r="1147" spans="1:23" x14ac:dyDescent="0.35">
      <c r="A1147" t="s">
        <v>488</v>
      </c>
      <c r="B1147" t="s">
        <v>489</v>
      </c>
      <c r="C1147" s="23" t="s">
        <v>2155</v>
      </c>
      <c r="D1147" s="23" t="s">
        <v>2156</v>
      </c>
      <c r="E1147" t="s">
        <v>423</v>
      </c>
      <c r="F1147" t="s">
        <v>28</v>
      </c>
      <c r="G1147" s="15">
        <v>39538</v>
      </c>
      <c r="H1147" s="15">
        <v>48305</v>
      </c>
      <c r="I1147">
        <v>755.26099999999997</v>
      </c>
      <c r="J1147" s="17">
        <v>728.74800000000005</v>
      </c>
      <c r="K1147" s="21">
        <f t="shared" si="13"/>
        <v>-26.51299999999992</v>
      </c>
      <c r="L1147" s="25">
        <v>-3.5104420855799998E-2</v>
      </c>
      <c r="M1147">
        <v>28717.221000000001</v>
      </c>
      <c r="P1147" t="s">
        <v>785</v>
      </c>
      <c r="Q1147" s="11">
        <f t="shared" si="12"/>
        <v>24.019178082191782</v>
      </c>
      <c r="U1147" t="str">
        <f>IF(COUNTIF($A$2:A1147,A1147)=1,"Joiner","Not new")</f>
        <v>Not new</v>
      </c>
      <c r="V1147" t="s">
        <v>2187</v>
      </c>
      <c r="W1147" s="24" t="s">
        <v>2188</v>
      </c>
    </row>
    <row r="1148" spans="1:23" x14ac:dyDescent="0.35">
      <c r="A1148" t="s">
        <v>2126</v>
      </c>
      <c r="B1148" t="s">
        <v>2127</v>
      </c>
      <c r="C1148" s="23" t="s">
        <v>2155</v>
      </c>
      <c r="D1148" s="23" t="s">
        <v>2156</v>
      </c>
      <c r="E1148" t="s">
        <v>423</v>
      </c>
      <c r="F1148" t="s">
        <v>28</v>
      </c>
      <c r="G1148" s="15">
        <v>42254</v>
      </c>
      <c r="H1148" s="15">
        <v>48303</v>
      </c>
      <c r="I1148">
        <v>112.7</v>
      </c>
      <c r="J1148" s="17">
        <v>117.7</v>
      </c>
      <c r="K1148" s="21">
        <f t="shared" si="13"/>
        <v>5</v>
      </c>
      <c r="L1148" s="25">
        <v>0.04</v>
      </c>
      <c r="M1148">
        <v>1774.5730000000001</v>
      </c>
      <c r="P1148" t="s">
        <v>785</v>
      </c>
      <c r="Q1148" s="11">
        <f t="shared" ref="Q1148:Q1211" si="14">(H1148-G1148)/365</f>
        <v>16.572602739726026</v>
      </c>
      <c r="U1148" t="str">
        <f>IF(COUNTIF($A$2:A1148,A1148)=1,"Joiner","Not new")</f>
        <v>Not new</v>
      </c>
      <c r="V1148" t="s">
        <v>2189</v>
      </c>
      <c r="W1148" s="24" t="s">
        <v>2190</v>
      </c>
    </row>
    <row r="1149" spans="1:23" x14ac:dyDescent="0.35">
      <c r="A1149" t="s">
        <v>906</v>
      </c>
      <c r="B1149" t="s">
        <v>1442</v>
      </c>
      <c r="C1149" s="23" t="s">
        <v>2155</v>
      </c>
      <c r="D1149" s="23" t="s">
        <v>2156</v>
      </c>
      <c r="E1149" t="s">
        <v>423</v>
      </c>
      <c r="F1149" t="s">
        <v>28</v>
      </c>
      <c r="G1149" s="15">
        <v>40574</v>
      </c>
      <c r="H1149" s="15">
        <v>47848</v>
      </c>
      <c r="I1149">
        <v>1.782</v>
      </c>
      <c r="J1149" s="17">
        <v>1.752</v>
      </c>
      <c r="K1149" s="21">
        <f t="shared" si="13"/>
        <v>-3.0000000000000027E-2</v>
      </c>
      <c r="L1149" s="25">
        <v>-1.6835016835000001E-2</v>
      </c>
      <c r="M1149">
        <v>21.57</v>
      </c>
      <c r="P1149" t="s">
        <v>785</v>
      </c>
      <c r="Q1149" s="11">
        <f t="shared" si="14"/>
        <v>19.92876712328767</v>
      </c>
      <c r="U1149" t="str">
        <f>IF(COUNTIF($A$2:A1149,A1149)=1,"Joiner","Not new")</f>
        <v>Not new</v>
      </c>
      <c r="V1149" t="s">
        <v>2191</v>
      </c>
      <c r="W1149" s="24" t="s">
        <v>2192</v>
      </c>
    </row>
    <row r="1150" spans="1:23" x14ac:dyDescent="0.35">
      <c r="A1150" t="s">
        <v>485</v>
      </c>
      <c r="B1150" t="s">
        <v>486</v>
      </c>
      <c r="C1150" s="23" t="s">
        <v>2155</v>
      </c>
      <c r="D1150" s="23" t="s">
        <v>2156</v>
      </c>
      <c r="E1150" t="s">
        <v>423</v>
      </c>
      <c r="F1150" t="s">
        <v>36</v>
      </c>
      <c r="G1150" t="s">
        <v>95</v>
      </c>
      <c r="H1150" t="s">
        <v>95</v>
      </c>
      <c r="I1150">
        <v>467.43200000000002</v>
      </c>
      <c r="J1150" s="17">
        <v>424.113</v>
      </c>
      <c r="K1150" s="21">
        <f t="shared" si="13"/>
        <v>-43.319000000000017</v>
      </c>
      <c r="L1150" s="25">
        <v>-9.2674442485799993E-2</v>
      </c>
      <c r="M1150">
        <v>10769.423000000001</v>
      </c>
      <c r="P1150" t="s">
        <v>785</v>
      </c>
      <c r="Q1150" s="11" t="s">
        <v>95</v>
      </c>
      <c r="U1150" t="str">
        <f>IF(COUNTIF($A$2:A1150,A1150)=1,"Joiner","Not new")</f>
        <v>Not new</v>
      </c>
      <c r="V1150" t="s">
        <v>2183</v>
      </c>
      <c r="W1150" s="24" t="s">
        <v>2193</v>
      </c>
    </row>
    <row r="1151" spans="1:23" x14ac:dyDescent="0.35">
      <c r="A1151" t="s">
        <v>921</v>
      </c>
      <c r="B1151" t="s">
        <v>922</v>
      </c>
      <c r="C1151" s="23" t="s">
        <v>2155</v>
      </c>
      <c r="D1151" s="23" t="s">
        <v>2156</v>
      </c>
      <c r="E1151" t="s">
        <v>423</v>
      </c>
      <c r="F1151" t="s">
        <v>32</v>
      </c>
      <c r="G1151" s="15">
        <v>41416</v>
      </c>
      <c r="H1151" s="15">
        <v>44286</v>
      </c>
      <c r="I1151">
        <v>307.95299999999997</v>
      </c>
      <c r="J1151" s="17">
        <v>314.49</v>
      </c>
      <c r="K1151" s="21">
        <f t="shared" si="13"/>
        <v>6.5370000000000346</v>
      </c>
      <c r="L1151" s="25">
        <v>2.1227265199599998E-2</v>
      </c>
      <c r="M1151">
        <v>2270.7910000000002</v>
      </c>
      <c r="P1151" t="s">
        <v>785</v>
      </c>
      <c r="Q1151" s="11">
        <f t="shared" si="14"/>
        <v>7.8630136986301373</v>
      </c>
      <c r="U1151" t="str">
        <f>IF(COUNTIF($A$2:A1151,A1151)=1,"Joiner","Not new")</f>
        <v>Not new</v>
      </c>
      <c r="V1151" t="s">
        <v>2194</v>
      </c>
      <c r="W1151" s="24" t="s">
        <v>2195</v>
      </c>
    </row>
    <row r="1152" spans="1:23" x14ac:dyDescent="0.35">
      <c r="A1152" t="s">
        <v>1466</v>
      </c>
      <c r="B1152" t="s">
        <v>1467</v>
      </c>
      <c r="C1152" s="23" t="s">
        <v>2155</v>
      </c>
      <c r="D1152" s="23" t="s">
        <v>2156</v>
      </c>
      <c r="E1152" t="s">
        <v>423</v>
      </c>
      <c r="F1152" t="s">
        <v>36</v>
      </c>
      <c r="G1152" s="15">
        <v>41977</v>
      </c>
      <c r="H1152" s="15">
        <v>46387</v>
      </c>
      <c r="I1152" t="s">
        <v>95</v>
      </c>
      <c r="J1152" t="s">
        <v>95</v>
      </c>
      <c r="K1152" t="s">
        <v>95</v>
      </c>
      <c r="L1152" t="s">
        <v>95</v>
      </c>
      <c r="M1152" t="s">
        <v>95</v>
      </c>
      <c r="P1152" t="s">
        <v>785</v>
      </c>
      <c r="Q1152" s="11">
        <f t="shared" si="14"/>
        <v>12.082191780821917</v>
      </c>
      <c r="U1152" t="str">
        <f>IF(COUNTIF($A$2:A1152,A1152)=1,"Joiner","Not new")</f>
        <v>Not new</v>
      </c>
      <c r="V1152" t="s">
        <v>2160</v>
      </c>
      <c r="W1152" s="24" t="s">
        <v>2196</v>
      </c>
    </row>
    <row r="1153" spans="1:23" x14ac:dyDescent="0.35">
      <c r="A1153" t="s">
        <v>1463</v>
      </c>
      <c r="B1153" t="s">
        <v>1464</v>
      </c>
      <c r="C1153" s="23" t="s">
        <v>2155</v>
      </c>
      <c r="D1153" s="23" t="s">
        <v>2156</v>
      </c>
      <c r="E1153" t="s">
        <v>423</v>
      </c>
      <c r="F1153" t="s">
        <v>28</v>
      </c>
      <c r="G1153" s="15">
        <v>41977</v>
      </c>
      <c r="H1153" s="15">
        <v>45777</v>
      </c>
      <c r="I1153">
        <v>694.71199999999999</v>
      </c>
      <c r="J1153" s="17">
        <v>643.00300000000004</v>
      </c>
      <c r="K1153" s="21">
        <f t="shared" si="13"/>
        <v>-51.708999999999946</v>
      </c>
      <c r="L1153" s="25">
        <v>-7.4432282730099997E-2</v>
      </c>
      <c r="M1153">
        <v>6288.95</v>
      </c>
      <c r="P1153" t="s">
        <v>785</v>
      </c>
      <c r="Q1153" s="11">
        <f t="shared" si="14"/>
        <v>10.41095890410959</v>
      </c>
      <c r="U1153" t="str">
        <f>IF(COUNTIF($A$2:A1153,A1153)=1,"Joiner","Not new")</f>
        <v>Not new</v>
      </c>
      <c r="V1153" t="s">
        <v>2160</v>
      </c>
      <c r="W1153" s="24" t="s">
        <v>2197</v>
      </c>
    </row>
    <row r="1154" spans="1:23" x14ac:dyDescent="0.35">
      <c r="A1154" t="s">
        <v>2198</v>
      </c>
      <c r="B1154" t="s">
        <v>2199</v>
      </c>
      <c r="C1154" s="23" t="s">
        <v>2155</v>
      </c>
      <c r="D1154" s="23" t="s">
        <v>2156</v>
      </c>
      <c r="E1154" t="s">
        <v>423</v>
      </c>
      <c r="F1154" t="s">
        <v>36</v>
      </c>
      <c r="G1154" s="15">
        <v>43174</v>
      </c>
      <c r="H1154" s="15">
        <v>44958</v>
      </c>
      <c r="I1154">
        <v>5.0999999999999996</v>
      </c>
      <c r="J1154" s="17">
        <v>5.0999999999999996</v>
      </c>
      <c r="K1154" s="21">
        <f t="shared" si="13"/>
        <v>0</v>
      </c>
      <c r="L1154" s="25">
        <v>0</v>
      </c>
      <c r="M1154">
        <v>1730.24</v>
      </c>
      <c r="P1154" t="s">
        <v>785</v>
      </c>
      <c r="Q1154" s="11">
        <f t="shared" si="14"/>
        <v>4.8876712328767127</v>
      </c>
      <c r="U1154" t="str">
        <f>IF(COUNTIF($A$2:A1154,A1154)=1,"Joiner","Not new")</f>
        <v>Joiner</v>
      </c>
      <c r="V1154" t="s">
        <v>2200</v>
      </c>
      <c r="W1154" s="24" t="s">
        <v>2201</v>
      </c>
    </row>
    <row r="1155" spans="1:23" x14ac:dyDescent="0.35">
      <c r="A1155" t="s">
        <v>421</v>
      </c>
      <c r="B1155" t="s">
        <v>422</v>
      </c>
      <c r="C1155" s="23" t="s">
        <v>2155</v>
      </c>
      <c r="D1155" s="23" t="s">
        <v>2156</v>
      </c>
      <c r="E1155" t="s">
        <v>423</v>
      </c>
      <c r="F1155" t="s">
        <v>28</v>
      </c>
      <c r="G1155" s="15">
        <v>36663</v>
      </c>
      <c r="H1155" s="15">
        <v>45382</v>
      </c>
      <c r="I1155">
        <v>197.815</v>
      </c>
      <c r="J1155" s="17">
        <v>186.19399999999999</v>
      </c>
      <c r="K1155" s="21">
        <f t="shared" si="13"/>
        <v>-11.621000000000009</v>
      </c>
      <c r="L1155" s="25">
        <v>-5.8746808887100002E-2</v>
      </c>
      <c r="M1155">
        <v>3356.2269999999999</v>
      </c>
      <c r="P1155" t="s">
        <v>785</v>
      </c>
      <c r="Q1155" s="11">
        <f t="shared" si="14"/>
        <v>23.887671232876713</v>
      </c>
      <c r="U1155" t="str">
        <f>IF(COUNTIF($A$2:A1155,A1155)=1,"Joiner","Not new")</f>
        <v>Not new</v>
      </c>
      <c r="V1155" t="s">
        <v>2202</v>
      </c>
      <c r="W1155" s="24" t="s">
        <v>2203</v>
      </c>
    </row>
    <row r="1156" spans="1:23" x14ac:dyDescent="0.35">
      <c r="A1156" t="s">
        <v>464</v>
      </c>
      <c r="B1156" t="s">
        <v>465</v>
      </c>
      <c r="C1156" s="23" t="s">
        <v>2155</v>
      </c>
      <c r="D1156" s="23" t="s">
        <v>2156</v>
      </c>
      <c r="E1156" t="s">
        <v>423</v>
      </c>
      <c r="F1156" t="s">
        <v>32</v>
      </c>
      <c r="G1156" s="15">
        <v>35855</v>
      </c>
      <c r="H1156" s="15">
        <v>44286</v>
      </c>
      <c r="I1156" s="26">
        <v>0</v>
      </c>
      <c r="J1156" s="27">
        <v>0.04</v>
      </c>
      <c r="K1156" s="28">
        <f t="shared" si="13"/>
        <v>0.04</v>
      </c>
      <c r="L1156" s="25">
        <v>-0.1249</v>
      </c>
      <c r="M1156">
        <v>1117.73</v>
      </c>
      <c r="P1156" t="s">
        <v>785</v>
      </c>
      <c r="Q1156" s="11">
        <f t="shared" si="14"/>
        <v>23.098630136986301</v>
      </c>
      <c r="U1156" t="str">
        <f>IF(COUNTIF($A$2:A1156,A1156)=1,"Joiner","Not new")</f>
        <v>Not new</v>
      </c>
      <c r="V1156" t="s">
        <v>2204</v>
      </c>
      <c r="W1156" s="24" t="s">
        <v>2205</v>
      </c>
    </row>
    <row r="1157" spans="1:23" x14ac:dyDescent="0.35">
      <c r="A1157" t="s">
        <v>1931</v>
      </c>
      <c r="B1157" t="s">
        <v>1932</v>
      </c>
      <c r="C1157" s="23" t="s">
        <v>2155</v>
      </c>
      <c r="D1157" s="23" t="s">
        <v>2156</v>
      </c>
      <c r="E1157" t="s">
        <v>423</v>
      </c>
      <c r="F1157" t="s">
        <v>28</v>
      </c>
      <c r="G1157" s="15">
        <v>42461</v>
      </c>
      <c r="H1157" s="15">
        <v>47542</v>
      </c>
      <c r="I1157">
        <v>13.244</v>
      </c>
      <c r="J1157" s="17">
        <v>12.762</v>
      </c>
      <c r="K1157" s="21">
        <f t="shared" si="13"/>
        <v>-0.48199999999999932</v>
      </c>
      <c r="L1157" s="25">
        <v>-3.6393838719400003E-2</v>
      </c>
      <c r="M1157" t="s">
        <v>2206</v>
      </c>
      <c r="P1157" t="s">
        <v>785</v>
      </c>
      <c r="Q1157" s="11">
        <f t="shared" si="14"/>
        <v>13.920547945205479</v>
      </c>
      <c r="U1157" t="str">
        <f>IF(COUNTIF($A$2:A1157,A1157)=1,"Joiner","Not new")</f>
        <v>Not new</v>
      </c>
      <c r="V1157" t="s">
        <v>2174</v>
      </c>
      <c r="W1157" s="24" t="s">
        <v>2207</v>
      </c>
    </row>
    <row r="1158" spans="1:23" x14ac:dyDescent="0.35">
      <c r="A1158" t="s">
        <v>458</v>
      </c>
      <c r="B1158" t="s">
        <v>1095</v>
      </c>
      <c r="C1158" s="23" t="s">
        <v>2155</v>
      </c>
      <c r="D1158" s="23" t="s">
        <v>2156</v>
      </c>
      <c r="E1158" t="s">
        <v>423</v>
      </c>
      <c r="F1158" t="s">
        <v>28</v>
      </c>
      <c r="G1158" s="15">
        <v>39650</v>
      </c>
      <c r="H1158" s="15">
        <v>49430</v>
      </c>
      <c r="I1158">
        <v>502.37599999999998</v>
      </c>
      <c r="J1158" s="17">
        <v>502.279</v>
      </c>
      <c r="K1158" s="21">
        <f t="shared" si="13"/>
        <v>-9.6999999999979991E-2</v>
      </c>
      <c r="L1158" s="25">
        <v>-1.9308247209299999E-4</v>
      </c>
      <c r="M1158" t="s">
        <v>2206</v>
      </c>
      <c r="P1158" t="s">
        <v>785</v>
      </c>
      <c r="Q1158" s="11">
        <f t="shared" si="14"/>
        <v>26.794520547945204</v>
      </c>
      <c r="U1158" t="str">
        <f>IF(COUNTIF($A$2:A1158,A1158)=1,"Joiner","Not new")</f>
        <v>Not new</v>
      </c>
      <c r="V1158" t="s">
        <v>2174</v>
      </c>
      <c r="W1158" s="24" t="s">
        <v>2208</v>
      </c>
    </row>
    <row r="1159" spans="1:23" x14ac:dyDescent="0.35">
      <c r="A1159" t="s">
        <v>455</v>
      </c>
      <c r="B1159" t="s">
        <v>1093</v>
      </c>
      <c r="C1159" s="23" t="s">
        <v>2155</v>
      </c>
      <c r="D1159" s="23" t="s">
        <v>2156</v>
      </c>
      <c r="E1159" t="s">
        <v>423</v>
      </c>
      <c r="F1159" t="s">
        <v>197</v>
      </c>
      <c r="G1159" s="15">
        <v>39539</v>
      </c>
      <c r="H1159" s="15">
        <v>45382</v>
      </c>
      <c r="I1159">
        <v>37.677999999999997</v>
      </c>
      <c r="J1159" s="17">
        <v>35.316000000000003</v>
      </c>
      <c r="K1159" s="21">
        <f t="shared" si="13"/>
        <v>-2.3619999999999948</v>
      </c>
      <c r="L1159" s="25">
        <v>-6.2689102393999996E-2</v>
      </c>
      <c r="M1159">
        <v>414.51900000000001</v>
      </c>
      <c r="P1159" t="s">
        <v>785</v>
      </c>
      <c r="Q1159" s="11">
        <f t="shared" si="14"/>
        <v>16.008219178082193</v>
      </c>
      <c r="U1159" t="str">
        <f>IF(COUNTIF($A$2:A1159,A1159)=1,"Joiner","Not new")</f>
        <v>Not new</v>
      </c>
      <c r="V1159" t="s">
        <v>2209</v>
      </c>
      <c r="W1159" s="24" t="s">
        <v>2210</v>
      </c>
    </row>
    <row r="1160" spans="1:23" x14ac:dyDescent="0.35">
      <c r="A1160" t="s">
        <v>452</v>
      </c>
      <c r="B1160" t="s">
        <v>799</v>
      </c>
      <c r="C1160" s="23" t="s">
        <v>2155</v>
      </c>
      <c r="D1160" s="23" t="s">
        <v>2156</v>
      </c>
      <c r="E1160" t="s">
        <v>423</v>
      </c>
      <c r="F1160" t="s">
        <v>28</v>
      </c>
      <c r="G1160" s="15">
        <v>36130</v>
      </c>
      <c r="H1160" s="15">
        <v>45016</v>
      </c>
      <c r="I1160">
        <v>141.625</v>
      </c>
      <c r="J1160" s="17">
        <v>145.273</v>
      </c>
      <c r="K1160" s="21">
        <f t="shared" si="13"/>
        <v>3.6479999999999961</v>
      </c>
      <c r="L1160" s="25">
        <v>2.5758164165899999E-2</v>
      </c>
      <c r="M1160">
        <v>6782.6509999999998</v>
      </c>
      <c r="P1160" t="s">
        <v>785</v>
      </c>
      <c r="Q1160" s="11">
        <f t="shared" si="14"/>
        <v>24.345205479452055</v>
      </c>
      <c r="U1160" t="str">
        <f>IF(COUNTIF($A$2:A1160,A1160)=1,"Joiner","Not new")</f>
        <v>Not new</v>
      </c>
      <c r="V1160" t="s">
        <v>2211</v>
      </c>
      <c r="W1160" s="24" t="s">
        <v>2212</v>
      </c>
    </row>
    <row r="1161" spans="1:23" x14ac:dyDescent="0.35">
      <c r="A1161" t="s">
        <v>446</v>
      </c>
      <c r="B1161" t="s">
        <v>447</v>
      </c>
      <c r="C1161" s="23" t="s">
        <v>2155</v>
      </c>
      <c r="D1161" s="23" t="s">
        <v>2156</v>
      </c>
      <c r="E1161" t="s">
        <v>423</v>
      </c>
      <c r="F1161" t="s">
        <v>95</v>
      </c>
      <c r="G1161" s="15">
        <v>39539</v>
      </c>
      <c r="H1161" s="15">
        <v>45777</v>
      </c>
      <c r="I1161">
        <v>1087.9970000000001</v>
      </c>
      <c r="J1161" s="17">
        <v>1028.692</v>
      </c>
      <c r="K1161" s="21">
        <f t="shared" si="13"/>
        <v>-59.305000000000064</v>
      </c>
      <c r="L1161" s="25">
        <v>-5.4508422357799999E-2</v>
      </c>
      <c r="M1161">
        <v>20900.746999999999</v>
      </c>
      <c r="P1161" t="s">
        <v>785</v>
      </c>
      <c r="Q1161" s="11">
        <f t="shared" si="14"/>
        <v>17.090410958904108</v>
      </c>
      <c r="U1161" t="str">
        <f>IF(COUNTIF($A$2:A1161,A1161)=1,"Joiner","Not new")</f>
        <v>Not new</v>
      </c>
      <c r="V1161" t="s">
        <v>2213</v>
      </c>
      <c r="W1161" s="24" t="s">
        <v>2214</v>
      </c>
    </row>
    <row r="1162" spans="1:23" x14ac:dyDescent="0.35">
      <c r="A1162" t="s">
        <v>1922</v>
      </c>
      <c r="B1162" t="s">
        <v>1736</v>
      </c>
      <c r="C1162" s="23" t="s">
        <v>2155</v>
      </c>
      <c r="D1162" s="23" t="s">
        <v>2156</v>
      </c>
      <c r="E1162" t="s">
        <v>423</v>
      </c>
      <c r="F1162" t="s">
        <v>28</v>
      </c>
      <c r="G1162" s="15">
        <v>42095</v>
      </c>
      <c r="H1162" s="15">
        <v>45741</v>
      </c>
      <c r="I1162" t="s">
        <v>95</v>
      </c>
      <c r="J1162" t="s">
        <v>95</v>
      </c>
      <c r="K1162" t="s">
        <v>95</v>
      </c>
      <c r="L1162" t="s">
        <v>95</v>
      </c>
      <c r="M1162" t="s">
        <v>95</v>
      </c>
      <c r="P1162" t="s">
        <v>785</v>
      </c>
      <c r="Q1162" s="11">
        <f t="shared" si="14"/>
        <v>9.9890410958904106</v>
      </c>
      <c r="U1162" t="str">
        <f>IF(COUNTIF($A$2:A1162,A1162)=1,"Joiner","Not new")</f>
        <v>Not new</v>
      </c>
      <c r="V1162" t="s">
        <v>2215</v>
      </c>
      <c r="W1162" s="24" t="s">
        <v>2216</v>
      </c>
    </row>
    <row r="1163" spans="1:23" x14ac:dyDescent="0.35">
      <c r="A1163" t="s">
        <v>1747</v>
      </c>
      <c r="B1163" t="s">
        <v>1748</v>
      </c>
      <c r="C1163" s="23" t="s">
        <v>2155</v>
      </c>
      <c r="D1163" s="23" t="s">
        <v>2156</v>
      </c>
      <c r="E1163" t="s">
        <v>423</v>
      </c>
      <c r="F1163" t="s">
        <v>28</v>
      </c>
      <c r="G1163" s="15">
        <v>39933</v>
      </c>
      <c r="H1163" s="15">
        <v>49399</v>
      </c>
      <c r="I1163">
        <v>127.374</v>
      </c>
      <c r="J1163" s="17">
        <v>140.35400000000001</v>
      </c>
      <c r="K1163" s="21">
        <f t="shared" si="13"/>
        <v>12.980000000000018</v>
      </c>
      <c r="L1163" s="25">
        <v>0.101904627318</v>
      </c>
      <c r="M1163">
        <v>1155.8389999999999</v>
      </c>
      <c r="P1163" t="s">
        <v>785</v>
      </c>
      <c r="Q1163" s="11">
        <f t="shared" si="14"/>
        <v>25.934246575342467</v>
      </c>
      <c r="U1163" t="str">
        <f>IF(COUNTIF($A$2:A1163,A1163)=1,"Joiner","Not new")</f>
        <v>Not new</v>
      </c>
      <c r="V1163" t="s">
        <v>2162</v>
      </c>
      <c r="W1163" s="24" t="s">
        <v>2217</v>
      </c>
    </row>
    <row r="1164" spans="1:23" x14ac:dyDescent="0.35">
      <c r="A1164" t="s">
        <v>1744</v>
      </c>
      <c r="B1164" t="s">
        <v>1745</v>
      </c>
      <c r="C1164" s="23" t="s">
        <v>2155</v>
      </c>
      <c r="D1164" s="23" t="s">
        <v>2156</v>
      </c>
      <c r="E1164" t="s">
        <v>423</v>
      </c>
      <c r="F1164" t="s">
        <v>28</v>
      </c>
      <c r="G1164" s="15">
        <v>42534</v>
      </c>
      <c r="H1164" s="15">
        <v>45383</v>
      </c>
      <c r="I1164">
        <v>437.11</v>
      </c>
      <c r="J1164" s="17">
        <v>513.47</v>
      </c>
      <c r="K1164" s="21">
        <f t="shared" si="13"/>
        <v>76.360000000000014</v>
      </c>
      <c r="L1164" s="25">
        <v>0.11597676714500001</v>
      </c>
      <c r="M1164">
        <v>2229.59</v>
      </c>
      <c r="P1164" t="s">
        <v>785</v>
      </c>
      <c r="Q1164" s="11">
        <f t="shared" si="14"/>
        <v>7.8054794520547945</v>
      </c>
      <c r="U1164" t="str">
        <f>IF(COUNTIF($A$2:A1164,A1164)=1,"Joiner","Not new")</f>
        <v>Not new</v>
      </c>
      <c r="V1164" t="s">
        <v>2162</v>
      </c>
      <c r="W1164" s="24" t="s">
        <v>2218</v>
      </c>
    </row>
    <row r="1165" spans="1:23" x14ac:dyDescent="0.35">
      <c r="A1165" t="s">
        <v>1741</v>
      </c>
      <c r="B1165" t="s">
        <v>1742</v>
      </c>
      <c r="C1165" s="23" t="s">
        <v>2155</v>
      </c>
      <c r="D1165" s="23" t="s">
        <v>2156</v>
      </c>
      <c r="E1165" t="s">
        <v>423</v>
      </c>
      <c r="F1165" t="s">
        <v>28</v>
      </c>
      <c r="G1165" s="15">
        <v>41563</v>
      </c>
      <c r="H1165" s="15">
        <v>49674</v>
      </c>
      <c r="I1165">
        <v>235.38200000000001</v>
      </c>
      <c r="J1165" s="17">
        <v>238.179</v>
      </c>
      <c r="K1165" s="21">
        <f t="shared" si="13"/>
        <v>2.796999999999997</v>
      </c>
      <c r="L1165" s="25">
        <v>1.18828117698E-2</v>
      </c>
      <c r="M1165">
        <v>11399.76</v>
      </c>
      <c r="P1165" t="s">
        <v>785</v>
      </c>
      <c r="Q1165" s="11">
        <f t="shared" si="14"/>
        <v>22.221917808219178</v>
      </c>
      <c r="U1165" t="str">
        <f>IF(COUNTIF($A$2:A1165,A1165)=1,"Joiner","Not new")</f>
        <v>Not new</v>
      </c>
      <c r="V1165" t="s">
        <v>2219</v>
      </c>
      <c r="W1165" s="24" t="s">
        <v>2220</v>
      </c>
    </row>
    <row r="1166" spans="1:23" x14ac:dyDescent="0.35">
      <c r="A1166" t="s">
        <v>1738</v>
      </c>
      <c r="B1166" t="s">
        <v>1739</v>
      </c>
      <c r="C1166" s="23" t="s">
        <v>2155</v>
      </c>
      <c r="D1166" s="23" t="s">
        <v>2156</v>
      </c>
      <c r="E1166" t="s">
        <v>423</v>
      </c>
      <c r="F1166" t="s">
        <v>28</v>
      </c>
      <c r="G1166" s="15">
        <v>41977</v>
      </c>
      <c r="H1166" s="15">
        <v>46965</v>
      </c>
      <c r="I1166">
        <v>12.456</v>
      </c>
      <c r="J1166" s="17">
        <v>11.952999999999999</v>
      </c>
      <c r="K1166" s="21">
        <f t="shared" si="13"/>
        <v>-0.50300000000000011</v>
      </c>
      <c r="L1166" s="25">
        <v>-4.0382145150900002E-2</v>
      </c>
      <c r="M1166">
        <v>1304.1880000000001</v>
      </c>
      <c r="P1166" t="s">
        <v>785</v>
      </c>
      <c r="Q1166" s="11">
        <f t="shared" si="14"/>
        <v>13.665753424657535</v>
      </c>
      <c r="U1166" t="str">
        <f>IF(COUNTIF($A$2:A1166,A1166)=1,"Joiner","Not new")</f>
        <v>Not new</v>
      </c>
      <c r="V1166" t="s">
        <v>2221</v>
      </c>
      <c r="W1166" s="24" t="s">
        <v>2222</v>
      </c>
    </row>
    <row r="1167" spans="1:23" x14ac:dyDescent="0.35">
      <c r="A1167" t="s">
        <v>2223</v>
      </c>
      <c r="B1167" t="s">
        <v>2224</v>
      </c>
      <c r="C1167" s="23" t="s">
        <v>2155</v>
      </c>
      <c r="D1167" s="23" t="s">
        <v>2156</v>
      </c>
      <c r="E1167" t="s">
        <v>27</v>
      </c>
      <c r="F1167" t="s">
        <v>28</v>
      </c>
      <c r="G1167" s="15">
        <v>43405</v>
      </c>
      <c r="H1167" s="15">
        <v>45077</v>
      </c>
      <c r="I1167">
        <v>32.24</v>
      </c>
      <c r="J1167" s="17">
        <v>32.24</v>
      </c>
      <c r="K1167" s="21">
        <f t="shared" si="13"/>
        <v>0</v>
      </c>
      <c r="L1167" s="25">
        <v>0</v>
      </c>
      <c r="M1167">
        <v>423.916</v>
      </c>
      <c r="P1167" t="s">
        <v>643</v>
      </c>
      <c r="Q1167" s="11">
        <f t="shared" si="14"/>
        <v>4.580821917808219</v>
      </c>
      <c r="U1167" t="str">
        <f>IF(COUNTIF($A$2:A1167,A1167)=1,"Joiner","Not new")</f>
        <v>Joiner</v>
      </c>
      <c r="V1167" t="s">
        <v>2225</v>
      </c>
      <c r="W1167" s="24" t="s">
        <v>2226</v>
      </c>
    </row>
    <row r="1168" spans="1:23" x14ac:dyDescent="0.35">
      <c r="A1168" t="s">
        <v>124</v>
      </c>
      <c r="B1168" t="s">
        <v>1556</v>
      </c>
      <c r="C1168" s="23" t="s">
        <v>2155</v>
      </c>
      <c r="D1168" s="23" t="s">
        <v>2156</v>
      </c>
      <c r="E1168" t="s">
        <v>27</v>
      </c>
      <c r="F1168" t="s">
        <v>28</v>
      </c>
      <c r="G1168" s="15">
        <v>40149</v>
      </c>
      <c r="H1168" s="15">
        <v>45657</v>
      </c>
      <c r="I1168">
        <v>1065.90397207</v>
      </c>
      <c r="J1168" s="17">
        <v>1065.90397207</v>
      </c>
      <c r="K1168" s="21">
        <f t="shared" si="13"/>
        <v>0</v>
      </c>
      <c r="L1168" s="25">
        <v>0</v>
      </c>
      <c r="M1168">
        <v>20136.9509301</v>
      </c>
      <c r="P1168" t="s">
        <v>631</v>
      </c>
      <c r="Q1168" s="11">
        <f t="shared" si="14"/>
        <v>15.09041095890411</v>
      </c>
      <c r="U1168" t="str">
        <f>IF(COUNTIF($A$2:A1168,A1168)=1,"Joiner","Not new")</f>
        <v>Not new</v>
      </c>
      <c r="V1168" t="s">
        <v>2227</v>
      </c>
      <c r="W1168" s="24" t="s">
        <v>2228</v>
      </c>
    </row>
    <row r="1169" spans="1:23" x14ac:dyDescent="0.35">
      <c r="A1169" t="s">
        <v>1972</v>
      </c>
      <c r="B1169" t="s">
        <v>1973</v>
      </c>
      <c r="C1169" s="23" t="s">
        <v>2155</v>
      </c>
      <c r="D1169" s="23" t="s">
        <v>2156</v>
      </c>
      <c r="E1169" t="s">
        <v>27</v>
      </c>
      <c r="F1169" t="s">
        <v>32</v>
      </c>
      <c r="G1169" s="15">
        <v>42979</v>
      </c>
      <c r="H1169" s="15">
        <v>43709</v>
      </c>
      <c r="I1169">
        <v>3</v>
      </c>
      <c r="J1169" s="17">
        <v>3</v>
      </c>
      <c r="K1169" s="21">
        <f t="shared" si="13"/>
        <v>0</v>
      </c>
      <c r="L1169" s="25">
        <v>0</v>
      </c>
      <c r="M1169">
        <v>5</v>
      </c>
      <c r="P1169" t="s">
        <v>625</v>
      </c>
      <c r="Q1169" s="11">
        <f t="shared" si="14"/>
        <v>2</v>
      </c>
      <c r="U1169" t="str">
        <f>IF(COUNTIF($A$2:A1169,A1169)=1,"Joiner","Not new")</f>
        <v>Not new</v>
      </c>
      <c r="V1169" t="s">
        <v>2229</v>
      </c>
      <c r="W1169" s="24" t="s">
        <v>2230</v>
      </c>
    </row>
    <row r="1170" spans="1:23" x14ac:dyDescent="0.35">
      <c r="A1170" t="s">
        <v>1299</v>
      </c>
      <c r="B1170" t="s">
        <v>1300</v>
      </c>
      <c r="C1170" s="23" t="s">
        <v>2155</v>
      </c>
      <c r="D1170" s="23" t="s">
        <v>2156</v>
      </c>
      <c r="E1170" t="s">
        <v>27</v>
      </c>
      <c r="F1170" t="s">
        <v>28</v>
      </c>
      <c r="G1170" s="15">
        <v>41760</v>
      </c>
      <c r="H1170" s="15">
        <v>44926</v>
      </c>
      <c r="I1170">
        <v>68</v>
      </c>
      <c r="J1170" s="17">
        <v>64.5</v>
      </c>
      <c r="K1170" s="21">
        <f t="shared" si="13"/>
        <v>-3.5</v>
      </c>
      <c r="L1170" s="25">
        <v>-5.1470588235299999E-2</v>
      </c>
      <c r="M1170">
        <v>1403</v>
      </c>
      <c r="P1170" t="s">
        <v>631</v>
      </c>
      <c r="Q1170" s="11">
        <f t="shared" si="14"/>
        <v>8.6739726027397257</v>
      </c>
      <c r="U1170" t="str">
        <f>IF(COUNTIF($A$2:A1170,A1170)=1,"Joiner","Not new")</f>
        <v>Not new</v>
      </c>
      <c r="V1170" t="s">
        <v>2231</v>
      </c>
      <c r="W1170" s="24" t="s">
        <v>2232</v>
      </c>
    </row>
    <row r="1171" spans="1:23" x14ac:dyDescent="0.35">
      <c r="A1171" t="s">
        <v>134</v>
      </c>
      <c r="B1171" t="s">
        <v>135</v>
      </c>
      <c r="C1171" s="23" t="s">
        <v>2155</v>
      </c>
      <c r="D1171" s="23" t="s">
        <v>2156</v>
      </c>
      <c r="E1171" t="s">
        <v>27</v>
      </c>
      <c r="F1171" t="s">
        <v>28</v>
      </c>
      <c r="G1171" s="15">
        <v>41002</v>
      </c>
      <c r="H1171" s="15">
        <v>43708</v>
      </c>
      <c r="I1171">
        <v>198</v>
      </c>
      <c r="J1171" s="17">
        <v>192</v>
      </c>
      <c r="K1171" s="21">
        <f t="shared" si="13"/>
        <v>-6</v>
      </c>
      <c r="L1171" s="25">
        <v>-3.0303030303000002E-2</v>
      </c>
      <c r="M1171">
        <v>2782</v>
      </c>
      <c r="P1171" t="s">
        <v>631</v>
      </c>
      <c r="Q1171" s="11">
        <f t="shared" si="14"/>
        <v>7.4136986301369863</v>
      </c>
      <c r="U1171" t="str">
        <f>IF(COUNTIF($A$2:A1171,A1171)=1,"Joiner","Not new")</f>
        <v>Not new</v>
      </c>
      <c r="V1171" t="s">
        <v>2229</v>
      </c>
      <c r="W1171" s="24" t="s">
        <v>2233</v>
      </c>
    </row>
    <row r="1172" spans="1:23" x14ac:dyDescent="0.35">
      <c r="A1172" t="s">
        <v>1296</v>
      </c>
      <c r="B1172" t="s">
        <v>1297</v>
      </c>
      <c r="C1172" s="23" t="s">
        <v>2155</v>
      </c>
      <c r="D1172" s="23" t="s">
        <v>2156</v>
      </c>
      <c r="E1172" t="s">
        <v>27</v>
      </c>
      <c r="F1172" t="s">
        <v>28</v>
      </c>
      <c r="G1172" s="15">
        <v>41699</v>
      </c>
      <c r="H1172" s="15">
        <v>45247</v>
      </c>
      <c r="I1172">
        <v>32.5</v>
      </c>
      <c r="J1172" s="17">
        <v>7</v>
      </c>
      <c r="K1172" s="21">
        <f t="shared" si="13"/>
        <v>-25.5</v>
      </c>
      <c r="L1172" s="25">
        <v>-0.78461538461500002</v>
      </c>
      <c r="M1172">
        <v>193.3</v>
      </c>
      <c r="P1172" t="s">
        <v>643</v>
      </c>
      <c r="Q1172" s="11">
        <f t="shared" si="14"/>
        <v>9.7205479452054799</v>
      </c>
      <c r="U1172" t="str">
        <f>IF(COUNTIF($A$2:A1172,A1172)=1,"Joiner","Not new")</f>
        <v>Not new</v>
      </c>
      <c r="V1172" t="s">
        <v>2234</v>
      </c>
      <c r="W1172" s="24" t="s">
        <v>2235</v>
      </c>
    </row>
    <row r="1173" spans="1:23" x14ac:dyDescent="0.35">
      <c r="A1173" t="s">
        <v>1545</v>
      </c>
      <c r="B1173" t="s">
        <v>1546</v>
      </c>
      <c r="C1173" s="23" t="s">
        <v>2155</v>
      </c>
      <c r="D1173" s="23" t="s">
        <v>2156</v>
      </c>
      <c r="E1173" t="s">
        <v>27</v>
      </c>
      <c r="F1173" t="s">
        <v>28</v>
      </c>
      <c r="G1173" s="15">
        <v>42333</v>
      </c>
      <c r="H1173" s="15">
        <v>44286</v>
      </c>
      <c r="I1173">
        <v>86.6</v>
      </c>
      <c r="J1173" s="17">
        <v>66.900000000000006</v>
      </c>
      <c r="K1173" s="21">
        <f t="shared" si="13"/>
        <v>-19.699999999999989</v>
      </c>
      <c r="L1173" s="25">
        <v>-0.22748267898399999</v>
      </c>
      <c r="M1173">
        <v>375.9</v>
      </c>
      <c r="P1173" t="s">
        <v>631</v>
      </c>
      <c r="Q1173" s="11">
        <f t="shared" si="14"/>
        <v>5.3506849315068497</v>
      </c>
      <c r="U1173" t="str">
        <f>IF(COUNTIF($A$2:A1173,A1173)=1,"Joiner","Not new")</f>
        <v>Not new</v>
      </c>
      <c r="V1173" t="s">
        <v>2236</v>
      </c>
      <c r="W1173" s="24" t="s">
        <v>2237</v>
      </c>
    </row>
    <row r="1174" spans="1:23" x14ac:dyDescent="0.35">
      <c r="A1174" t="s">
        <v>118</v>
      </c>
      <c r="B1174" t="s">
        <v>119</v>
      </c>
      <c r="C1174" s="23" t="s">
        <v>2155</v>
      </c>
      <c r="D1174" s="23" t="s">
        <v>2156</v>
      </c>
      <c r="E1174" t="s">
        <v>27</v>
      </c>
      <c r="F1174" t="s">
        <v>28</v>
      </c>
      <c r="G1174" s="15">
        <v>39629</v>
      </c>
      <c r="H1174" s="15">
        <v>51501</v>
      </c>
      <c r="I1174">
        <v>46.521999999999998</v>
      </c>
      <c r="J1174" s="17">
        <v>46.521999999999998</v>
      </c>
      <c r="K1174" s="21">
        <f t="shared" si="13"/>
        <v>0</v>
      </c>
      <c r="L1174" s="25">
        <v>0</v>
      </c>
      <c r="M1174">
        <v>12742.996999999999</v>
      </c>
      <c r="P1174" t="s">
        <v>631</v>
      </c>
      <c r="Q1174" s="11">
        <f t="shared" si="14"/>
        <v>32.526027397260272</v>
      </c>
      <c r="U1174" t="str">
        <f>IF(COUNTIF($A$2:A1174,A1174)=1,"Joiner","Not new")</f>
        <v>Not new</v>
      </c>
      <c r="V1174" t="s">
        <v>2238</v>
      </c>
      <c r="W1174" s="24" t="s">
        <v>2239</v>
      </c>
    </row>
    <row r="1175" spans="1:23" x14ac:dyDescent="0.35">
      <c r="A1175" t="s">
        <v>2240</v>
      </c>
      <c r="B1175" t="s">
        <v>2241</v>
      </c>
      <c r="C1175" s="23" t="s">
        <v>2155</v>
      </c>
      <c r="D1175" s="23" t="s">
        <v>2156</v>
      </c>
      <c r="E1175" t="s">
        <v>62</v>
      </c>
      <c r="F1175" t="s">
        <v>32</v>
      </c>
      <c r="G1175" s="15">
        <v>42644</v>
      </c>
      <c r="H1175" s="15">
        <v>43922</v>
      </c>
      <c r="I1175">
        <v>12.5</v>
      </c>
      <c r="J1175" s="17">
        <v>12.5</v>
      </c>
      <c r="K1175" s="21">
        <f t="shared" si="13"/>
        <v>0</v>
      </c>
      <c r="L1175" s="25">
        <v>0</v>
      </c>
      <c r="M1175">
        <v>31.044</v>
      </c>
      <c r="P1175" t="s">
        <v>625</v>
      </c>
      <c r="Q1175" s="11">
        <f t="shared" si="14"/>
        <v>3.5013698630136987</v>
      </c>
      <c r="U1175" t="str">
        <f>IF(COUNTIF($A$2:A1175,A1175)=1,"Joiner","Not new")</f>
        <v>Joiner</v>
      </c>
      <c r="V1175" t="s">
        <v>2242</v>
      </c>
      <c r="W1175" s="24" t="s">
        <v>2243</v>
      </c>
    </row>
    <row r="1176" spans="1:23" x14ac:dyDescent="0.35">
      <c r="A1176" t="s">
        <v>1303</v>
      </c>
      <c r="B1176" t="s">
        <v>1565</v>
      </c>
      <c r="C1176" s="23" t="s">
        <v>2155</v>
      </c>
      <c r="D1176" s="23" t="s">
        <v>2156</v>
      </c>
      <c r="E1176" t="s">
        <v>62</v>
      </c>
      <c r="F1176" t="s">
        <v>28</v>
      </c>
      <c r="G1176" s="15">
        <v>42125</v>
      </c>
      <c r="H1176" s="15">
        <v>49765</v>
      </c>
      <c r="I1176">
        <v>19.079999999999998</v>
      </c>
      <c r="J1176" s="17">
        <v>19.079999999999998</v>
      </c>
      <c r="K1176" s="21">
        <f t="shared" si="13"/>
        <v>0</v>
      </c>
      <c r="L1176" s="25">
        <v>0</v>
      </c>
      <c r="M1176">
        <v>564.1</v>
      </c>
      <c r="P1176" t="s">
        <v>625</v>
      </c>
      <c r="Q1176" s="11">
        <f t="shared" si="14"/>
        <v>20.931506849315067</v>
      </c>
      <c r="U1176" t="str">
        <f>IF(COUNTIF($A$2:A1176,A1176)=1,"Joiner","Not new")</f>
        <v>Not new</v>
      </c>
      <c r="V1176" t="s">
        <v>2244</v>
      </c>
      <c r="W1176" s="24" t="s">
        <v>2245</v>
      </c>
    </row>
    <row r="1177" spans="1:23" x14ac:dyDescent="0.35">
      <c r="A1177" t="s">
        <v>1798</v>
      </c>
      <c r="B1177" t="s">
        <v>1799</v>
      </c>
      <c r="C1177" s="23" t="s">
        <v>2155</v>
      </c>
      <c r="D1177" s="23" t="s">
        <v>2156</v>
      </c>
      <c r="E1177" t="s">
        <v>62</v>
      </c>
      <c r="F1177" t="s">
        <v>32</v>
      </c>
      <c r="G1177" s="15">
        <v>42369</v>
      </c>
      <c r="H1177" s="15">
        <v>43921</v>
      </c>
      <c r="I1177">
        <v>17</v>
      </c>
      <c r="J1177" s="17">
        <v>12</v>
      </c>
      <c r="K1177" s="21">
        <f t="shared" si="13"/>
        <v>-5</v>
      </c>
      <c r="L1177" s="25">
        <v>-0.29411764705900001</v>
      </c>
      <c r="M1177">
        <v>90</v>
      </c>
      <c r="P1177" t="s">
        <v>643</v>
      </c>
      <c r="Q1177" s="11">
        <f t="shared" si="14"/>
        <v>4.2520547945205482</v>
      </c>
      <c r="U1177" t="str">
        <f>IF(COUNTIF($A$2:A1177,A1177)=1,"Joiner","Not new")</f>
        <v>Not new</v>
      </c>
      <c r="V1177" t="s">
        <v>2246</v>
      </c>
      <c r="W1177" s="24" t="s">
        <v>2247</v>
      </c>
    </row>
    <row r="1178" spans="1:23" x14ac:dyDescent="0.35">
      <c r="A1178" t="s">
        <v>1316</v>
      </c>
      <c r="B1178" t="s">
        <v>1567</v>
      </c>
      <c r="C1178" s="23" t="s">
        <v>2155</v>
      </c>
      <c r="D1178" s="23" t="s">
        <v>2156</v>
      </c>
      <c r="E1178" t="s">
        <v>62</v>
      </c>
      <c r="F1178" t="s">
        <v>197</v>
      </c>
      <c r="G1178" s="15">
        <v>41000</v>
      </c>
      <c r="H1178" s="15">
        <v>43921</v>
      </c>
      <c r="I1178">
        <v>3</v>
      </c>
      <c r="J1178" s="17">
        <v>17.899999999999999</v>
      </c>
      <c r="K1178" s="21">
        <f t="shared" si="13"/>
        <v>14.899999999999999</v>
      </c>
      <c r="L1178" s="25">
        <v>4.9666666666700001</v>
      </c>
      <c r="M1178">
        <v>206.1</v>
      </c>
      <c r="P1178" t="s">
        <v>643</v>
      </c>
      <c r="Q1178" s="11">
        <f t="shared" si="14"/>
        <v>8.0027397260273965</v>
      </c>
      <c r="U1178" t="str">
        <f>IF(COUNTIF($A$2:A1178,A1178)=1,"Joiner","Not new")</f>
        <v>Not new</v>
      </c>
      <c r="V1178" t="s">
        <v>2248</v>
      </c>
      <c r="W1178" s="24" t="s">
        <v>2249</v>
      </c>
    </row>
    <row r="1179" spans="1:23" x14ac:dyDescent="0.35">
      <c r="A1179" t="s">
        <v>1795</v>
      </c>
      <c r="B1179" t="s">
        <v>1796</v>
      </c>
      <c r="C1179" s="23" t="s">
        <v>2155</v>
      </c>
      <c r="D1179" s="23" t="s">
        <v>2156</v>
      </c>
      <c r="E1179" t="s">
        <v>62</v>
      </c>
      <c r="F1179" t="s">
        <v>32</v>
      </c>
      <c r="G1179" s="15">
        <v>42461</v>
      </c>
      <c r="H1179" s="15">
        <v>43921</v>
      </c>
      <c r="I1179">
        <v>4.96</v>
      </c>
      <c r="J1179" s="17">
        <v>1.3</v>
      </c>
      <c r="K1179" s="21">
        <f t="shared" si="13"/>
        <v>-3.66</v>
      </c>
      <c r="L1179" s="25">
        <v>-0.73790322580599998</v>
      </c>
      <c r="M1179">
        <v>44.19</v>
      </c>
      <c r="P1179" t="s">
        <v>625</v>
      </c>
      <c r="Q1179" s="11">
        <f t="shared" si="14"/>
        <v>4</v>
      </c>
      <c r="U1179" t="str">
        <f>IF(COUNTIF($A$2:A1179,A1179)=1,"Joiner","Not new")</f>
        <v>Not new</v>
      </c>
      <c r="V1179" t="s">
        <v>2246</v>
      </c>
      <c r="W1179" s="24" t="s">
        <v>2250</v>
      </c>
    </row>
    <row r="1180" spans="1:23" x14ac:dyDescent="0.35">
      <c r="A1180" t="s">
        <v>1983</v>
      </c>
      <c r="B1180" t="s">
        <v>1984</v>
      </c>
      <c r="C1180" s="23" t="s">
        <v>2155</v>
      </c>
      <c r="D1180" s="23" t="s">
        <v>2156</v>
      </c>
      <c r="E1180" t="s">
        <v>62</v>
      </c>
      <c r="F1180" t="s">
        <v>36</v>
      </c>
      <c r="G1180" s="15">
        <v>42826</v>
      </c>
      <c r="H1180" s="15">
        <v>43921</v>
      </c>
      <c r="I1180">
        <v>2.2999999999999998</v>
      </c>
      <c r="J1180" s="17">
        <v>3.1259999999999999</v>
      </c>
      <c r="K1180" s="21">
        <f t="shared" si="13"/>
        <v>0.82600000000000007</v>
      </c>
      <c r="L1180" s="25">
        <v>0.359130434783</v>
      </c>
      <c r="M1180">
        <v>11.7</v>
      </c>
      <c r="P1180" t="s">
        <v>625</v>
      </c>
      <c r="Q1180" s="11">
        <f t="shared" si="14"/>
        <v>3</v>
      </c>
      <c r="U1180" t="str">
        <f>IF(COUNTIF($A$2:A1180,A1180)=1,"Joiner","Not new")</f>
        <v>Not new</v>
      </c>
      <c r="V1180" t="s">
        <v>2251</v>
      </c>
      <c r="W1180" s="24" t="s">
        <v>2252</v>
      </c>
    </row>
    <row r="1181" spans="1:23" x14ac:dyDescent="0.35">
      <c r="A1181" t="s">
        <v>2253</v>
      </c>
      <c r="B1181" t="s">
        <v>2254</v>
      </c>
      <c r="C1181" s="23" t="s">
        <v>2155</v>
      </c>
      <c r="D1181" s="23" t="s">
        <v>2156</v>
      </c>
      <c r="E1181" t="s">
        <v>62</v>
      </c>
      <c r="F1181" t="s">
        <v>28</v>
      </c>
      <c r="G1181" s="15">
        <v>43556</v>
      </c>
      <c r="H1181" s="15">
        <v>44651</v>
      </c>
      <c r="I1181">
        <v>8.23</v>
      </c>
      <c r="J1181" s="17">
        <v>7.85</v>
      </c>
      <c r="K1181" s="21">
        <f t="shared" si="13"/>
        <v>-0.38000000000000078</v>
      </c>
      <c r="L1181" s="25">
        <v>-4.6172539489700001E-2</v>
      </c>
      <c r="M1181">
        <v>28.34</v>
      </c>
      <c r="P1181" t="s">
        <v>625</v>
      </c>
      <c r="Q1181" s="11">
        <f t="shared" si="14"/>
        <v>3</v>
      </c>
      <c r="U1181" t="str">
        <f>IF(COUNTIF($A$2:A1181,A1181)=1,"Joiner","Not new")</f>
        <v>Joiner</v>
      </c>
      <c r="V1181" t="s">
        <v>2255</v>
      </c>
      <c r="W1181" s="24" t="s">
        <v>2256</v>
      </c>
    </row>
    <row r="1182" spans="1:23" x14ac:dyDescent="0.35">
      <c r="A1182" t="s">
        <v>2257</v>
      </c>
      <c r="B1182" t="s">
        <v>2258</v>
      </c>
      <c r="C1182" s="23" t="s">
        <v>2155</v>
      </c>
      <c r="D1182" s="23" t="s">
        <v>2156</v>
      </c>
      <c r="E1182" t="s">
        <v>91</v>
      </c>
      <c r="F1182" t="s">
        <v>197</v>
      </c>
      <c r="G1182" s="15">
        <v>43586</v>
      </c>
      <c r="H1182" s="15">
        <v>44317</v>
      </c>
      <c r="I1182">
        <v>79.5</v>
      </c>
      <c r="J1182" s="17">
        <v>41.058999999999997</v>
      </c>
      <c r="K1182" s="21">
        <f t="shared" si="13"/>
        <v>-38.441000000000003</v>
      </c>
      <c r="L1182" s="25">
        <v>-0.48353459119499997</v>
      </c>
      <c r="M1182">
        <v>212.8</v>
      </c>
      <c r="P1182" t="s">
        <v>631</v>
      </c>
      <c r="Q1182" s="11">
        <f t="shared" si="14"/>
        <v>2.0027397260273974</v>
      </c>
      <c r="U1182" t="str">
        <f>IF(COUNTIF($A$2:A1182,A1182)=1,"Joiner","Not new")</f>
        <v>Joiner</v>
      </c>
      <c r="V1182" t="s">
        <v>2259</v>
      </c>
      <c r="W1182" s="24" t="s">
        <v>2260</v>
      </c>
    </row>
    <row r="1183" spans="1:23" x14ac:dyDescent="0.35">
      <c r="A1183" t="s">
        <v>1994</v>
      </c>
      <c r="B1183" t="s">
        <v>1995</v>
      </c>
      <c r="C1183" s="23" t="s">
        <v>2155</v>
      </c>
      <c r="D1183" s="23" t="s">
        <v>2156</v>
      </c>
      <c r="E1183" t="s">
        <v>91</v>
      </c>
      <c r="F1183" t="s">
        <v>36</v>
      </c>
      <c r="G1183" s="15">
        <v>43090</v>
      </c>
      <c r="H1183" s="15">
        <v>45016</v>
      </c>
      <c r="I1183">
        <v>63.363</v>
      </c>
      <c r="J1183" s="17">
        <v>34.97</v>
      </c>
      <c r="K1183" s="21">
        <f t="shared" si="13"/>
        <v>-28.393000000000001</v>
      </c>
      <c r="L1183" s="25">
        <v>-0.44810062654900001</v>
      </c>
      <c r="M1183">
        <v>777.91899999999998</v>
      </c>
      <c r="P1183" t="s">
        <v>631</v>
      </c>
      <c r="Q1183" s="11">
        <f t="shared" si="14"/>
        <v>5.2767123287671236</v>
      </c>
      <c r="U1183" t="str">
        <f>IF(COUNTIF($A$2:A1183,A1183)=1,"Joiner","Not new")</f>
        <v>Not new</v>
      </c>
      <c r="V1183" t="s">
        <v>2261</v>
      </c>
      <c r="W1183" s="24" t="s">
        <v>2262</v>
      </c>
    </row>
    <row r="1184" spans="1:23" x14ac:dyDescent="0.35">
      <c r="A1184" t="s">
        <v>1575</v>
      </c>
      <c r="B1184" t="s">
        <v>1576</v>
      </c>
      <c r="C1184" s="23" t="s">
        <v>2155</v>
      </c>
      <c r="D1184" s="23" t="s">
        <v>2156</v>
      </c>
      <c r="E1184" t="s">
        <v>91</v>
      </c>
      <c r="F1184" t="s">
        <v>32</v>
      </c>
      <c r="G1184" s="15">
        <v>42095</v>
      </c>
      <c r="H1184" s="15">
        <v>45016</v>
      </c>
      <c r="I1184">
        <v>77.7</v>
      </c>
      <c r="J1184" s="17">
        <v>95.69</v>
      </c>
      <c r="K1184" s="21">
        <f t="shared" si="13"/>
        <v>17.989999999999995</v>
      </c>
      <c r="L1184" s="25">
        <v>0.23153153153200001</v>
      </c>
      <c r="M1184">
        <v>210.239</v>
      </c>
      <c r="P1184" t="s">
        <v>631</v>
      </c>
      <c r="Q1184" s="11">
        <f t="shared" si="14"/>
        <v>8.0027397260273965</v>
      </c>
      <c r="U1184" t="str">
        <f>IF(COUNTIF($A$2:A1184,A1184)=1,"Joiner","Not new")</f>
        <v>Not new</v>
      </c>
      <c r="V1184" t="s">
        <v>2261</v>
      </c>
      <c r="W1184" s="24" t="s">
        <v>2263</v>
      </c>
    </row>
    <row r="1185" spans="1:23" x14ac:dyDescent="0.35">
      <c r="A1185" t="s">
        <v>1991</v>
      </c>
      <c r="B1185" t="s">
        <v>1992</v>
      </c>
      <c r="C1185" s="23" t="s">
        <v>2155</v>
      </c>
      <c r="D1185" s="23" t="s">
        <v>2156</v>
      </c>
      <c r="E1185" t="s">
        <v>91</v>
      </c>
      <c r="F1185" t="s">
        <v>28</v>
      </c>
      <c r="G1185" s="15">
        <v>42794</v>
      </c>
      <c r="H1185" s="15">
        <v>44286</v>
      </c>
      <c r="I1185">
        <v>67.400000000000006</v>
      </c>
      <c r="J1185" s="17">
        <v>37.700000000000003</v>
      </c>
      <c r="K1185" s="21">
        <f t="shared" si="13"/>
        <v>-29.700000000000003</v>
      </c>
      <c r="L1185" s="25">
        <v>-0.44065281899100001</v>
      </c>
      <c r="M1185">
        <v>232.75</v>
      </c>
      <c r="P1185" t="s">
        <v>631</v>
      </c>
      <c r="Q1185" s="11">
        <f t="shared" si="14"/>
        <v>4.087671232876712</v>
      </c>
      <c r="U1185" t="str">
        <f>IF(COUNTIF($A$2:A1185,A1185)=1,"Joiner","Not new")</f>
        <v>Not new</v>
      </c>
      <c r="V1185" t="s">
        <v>2264</v>
      </c>
      <c r="W1185" s="24" t="s">
        <v>2265</v>
      </c>
    </row>
    <row r="1186" spans="1:23" x14ac:dyDescent="0.35">
      <c r="A1186" t="s">
        <v>2266</v>
      </c>
      <c r="B1186" t="s">
        <v>2267</v>
      </c>
      <c r="C1186" s="23" t="s">
        <v>2155</v>
      </c>
      <c r="D1186" s="23" t="s">
        <v>2156</v>
      </c>
      <c r="E1186" t="s">
        <v>91</v>
      </c>
      <c r="F1186" t="s">
        <v>28</v>
      </c>
      <c r="G1186" s="15">
        <v>43420</v>
      </c>
      <c r="H1186" s="15">
        <v>45139</v>
      </c>
      <c r="I1186">
        <v>7.84</v>
      </c>
      <c r="J1186" s="17">
        <v>13.208</v>
      </c>
      <c r="K1186" s="21">
        <f t="shared" si="13"/>
        <v>5.3680000000000003</v>
      </c>
      <c r="L1186" s="25">
        <v>0.68469387755099997</v>
      </c>
      <c r="M1186">
        <v>64.338999999999999</v>
      </c>
      <c r="P1186" t="s">
        <v>625</v>
      </c>
      <c r="Q1186" s="11">
        <f t="shared" si="14"/>
        <v>4.7095890410958905</v>
      </c>
      <c r="U1186" t="str">
        <f>IF(COUNTIF($A$2:A1186,A1186)=1,"Joiner","Not new")</f>
        <v>Joiner</v>
      </c>
      <c r="V1186" t="s">
        <v>2268</v>
      </c>
      <c r="W1186" s="24" t="s">
        <v>2269</v>
      </c>
    </row>
    <row r="1187" spans="1:23" x14ac:dyDescent="0.35">
      <c r="A1187" t="s">
        <v>1988</v>
      </c>
      <c r="B1187" t="s">
        <v>1989</v>
      </c>
      <c r="C1187" s="23" t="s">
        <v>2155</v>
      </c>
      <c r="D1187" s="23" t="s">
        <v>2156</v>
      </c>
      <c r="E1187" t="s">
        <v>91</v>
      </c>
      <c r="F1187" t="s">
        <v>197</v>
      </c>
      <c r="G1187" s="15">
        <v>42826</v>
      </c>
      <c r="H1187" s="15">
        <v>44531</v>
      </c>
      <c r="I1187">
        <v>132.4</v>
      </c>
      <c r="J1187" s="17">
        <v>82.018000000000001</v>
      </c>
      <c r="K1187" s="21">
        <f t="shared" si="13"/>
        <v>-50.382000000000005</v>
      </c>
      <c r="L1187" s="25">
        <v>-0.38052870090599999</v>
      </c>
      <c r="M1187">
        <v>321.10000000000002</v>
      </c>
      <c r="P1187" t="s">
        <v>631</v>
      </c>
      <c r="Q1187" s="11">
        <f t="shared" si="14"/>
        <v>4.6712328767123283</v>
      </c>
      <c r="U1187" t="str">
        <f>IF(COUNTIF($A$2:A1187,A1187)=1,"Joiner","Not new")</f>
        <v>Not new</v>
      </c>
      <c r="V1187" t="s">
        <v>2270</v>
      </c>
      <c r="W1187" s="24" t="s">
        <v>2271</v>
      </c>
    </row>
    <row r="1188" spans="1:23" x14ac:dyDescent="0.35">
      <c r="A1188" t="s">
        <v>1578</v>
      </c>
      <c r="B1188" t="s">
        <v>1579</v>
      </c>
      <c r="C1188" s="23" t="s">
        <v>2155</v>
      </c>
      <c r="D1188" s="23" t="s">
        <v>2156</v>
      </c>
      <c r="E1188" t="s">
        <v>91</v>
      </c>
      <c r="F1188" t="s">
        <v>32</v>
      </c>
      <c r="G1188" s="15">
        <v>42017</v>
      </c>
      <c r="H1188" s="15">
        <v>44562</v>
      </c>
      <c r="I1188">
        <v>156</v>
      </c>
      <c r="J1188" s="17">
        <v>94.2</v>
      </c>
      <c r="K1188" s="21">
        <f t="shared" si="13"/>
        <v>-61.8</v>
      </c>
      <c r="L1188" s="25">
        <v>-0.39615384615400001</v>
      </c>
      <c r="M1188">
        <v>595</v>
      </c>
      <c r="P1188" t="s">
        <v>631</v>
      </c>
      <c r="Q1188" s="11">
        <f t="shared" si="14"/>
        <v>6.9726027397260273</v>
      </c>
      <c r="U1188" t="str">
        <f>IF(COUNTIF($A$2:A1188,A1188)=1,"Joiner","Not new")</f>
        <v>Not new</v>
      </c>
      <c r="V1188" t="s">
        <v>2270</v>
      </c>
      <c r="W1188" s="24" t="s">
        <v>2272</v>
      </c>
    </row>
    <row r="1189" spans="1:23" x14ac:dyDescent="0.35">
      <c r="A1189" t="s">
        <v>1340</v>
      </c>
      <c r="B1189" t="s">
        <v>1341</v>
      </c>
      <c r="C1189" s="23" t="s">
        <v>2155</v>
      </c>
      <c r="D1189" s="23" t="s">
        <v>2156</v>
      </c>
      <c r="E1189" t="s">
        <v>148</v>
      </c>
      <c r="F1189" t="s">
        <v>28</v>
      </c>
      <c r="G1189" s="15">
        <v>41944</v>
      </c>
      <c r="H1189" s="15">
        <v>43951</v>
      </c>
      <c r="I1189" s="12">
        <v>140.30000000000001</v>
      </c>
      <c r="J1189" s="17">
        <v>142.69999999999999</v>
      </c>
      <c r="K1189" s="21">
        <f t="shared" si="13"/>
        <v>2.3999999999999773</v>
      </c>
      <c r="L1189" s="29">
        <v>0.02</v>
      </c>
      <c r="M1189" s="12">
        <v>1067.5999999999999</v>
      </c>
      <c r="P1189" t="s">
        <v>643</v>
      </c>
      <c r="Q1189" s="11">
        <f t="shared" si="14"/>
        <v>5.4986301369863018</v>
      </c>
      <c r="U1189" t="str">
        <f>IF(COUNTIF($A$2:A1189,A1189)=1,"Joiner","Not new")</f>
        <v>Not new</v>
      </c>
      <c r="V1189" t="s">
        <v>2273</v>
      </c>
      <c r="W1189" s="24" t="s">
        <v>2274</v>
      </c>
    </row>
    <row r="1190" spans="1:23" x14ac:dyDescent="0.35">
      <c r="A1190" t="s">
        <v>2009</v>
      </c>
      <c r="B1190" t="s">
        <v>2010</v>
      </c>
      <c r="C1190" s="23" t="s">
        <v>2155</v>
      </c>
      <c r="D1190" s="23" t="s">
        <v>2156</v>
      </c>
      <c r="E1190" t="s">
        <v>161</v>
      </c>
      <c r="F1190" t="s">
        <v>28</v>
      </c>
      <c r="G1190" s="15">
        <v>42499</v>
      </c>
      <c r="H1190" s="15">
        <v>43738</v>
      </c>
      <c r="I1190">
        <v>6.5910000000000002</v>
      </c>
      <c r="J1190" s="17">
        <v>11.003</v>
      </c>
      <c r="K1190" s="21">
        <f t="shared" si="13"/>
        <v>4.4119999999999999</v>
      </c>
      <c r="L1190" s="25">
        <v>0.66939766348100005</v>
      </c>
      <c r="M1190">
        <v>21.311</v>
      </c>
      <c r="P1190" t="s">
        <v>625</v>
      </c>
      <c r="Q1190" s="11">
        <f t="shared" si="14"/>
        <v>3.3945205479452056</v>
      </c>
      <c r="U1190" t="str">
        <f>IF(COUNTIF($A$2:A1190,A1190)=1,"Joiner","Not new")</f>
        <v>Not new</v>
      </c>
      <c r="V1190" t="s">
        <v>2275</v>
      </c>
      <c r="W1190" s="24" t="s">
        <v>2276</v>
      </c>
    </row>
    <row r="1191" spans="1:23" x14ac:dyDescent="0.35">
      <c r="A1191" t="s">
        <v>2006</v>
      </c>
      <c r="B1191" t="s">
        <v>2007</v>
      </c>
      <c r="C1191" s="23" t="s">
        <v>2155</v>
      </c>
      <c r="D1191" s="23" t="s">
        <v>2156</v>
      </c>
      <c r="E1191" t="s">
        <v>1810</v>
      </c>
      <c r="F1191" t="s">
        <v>36</v>
      </c>
      <c r="G1191" s="15">
        <v>42668</v>
      </c>
      <c r="H1191" s="15">
        <v>45199</v>
      </c>
      <c r="I1191">
        <v>105.6</v>
      </c>
      <c r="J1191" s="17">
        <v>123.6</v>
      </c>
      <c r="K1191" s="21">
        <f t="shared" si="13"/>
        <v>18</v>
      </c>
      <c r="L1191" s="25">
        <v>0.17045454545499999</v>
      </c>
      <c r="M1191">
        <v>155.6</v>
      </c>
      <c r="P1191" t="s">
        <v>625</v>
      </c>
      <c r="Q1191" s="11">
        <f t="shared" si="14"/>
        <v>6.934246575342466</v>
      </c>
      <c r="U1191" t="str">
        <f>IF(COUNTIF($A$2:A1191,A1191)=1,"Joiner","Not new")</f>
        <v>Not new</v>
      </c>
      <c r="V1191" t="s">
        <v>2277</v>
      </c>
      <c r="W1191" s="24" t="s">
        <v>2278</v>
      </c>
    </row>
    <row r="1192" spans="1:23" x14ac:dyDescent="0.35">
      <c r="A1192" t="s">
        <v>2279</v>
      </c>
      <c r="B1192" t="s">
        <v>2280</v>
      </c>
      <c r="C1192" s="23" t="s">
        <v>2155</v>
      </c>
      <c r="D1192" s="23" t="s">
        <v>2156</v>
      </c>
      <c r="E1192" t="s">
        <v>161</v>
      </c>
      <c r="F1192" t="s">
        <v>36</v>
      </c>
      <c r="G1192" s="15">
        <v>43344</v>
      </c>
      <c r="H1192" s="15">
        <v>43920</v>
      </c>
      <c r="I1192">
        <v>10.999000000000001</v>
      </c>
      <c r="J1192" s="17">
        <v>11.14</v>
      </c>
      <c r="K1192" s="21">
        <f t="shared" si="13"/>
        <v>0.14100000000000001</v>
      </c>
      <c r="L1192" s="25">
        <v>1.2819347213400001E-2</v>
      </c>
      <c r="M1192">
        <v>125.60899999999999</v>
      </c>
      <c r="P1192" t="s">
        <v>625</v>
      </c>
      <c r="Q1192" s="11">
        <f t="shared" si="14"/>
        <v>1.5780821917808219</v>
      </c>
      <c r="U1192" t="str">
        <f>IF(COUNTIF($A$2:A1192,A1192)=1,"Joiner","Not new")</f>
        <v>Joiner</v>
      </c>
      <c r="V1192" t="s">
        <v>2281</v>
      </c>
      <c r="W1192" s="24" t="s">
        <v>2282</v>
      </c>
    </row>
    <row r="1193" spans="1:23" x14ac:dyDescent="0.35">
      <c r="A1193" t="s">
        <v>1348</v>
      </c>
      <c r="B1193" t="s">
        <v>1349</v>
      </c>
      <c r="C1193" s="23" t="s">
        <v>2155</v>
      </c>
      <c r="D1193" s="23" t="s">
        <v>2156</v>
      </c>
      <c r="E1193" t="s">
        <v>161</v>
      </c>
      <c r="F1193" t="s">
        <v>28</v>
      </c>
      <c r="G1193" s="15">
        <v>41760</v>
      </c>
      <c r="H1193" s="15">
        <v>45713</v>
      </c>
      <c r="I1193">
        <v>740.8</v>
      </c>
      <c r="J1193" s="17">
        <v>716.22</v>
      </c>
      <c r="K1193" s="21">
        <f t="shared" si="13"/>
        <v>-24.579999999999927</v>
      </c>
      <c r="L1193" s="25">
        <v>-3.3180345572400002E-2</v>
      </c>
      <c r="M1193">
        <v>2398.5</v>
      </c>
      <c r="P1193" t="s">
        <v>631</v>
      </c>
      <c r="Q1193" s="11">
        <f t="shared" si="14"/>
        <v>10.830136986301369</v>
      </c>
      <c r="U1193" t="str">
        <f>IF(COUNTIF($A$2:A1193,A1193)=1,"Joiner","Not new")</f>
        <v>Not new</v>
      </c>
      <c r="V1193" t="s">
        <v>2283</v>
      </c>
      <c r="W1193" s="24" t="s">
        <v>2284</v>
      </c>
    </row>
    <row r="1194" spans="1:23" x14ac:dyDescent="0.35">
      <c r="A1194" t="s">
        <v>2285</v>
      </c>
      <c r="B1194" t="s">
        <v>1596</v>
      </c>
      <c r="C1194" s="23" t="s">
        <v>2155</v>
      </c>
      <c r="D1194" s="23" t="s">
        <v>2156</v>
      </c>
      <c r="E1194" t="s">
        <v>161</v>
      </c>
      <c r="F1194" t="s">
        <v>36</v>
      </c>
      <c r="G1194" s="15">
        <v>42132</v>
      </c>
      <c r="H1194" s="15">
        <v>44287</v>
      </c>
      <c r="I1194">
        <v>2470.0100000000002</v>
      </c>
      <c r="J1194" s="17">
        <v>2182.99943231</v>
      </c>
      <c r="K1194" s="21">
        <f t="shared" si="13"/>
        <v>-287.01056769000024</v>
      </c>
      <c r="L1194" s="25">
        <v>-0.116198139964</v>
      </c>
      <c r="M1194">
        <v>11347.41</v>
      </c>
      <c r="P1194" t="s">
        <v>625</v>
      </c>
      <c r="Q1194" s="11">
        <f t="shared" si="14"/>
        <v>5.904109589041096</v>
      </c>
      <c r="U1194" t="str">
        <f>IF(COUNTIF($A$2:A1194,A1194)=1,"Joiner","Not new")</f>
        <v>Not new</v>
      </c>
      <c r="V1194" t="s">
        <v>2286</v>
      </c>
      <c r="W1194" s="24" t="s">
        <v>2287</v>
      </c>
    </row>
    <row r="1195" spans="1:23" x14ac:dyDescent="0.35">
      <c r="A1195" t="s">
        <v>166</v>
      </c>
      <c r="B1195" t="s">
        <v>167</v>
      </c>
      <c r="C1195" s="23" t="s">
        <v>2155</v>
      </c>
      <c r="D1195" s="23" t="s">
        <v>2156</v>
      </c>
      <c r="E1195" t="s">
        <v>168</v>
      </c>
      <c r="F1195" t="s">
        <v>32</v>
      </c>
      <c r="G1195" s="15">
        <v>38426</v>
      </c>
      <c r="H1195" s="15">
        <v>46265</v>
      </c>
      <c r="I1195">
        <v>3.9</v>
      </c>
      <c r="J1195" s="17">
        <v>4.54</v>
      </c>
      <c r="K1195" s="21">
        <f t="shared" si="13"/>
        <v>0.64000000000000012</v>
      </c>
      <c r="L1195" s="25">
        <v>0.164102564103</v>
      </c>
      <c r="M1195">
        <v>445.72</v>
      </c>
      <c r="P1195" t="s">
        <v>631</v>
      </c>
      <c r="Q1195" s="11">
        <f t="shared" si="14"/>
        <v>21.476712328767125</v>
      </c>
      <c r="U1195" t="str">
        <f>IF(COUNTIF($A$2:A1195,A1195)=1,"Joiner","Not new")</f>
        <v>Not new</v>
      </c>
      <c r="V1195" t="s">
        <v>2288</v>
      </c>
      <c r="W1195" s="24"/>
    </row>
    <row r="1196" spans="1:23" x14ac:dyDescent="0.35">
      <c r="A1196" t="s">
        <v>170</v>
      </c>
      <c r="B1196" t="s">
        <v>1354</v>
      </c>
      <c r="C1196" s="23" t="s">
        <v>2155</v>
      </c>
      <c r="D1196" s="23" t="s">
        <v>2156</v>
      </c>
      <c r="E1196" t="s">
        <v>172</v>
      </c>
      <c r="F1196" t="s">
        <v>197</v>
      </c>
      <c r="G1196" s="15">
        <v>39651</v>
      </c>
      <c r="H1196" s="15"/>
      <c r="I1196">
        <v>1137.7</v>
      </c>
      <c r="J1196" s="17">
        <v>1131.2</v>
      </c>
      <c r="K1196" s="21">
        <f t="shared" si="13"/>
        <v>-6.5</v>
      </c>
      <c r="L1196" s="25">
        <v>-5.7132811813300002E-3</v>
      </c>
      <c r="M1196">
        <v>17630.900000000001</v>
      </c>
      <c r="P1196" t="s">
        <v>631</v>
      </c>
      <c r="Q1196" s="30" t="s">
        <v>171</v>
      </c>
      <c r="U1196" t="str">
        <f>IF(COUNTIF($A$2:A1196,A1196)=1,"Joiner","Not new")</f>
        <v>Not new</v>
      </c>
      <c r="V1196" t="s">
        <v>2289</v>
      </c>
      <c r="W1196" s="24" t="s">
        <v>2290</v>
      </c>
    </row>
    <row r="1197" spans="1:23" x14ac:dyDescent="0.35">
      <c r="A1197" t="s">
        <v>2035</v>
      </c>
      <c r="B1197" t="s">
        <v>2036</v>
      </c>
      <c r="C1197" s="23" t="s">
        <v>2155</v>
      </c>
      <c r="D1197" s="23" t="s">
        <v>2156</v>
      </c>
      <c r="E1197" t="s">
        <v>172</v>
      </c>
      <c r="F1197" t="s">
        <v>28</v>
      </c>
      <c r="G1197" s="15">
        <v>41730</v>
      </c>
      <c r="H1197" s="15">
        <v>45261</v>
      </c>
      <c r="I1197">
        <v>208.8</v>
      </c>
      <c r="J1197" s="17">
        <v>166.7</v>
      </c>
      <c r="K1197" s="21">
        <f t="shared" si="13"/>
        <v>-42.100000000000023</v>
      </c>
      <c r="L1197" s="29">
        <v>-0.2</v>
      </c>
      <c r="M1197">
        <v>1040.4000000000001</v>
      </c>
      <c r="P1197" t="s">
        <v>631</v>
      </c>
      <c r="Q1197" s="11">
        <f t="shared" si="14"/>
        <v>9.6739726027397257</v>
      </c>
      <c r="U1197" t="str">
        <f>IF(COUNTIF($A$2:A1197,A1197)=1,"Joiner","Not new")</f>
        <v>Not new</v>
      </c>
      <c r="V1197" t="s">
        <v>2291</v>
      </c>
      <c r="W1197" s="24" t="s">
        <v>2292</v>
      </c>
    </row>
    <row r="1198" spans="1:23" x14ac:dyDescent="0.35">
      <c r="A1198" t="s">
        <v>1619</v>
      </c>
      <c r="B1198" t="s">
        <v>1620</v>
      </c>
      <c r="C1198" s="23" t="s">
        <v>2155</v>
      </c>
      <c r="D1198" s="23" t="s">
        <v>2156</v>
      </c>
      <c r="E1198" t="s">
        <v>172</v>
      </c>
      <c r="F1198" t="s">
        <v>28</v>
      </c>
      <c r="G1198" s="15">
        <v>40878</v>
      </c>
      <c r="H1198" s="15">
        <v>45657</v>
      </c>
      <c r="I1198">
        <v>289</v>
      </c>
      <c r="J1198" s="17">
        <v>324</v>
      </c>
      <c r="K1198" s="21">
        <f t="shared" ref="K1198:K1256" si="15">IFERROR(J1198-I1198,"-")</f>
        <v>35</v>
      </c>
      <c r="L1198" s="25">
        <v>0.12110726643600001</v>
      </c>
      <c r="M1198">
        <v>5007</v>
      </c>
      <c r="P1198" t="s">
        <v>631</v>
      </c>
      <c r="Q1198" s="11">
        <f t="shared" si="14"/>
        <v>13.093150684931507</v>
      </c>
      <c r="U1198" t="str">
        <f>IF(COUNTIF($A$2:A1198,A1198)=1,"Joiner","Not new")</f>
        <v>Not new</v>
      </c>
      <c r="V1198" t="s">
        <v>2289</v>
      </c>
      <c r="W1198" s="24" t="s">
        <v>2293</v>
      </c>
    </row>
    <row r="1199" spans="1:23" x14ac:dyDescent="0.35">
      <c r="A1199" t="s">
        <v>211</v>
      </c>
      <c r="B1199" t="s">
        <v>1601</v>
      </c>
      <c r="C1199" s="23" t="s">
        <v>2155</v>
      </c>
      <c r="D1199" s="23" t="s">
        <v>2156</v>
      </c>
      <c r="E1199" t="s">
        <v>172</v>
      </c>
      <c r="F1199" t="s">
        <v>28</v>
      </c>
      <c r="G1199" s="15">
        <v>38504</v>
      </c>
      <c r="H1199" s="15">
        <v>43986</v>
      </c>
      <c r="I1199">
        <v>38.46</v>
      </c>
      <c r="J1199" s="17">
        <v>38.11</v>
      </c>
      <c r="K1199" s="21">
        <f t="shared" si="15"/>
        <v>-0.35000000000000142</v>
      </c>
      <c r="L1199" s="25">
        <v>-9.1003640145600005E-3</v>
      </c>
      <c r="M1199">
        <v>6445.73</v>
      </c>
      <c r="P1199" t="s">
        <v>631</v>
      </c>
      <c r="Q1199" s="11">
        <f t="shared" si="14"/>
        <v>15.019178082191781</v>
      </c>
      <c r="U1199" t="str">
        <f>IF(COUNTIF($A$2:A1199,A1199)=1,"Joiner","Not new")</f>
        <v>Not new</v>
      </c>
      <c r="V1199" t="s">
        <v>2289</v>
      </c>
      <c r="W1199" s="24" t="s">
        <v>2294</v>
      </c>
    </row>
    <row r="1200" spans="1:23" x14ac:dyDescent="0.35">
      <c r="A1200" t="s">
        <v>1622</v>
      </c>
      <c r="B1200" t="s">
        <v>1623</v>
      </c>
      <c r="C1200" s="23" t="s">
        <v>2155</v>
      </c>
      <c r="D1200" s="23" t="s">
        <v>2156</v>
      </c>
      <c r="E1200" t="s">
        <v>172</v>
      </c>
      <c r="F1200" t="s">
        <v>28</v>
      </c>
      <c r="G1200" s="15">
        <v>40544</v>
      </c>
      <c r="H1200" s="15">
        <v>45657</v>
      </c>
      <c r="I1200">
        <v>299.3</v>
      </c>
      <c r="J1200" s="17">
        <v>288.33999999999997</v>
      </c>
      <c r="K1200" s="21">
        <f t="shared" si="15"/>
        <v>-10.960000000000036</v>
      </c>
      <c r="L1200" s="25">
        <v>-3.6618777146699998E-2</v>
      </c>
      <c r="M1200">
        <v>1671.2</v>
      </c>
      <c r="P1200" t="s">
        <v>631</v>
      </c>
      <c r="Q1200" s="11">
        <f t="shared" si="14"/>
        <v>14.008219178082191</v>
      </c>
      <c r="U1200" t="str">
        <f>IF(COUNTIF($A$2:A1200,A1200)=1,"Joiner","Not new")</f>
        <v>Not new</v>
      </c>
      <c r="V1200" t="s">
        <v>2291</v>
      </c>
      <c r="W1200" s="24" t="s">
        <v>2295</v>
      </c>
    </row>
    <row r="1201" spans="1:23" x14ac:dyDescent="0.35">
      <c r="A1201" t="s">
        <v>1625</v>
      </c>
      <c r="B1201" t="s">
        <v>1626</v>
      </c>
      <c r="C1201" s="23" t="s">
        <v>2155</v>
      </c>
      <c r="D1201" s="23" t="s">
        <v>2156</v>
      </c>
      <c r="E1201" t="s">
        <v>172</v>
      </c>
      <c r="F1201" t="s">
        <v>36</v>
      </c>
      <c r="G1201" s="15">
        <v>40017</v>
      </c>
      <c r="H1201" s="15">
        <v>44926</v>
      </c>
      <c r="I1201">
        <v>753</v>
      </c>
      <c r="J1201" s="17">
        <v>251</v>
      </c>
      <c r="K1201" s="21">
        <f t="shared" si="15"/>
        <v>-502</v>
      </c>
      <c r="L1201" s="31">
        <v>-0.66666666666700003</v>
      </c>
      <c r="M1201">
        <v>5849</v>
      </c>
      <c r="P1201" t="s">
        <v>631</v>
      </c>
      <c r="Q1201" s="11">
        <f t="shared" si="14"/>
        <v>13.449315068493151</v>
      </c>
      <c r="U1201" t="str">
        <f>IF(COUNTIF($A$2:A1201,A1201)=1,"Joiner","Not new")</f>
        <v>Not new</v>
      </c>
      <c r="V1201" t="s">
        <v>2291</v>
      </c>
      <c r="W1201" s="24" t="s">
        <v>2296</v>
      </c>
    </row>
    <row r="1202" spans="1:23" x14ac:dyDescent="0.35">
      <c r="A1202" t="s">
        <v>1628</v>
      </c>
      <c r="B1202" t="s">
        <v>1629</v>
      </c>
      <c r="C1202" s="23" t="s">
        <v>2155</v>
      </c>
      <c r="D1202" s="23" t="s">
        <v>2156</v>
      </c>
      <c r="E1202" t="s">
        <v>172</v>
      </c>
      <c r="F1202" t="s">
        <v>32</v>
      </c>
      <c r="G1202" s="15">
        <v>41106</v>
      </c>
      <c r="H1202" s="15">
        <v>43830</v>
      </c>
      <c r="I1202">
        <v>49.42</v>
      </c>
      <c r="J1202" s="17">
        <v>34.159999999999997</v>
      </c>
      <c r="K1202" s="21">
        <f t="shared" si="15"/>
        <v>-15.260000000000005</v>
      </c>
      <c r="L1202" s="29">
        <v>-0.31</v>
      </c>
      <c r="M1202">
        <v>817.7</v>
      </c>
      <c r="P1202" t="s">
        <v>631</v>
      </c>
      <c r="Q1202" s="11">
        <f t="shared" si="14"/>
        <v>7.463013698630137</v>
      </c>
      <c r="U1202" t="str">
        <f>IF(COUNTIF($A$2:A1202,A1202)=1,"Joiner","Not new")</f>
        <v>Not new</v>
      </c>
      <c r="V1202" t="s">
        <v>2289</v>
      </c>
      <c r="W1202" s="24" t="s">
        <v>2297</v>
      </c>
    </row>
    <row r="1203" spans="1:23" x14ac:dyDescent="0.35">
      <c r="A1203" t="s">
        <v>224</v>
      </c>
      <c r="B1203" t="s">
        <v>1368</v>
      </c>
      <c r="C1203" s="23" t="s">
        <v>2155</v>
      </c>
      <c r="D1203" s="23" t="s">
        <v>2156</v>
      </c>
      <c r="E1203" t="s">
        <v>172</v>
      </c>
      <c r="F1203" t="s">
        <v>28</v>
      </c>
      <c r="G1203" s="15">
        <v>38534</v>
      </c>
      <c r="H1203" s="15">
        <v>46387</v>
      </c>
      <c r="I1203">
        <v>84.1</v>
      </c>
      <c r="J1203" s="17">
        <v>169.2</v>
      </c>
      <c r="K1203" s="21">
        <f t="shared" si="15"/>
        <v>85.1</v>
      </c>
      <c r="L1203" s="25">
        <v>1.0118906064199999</v>
      </c>
      <c r="M1203">
        <v>7269.4</v>
      </c>
      <c r="P1203" t="s">
        <v>631</v>
      </c>
      <c r="Q1203" s="11">
        <f t="shared" si="14"/>
        <v>21.515068493150686</v>
      </c>
      <c r="U1203" t="str">
        <f>IF(COUNTIF($A$2:A1203,A1203)=1,"Joiner","Not new")</f>
        <v>Not new</v>
      </c>
      <c r="V1203" t="s">
        <v>2289</v>
      </c>
      <c r="W1203" s="24" t="s">
        <v>2298</v>
      </c>
    </row>
    <row r="1204" spans="1:23" x14ac:dyDescent="0.35">
      <c r="A1204" t="s">
        <v>1040</v>
      </c>
      <c r="B1204" t="s">
        <v>1041</v>
      </c>
      <c r="C1204" s="23" t="s">
        <v>2155</v>
      </c>
      <c r="D1204" s="23" t="s">
        <v>2156</v>
      </c>
      <c r="E1204" t="s">
        <v>172</v>
      </c>
      <c r="F1204" t="s">
        <v>36</v>
      </c>
      <c r="G1204" s="15">
        <v>42019</v>
      </c>
      <c r="H1204" s="15">
        <v>43722</v>
      </c>
      <c r="I1204">
        <v>3.17</v>
      </c>
      <c r="J1204" s="17">
        <v>2.12</v>
      </c>
      <c r="K1204" s="21">
        <f t="shared" si="15"/>
        <v>-1.0499999999999998</v>
      </c>
      <c r="L1204" s="25">
        <v>-0.33123028391199999</v>
      </c>
      <c r="M1204">
        <v>24.47</v>
      </c>
      <c r="P1204" t="s">
        <v>625</v>
      </c>
      <c r="Q1204" s="11">
        <f t="shared" si="14"/>
        <v>4.6657534246575345</v>
      </c>
      <c r="U1204" t="str">
        <f>IF(COUNTIF($A$2:A1204,A1204)=1,"Joiner","Not new")</f>
        <v>Not new</v>
      </c>
      <c r="V1204" t="s">
        <v>2299</v>
      </c>
      <c r="W1204" s="24" t="s">
        <v>2300</v>
      </c>
    </row>
    <row r="1205" spans="1:23" x14ac:dyDescent="0.35">
      <c r="A1205" t="s">
        <v>177</v>
      </c>
      <c r="B1205" t="s">
        <v>1356</v>
      </c>
      <c r="C1205" s="23" t="s">
        <v>2155</v>
      </c>
      <c r="D1205" s="23" t="s">
        <v>2156</v>
      </c>
      <c r="E1205" t="s">
        <v>172</v>
      </c>
      <c r="F1205" t="s">
        <v>197</v>
      </c>
      <c r="G1205" s="15">
        <v>39827</v>
      </c>
      <c r="H1205" s="15">
        <v>48944</v>
      </c>
      <c r="I1205">
        <v>3732.5</v>
      </c>
      <c r="J1205" s="17">
        <v>2784.7</v>
      </c>
      <c r="K1205" s="21">
        <f t="shared" si="15"/>
        <v>-947.80000000000018</v>
      </c>
      <c r="L1205" s="25"/>
      <c r="M1205">
        <v>55700</v>
      </c>
      <c r="P1205" t="s">
        <v>631</v>
      </c>
      <c r="Q1205" s="11">
        <f t="shared" si="14"/>
        <v>24.978082191780821</v>
      </c>
      <c r="U1205" t="str">
        <f>IF(COUNTIF($A$2:A1205,A1205)=1,"Joiner","Not new")</f>
        <v>Not new</v>
      </c>
      <c r="V1205" t="s">
        <v>2301</v>
      </c>
      <c r="W1205" s="24" t="s">
        <v>2302</v>
      </c>
    </row>
    <row r="1206" spans="1:23" x14ac:dyDescent="0.35">
      <c r="A1206" t="s">
        <v>1610</v>
      </c>
      <c r="B1206" t="s">
        <v>2303</v>
      </c>
      <c r="C1206" s="23" t="s">
        <v>2155</v>
      </c>
      <c r="D1206" s="23" t="s">
        <v>2156</v>
      </c>
      <c r="E1206" t="s">
        <v>172</v>
      </c>
      <c r="F1206" t="s">
        <v>28</v>
      </c>
      <c r="G1206" s="15">
        <v>42186</v>
      </c>
      <c r="H1206" s="15">
        <v>55153</v>
      </c>
      <c r="I1206">
        <v>9.3800000000000008</v>
      </c>
      <c r="J1206" s="17">
        <v>9.375</v>
      </c>
      <c r="K1206" s="21">
        <f t="shared" si="15"/>
        <v>-5.0000000000007816E-3</v>
      </c>
      <c r="L1206" s="25">
        <v>0</v>
      </c>
      <c r="M1206">
        <v>32607.78</v>
      </c>
      <c r="P1206" t="s">
        <v>631</v>
      </c>
      <c r="Q1206" s="11">
        <f t="shared" si="14"/>
        <v>35.526027397260272</v>
      </c>
      <c r="U1206" t="str">
        <f>IF(COUNTIF($A$2:A1206,A1206)=1,"Joiner","Not new")</f>
        <v>Not new</v>
      </c>
      <c r="V1206" t="s">
        <v>2304</v>
      </c>
      <c r="W1206" s="24" t="s">
        <v>2305</v>
      </c>
    </row>
    <row r="1207" spans="1:23" x14ac:dyDescent="0.35">
      <c r="A1207" t="s">
        <v>1616</v>
      </c>
      <c r="B1207" t="s">
        <v>1617</v>
      </c>
      <c r="C1207" s="23" t="s">
        <v>2155</v>
      </c>
      <c r="D1207" s="23" t="s">
        <v>2156</v>
      </c>
      <c r="E1207" t="s">
        <v>172</v>
      </c>
      <c r="F1207" t="s">
        <v>197</v>
      </c>
      <c r="G1207" s="15">
        <v>40877</v>
      </c>
      <c r="H1207" s="15">
        <v>45473</v>
      </c>
      <c r="I1207">
        <v>112.1</v>
      </c>
      <c r="J1207" s="17">
        <v>100</v>
      </c>
      <c r="K1207" s="21">
        <f t="shared" si="15"/>
        <v>-12.099999999999994</v>
      </c>
      <c r="L1207" s="25">
        <v>-0.107939339875</v>
      </c>
      <c r="M1207">
        <v>1091.5</v>
      </c>
      <c r="P1207" t="s">
        <v>631</v>
      </c>
      <c r="Q1207" s="11">
        <f t="shared" si="14"/>
        <v>12.591780821917808</v>
      </c>
      <c r="U1207" t="str">
        <f>IF(COUNTIF($A$2:A1207,A1207)=1,"Joiner","Not new")</f>
        <v>Not new</v>
      </c>
      <c r="V1207" t="s">
        <v>2291</v>
      </c>
      <c r="W1207" s="24" t="s">
        <v>2306</v>
      </c>
    </row>
    <row r="1208" spans="1:23" x14ac:dyDescent="0.35">
      <c r="A1208" t="s">
        <v>708</v>
      </c>
      <c r="B1208" t="s">
        <v>709</v>
      </c>
      <c r="C1208" s="23" t="s">
        <v>2155</v>
      </c>
      <c r="D1208" s="23" t="s">
        <v>2156</v>
      </c>
      <c r="E1208" t="s">
        <v>172</v>
      </c>
      <c r="F1208" t="s">
        <v>46</v>
      </c>
      <c r="G1208" s="15">
        <v>41153</v>
      </c>
      <c r="H1208" s="15">
        <v>44469</v>
      </c>
      <c r="I1208">
        <v>401</v>
      </c>
      <c r="J1208" s="17">
        <v>323.2</v>
      </c>
      <c r="K1208" s="21">
        <f t="shared" si="15"/>
        <v>-77.800000000000011</v>
      </c>
      <c r="L1208" s="25">
        <v>-0.194014962594</v>
      </c>
      <c r="M1208">
        <v>1435.3</v>
      </c>
      <c r="P1208" t="s">
        <v>631</v>
      </c>
      <c r="Q1208" s="11">
        <f t="shared" si="14"/>
        <v>9.0849315068493155</v>
      </c>
      <c r="U1208" t="str">
        <f>IF(COUNTIF($A$2:A1208,A1208)=1,"Joiner","Not new")</f>
        <v>Not new</v>
      </c>
      <c r="V1208" t="s">
        <v>2307</v>
      </c>
      <c r="W1208" s="24" t="s">
        <v>2308</v>
      </c>
    </row>
    <row r="1209" spans="1:23" x14ac:dyDescent="0.35">
      <c r="A1209" t="s">
        <v>1613</v>
      </c>
      <c r="B1209" t="s">
        <v>1614</v>
      </c>
      <c r="C1209" s="23" t="s">
        <v>2155</v>
      </c>
      <c r="D1209" s="23" t="s">
        <v>2156</v>
      </c>
      <c r="E1209" t="s">
        <v>172</v>
      </c>
      <c r="F1209" t="s">
        <v>28</v>
      </c>
      <c r="G1209" s="15">
        <v>41974</v>
      </c>
      <c r="H1209" s="15">
        <v>46905</v>
      </c>
      <c r="I1209">
        <v>39.700000000000003</v>
      </c>
      <c r="J1209" s="17">
        <v>39.700000000000003</v>
      </c>
      <c r="K1209" s="21">
        <f t="shared" si="15"/>
        <v>0</v>
      </c>
      <c r="L1209" s="25">
        <v>0</v>
      </c>
      <c r="M1209">
        <v>1919.9</v>
      </c>
      <c r="P1209" t="s">
        <v>631</v>
      </c>
      <c r="Q1209" s="11">
        <f t="shared" si="14"/>
        <v>13.509589041095891</v>
      </c>
      <c r="U1209" t="str">
        <f>IF(COUNTIF($A$2:A1209,A1209)=1,"Joiner","Not new")</f>
        <v>Not new</v>
      </c>
      <c r="V1209" t="s">
        <v>2307</v>
      </c>
      <c r="W1209" s="24" t="s">
        <v>2309</v>
      </c>
    </row>
    <row r="1210" spans="1:23" x14ac:dyDescent="0.35">
      <c r="A1210" t="s">
        <v>2029</v>
      </c>
      <c r="B1210" t="s">
        <v>2030</v>
      </c>
      <c r="C1210" s="23" t="s">
        <v>2155</v>
      </c>
      <c r="D1210" s="23" t="s">
        <v>2156</v>
      </c>
      <c r="E1210" t="s">
        <v>172</v>
      </c>
      <c r="F1210" t="s">
        <v>32</v>
      </c>
      <c r="G1210" s="15">
        <v>42095</v>
      </c>
      <c r="H1210" s="15">
        <v>45748</v>
      </c>
      <c r="I1210">
        <v>11.02</v>
      </c>
      <c r="J1210" s="17">
        <v>19.3</v>
      </c>
      <c r="K1210" s="21">
        <f t="shared" si="15"/>
        <v>8.2800000000000011</v>
      </c>
      <c r="L1210" s="25">
        <v>0.75136116152499999</v>
      </c>
      <c r="M1210">
        <v>809.98</v>
      </c>
      <c r="P1210" t="s">
        <v>631</v>
      </c>
      <c r="Q1210" s="11">
        <f t="shared" si="14"/>
        <v>10.008219178082191</v>
      </c>
      <c r="U1210" t="str">
        <f>IF(COUNTIF($A$2:A1210,A1210)=1,"Joiner","Not new")</f>
        <v>Not new</v>
      </c>
      <c r="V1210" t="s">
        <v>2307</v>
      </c>
      <c r="W1210" s="24" t="s">
        <v>2310</v>
      </c>
    </row>
    <row r="1211" spans="1:23" x14ac:dyDescent="0.35">
      <c r="A1211" t="s">
        <v>2311</v>
      </c>
      <c r="B1211" t="s">
        <v>2312</v>
      </c>
      <c r="C1211" s="23" t="s">
        <v>2155</v>
      </c>
      <c r="D1211" s="23" t="s">
        <v>2156</v>
      </c>
      <c r="E1211" t="s">
        <v>1817</v>
      </c>
      <c r="F1211" t="s">
        <v>28</v>
      </c>
      <c r="G1211" s="15">
        <v>42095</v>
      </c>
      <c r="H1211" s="15">
        <v>46874</v>
      </c>
      <c r="I1211">
        <v>12.98</v>
      </c>
      <c r="J1211" s="17">
        <v>12.98</v>
      </c>
      <c r="K1211" s="21">
        <f t="shared" si="15"/>
        <v>0</v>
      </c>
      <c r="L1211" s="25">
        <v>0</v>
      </c>
      <c r="M1211">
        <v>1145.3699999999999</v>
      </c>
      <c r="P1211" t="s">
        <v>631</v>
      </c>
      <c r="Q1211" s="11">
        <f t="shared" si="14"/>
        <v>13.093150684931507</v>
      </c>
      <c r="U1211" t="str">
        <f>IF(COUNTIF($A$2:A1211,A1211)=1,"Joiner","Not new")</f>
        <v>Joiner</v>
      </c>
      <c r="V1211" t="s">
        <v>2313</v>
      </c>
      <c r="W1211" s="24" t="s">
        <v>2314</v>
      </c>
    </row>
    <row r="1212" spans="1:23" x14ac:dyDescent="0.35">
      <c r="A1212" t="s">
        <v>1360</v>
      </c>
      <c r="B1212" t="s">
        <v>1361</v>
      </c>
      <c r="C1212" s="23" t="s">
        <v>2155</v>
      </c>
      <c r="D1212" s="23" t="s">
        <v>2156</v>
      </c>
      <c r="E1212" t="s">
        <v>172</v>
      </c>
      <c r="F1212" t="s">
        <v>28</v>
      </c>
      <c r="G1212" s="15">
        <v>41789</v>
      </c>
      <c r="H1212" s="15">
        <v>46965</v>
      </c>
      <c r="I1212">
        <v>165</v>
      </c>
      <c r="J1212" s="17">
        <v>165</v>
      </c>
      <c r="K1212" s="21">
        <f t="shared" si="15"/>
        <v>0</v>
      </c>
      <c r="L1212" s="25">
        <v>0</v>
      </c>
      <c r="M1212">
        <v>6052.2</v>
      </c>
      <c r="P1212" t="s">
        <v>631</v>
      </c>
      <c r="Q1212" s="11">
        <f t="shared" ref="Q1212:Q1256" si="16">(H1212-G1212)/365</f>
        <v>14.180821917808219</v>
      </c>
      <c r="U1212" t="str">
        <f>IF(COUNTIF($A$2:A1212,A1212)=1,"Joiner","Not new")</f>
        <v>Not new</v>
      </c>
      <c r="V1212" t="s">
        <v>2315</v>
      </c>
      <c r="W1212" s="24" t="s">
        <v>2316</v>
      </c>
    </row>
    <row r="1213" spans="1:23" x14ac:dyDescent="0.35">
      <c r="A1213" t="s">
        <v>2317</v>
      </c>
      <c r="B1213" t="s">
        <v>2318</v>
      </c>
      <c r="C1213" s="23" t="s">
        <v>2155</v>
      </c>
      <c r="D1213" s="23" t="s">
        <v>2156</v>
      </c>
      <c r="E1213" s="7" t="s">
        <v>222</v>
      </c>
      <c r="F1213" t="s">
        <v>36</v>
      </c>
      <c r="G1213" s="15">
        <v>42614</v>
      </c>
      <c r="H1213" s="15">
        <v>45016</v>
      </c>
      <c r="I1213">
        <v>35.986994882700003</v>
      </c>
      <c r="J1213" s="17">
        <v>50.954774397000001</v>
      </c>
      <c r="K1213" s="21">
        <f t="shared" si="15"/>
        <v>14.967779514299998</v>
      </c>
      <c r="L1213" s="25">
        <v>0.41592190632100001</v>
      </c>
      <c r="M1213">
        <v>423.00052048800001</v>
      </c>
      <c r="P1213" t="s">
        <v>643</v>
      </c>
      <c r="Q1213" s="11">
        <f t="shared" si="16"/>
        <v>6.580821917808219</v>
      </c>
      <c r="U1213" t="str">
        <f>IF(COUNTIF($A$2:A1213,A1213)=1,"Joiner","Not new")</f>
        <v>Joiner</v>
      </c>
      <c r="V1213" t="s">
        <v>2319</v>
      </c>
      <c r="W1213" s="24" t="s">
        <v>2320</v>
      </c>
    </row>
    <row r="1214" spans="1:23" x14ac:dyDescent="0.35">
      <c r="A1214" t="s">
        <v>605</v>
      </c>
      <c r="B1214" t="s">
        <v>857</v>
      </c>
      <c r="C1214" s="23" t="s">
        <v>2155</v>
      </c>
      <c r="D1214" s="23" t="s">
        <v>2156</v>
      </c>
      <c r="E1214" s="7" t="s">
        <v>222</v>
      </c>
      <c r="F1214" t="s">
        <v>36</v>
      </c>
      <c r="G1214" s="15">
        <v>41453</v>
      </c>
      <c r="H1214" s="15">
        <v>45838</v>
      </c>
      <c r="I1214">
        <v>311.24700000000001</v>
      </c>
      <c r="J1214" s="17">
        <v>188.93600000000001</v>
      </c>
      <c r="K1214" s="21">
        <f t="shared" si="15"/>
        <v>-122.31100000000001</v>
      </c>
      <c r="L1214" s="25">
        <v>-0.392970855944</v>
      </c>
      <c r="M1214">
        <v>2656.3180000000002</v>
      </c>
      <c r="P1214" t="s">
        <v>631</v>
      </c>
      <c r="Q1214" s="11">
        <f t="shared" si="16"/>
        <v>12.013698630136986</v>
      </c>
      <c r="U1214" t="str">
        <f>IF(COUNTIF($A$2:A1214,A1214)=1,"Joiner","Not new")</f>
        <v>Not new</v>
      </c>
      <c r="V1214" t="s">
        <v>2321</v>
      </c>
      <c r="W1214" s="24" t="s">
        <v>2322</v>
      </c>
    </row>
    <row r="1215" spans="1:23" x14ac:dyDescent="0.35">
      <c r="A1215" t="s">
        <v>877</v>
      </c>
      <c r="B1215" t="s">
        <v>878</v>
      </c>
      <c r="C1215" s="23" t="s">
        <v>2155</v>
      </c>
      <c r="D1215" s="23" t="s">
        <v>2156</v>
      </c>
      <c r="E1215" s="7" t="s">
        <v>222</v>
      </c>
      <c r="F1215" t="s">
        <v>36</v>
      </c>
      <c r="G1215" s="15">
        <v>40909</v>
      </c>
      <c r="H1215" s="15">
        <v>43250</v>
      </c>
      <c r="I1215">
        <v>48.452599999999997</v>
      </c>
      <c r="J1215" s="17">
        <v>66.611194606699996</v>
      </c>
      <c r="K1215" s="21">
        <f t="shared" si="15"/>
        <v>18.158594606699999</v>
      </c>
      <c r="L1215" s="25">
        <v>0.37477028284800001</v>
      </c>
      <c r="M1215">
        <v>1247.2397000000001</v>
      </c>
      <c r="P1215" t="s">
        <v>625</v>
      </c>
      <c r="Q1215" s="11">
        <f t="shared" si="16"/>
        <v>6.4136986301369863</v>
      </c>
      <c r="U1215" t="str">
        <f>IF(COUNTIF($A$2:A1215,A1215)=1,"Joiner","Not new")</f>
        <v>Not new</v>
      </c>
      <c r="V1215" t="s">
        <v>2323</v>
      </c>
      <c r="W1215" s="24" t="s">
        <v>2324</v>
      </c>
    </row>
    <row r="1216" spans="1:23" x14ac:dyDescent="0.35">
      <c r="A1216" t="s">
        <v>1656</v>
      </c>
      <c r="B1216" t="s">
        <v>1657</v>
      </c>
      <c r="C1216" s="23" t="s">
        <v>2155</v>
      </c>
      <c r="D1216" s="23" t="s">
        <v>2156</v>
      </c>
      <c r="E1216" s="7" t="s">
        <v>222</v>
      </c>
      <c r="F1216" t="s">
        <v>28</v>
      </c>
      <c r="G1216" s="15">
        <v>42461</v>
      </c>
      <c r="H1216" s="15">
        <v>44196</v>
      </c>
      <c r="I1216">
        <v>9.2010000000000005</v>
      </c>
      <c r="J1216" s="17">
        <v>8.6180000000000003</v>
      </c>
      <c r="K1216" s="21">
        <f t="shared" si="15"/>
        <v>-0.58300000000000018</v>
      </c>
      <c r="L1216" s="25">
        <v>-6.3362677969799996E-2</v>
      </c>
      <c r="M1216">
        <v>54.954000000000001</v>
      </c>
      <c r="P1216" t="s">
        <v>625</v>
      </c>
      <c r="Q1216" s="11">
        <f t="shared" si="16"/>
        <v>4.7534246575342465</v>
      </c>
      <c r="U1216" t="str">
        <f>IF(COUNTIF($A$2:A1216,A1216)=1,"Joiner","Not new")</f>
        <v>Not new</v>
      </c>
      <c r="V1216" t="s">
        <v>2325</v>
      </c>
      <c r="W1216" s="24" t="s">
        <v>2326</v>
      </c>
    </row>
    <row r="1217" spans="1:23" x14ac:dyDescent="0.35">
      <c r="A1217" t="s">
        <v>1262</v>
      </c>
      <c r="B1217" t="s">
        <v>1849</v>
      </c>
      <c r="C1217" s="23" t="s">
        <v>2155</v>
      </c>
      <c r="D1217" s="23" t="s">
        <v>2156</v>
      </c>
      <c r="E1217" s="7" t="s">
        <v>222</v>
      </c>
      <c r="F1217" t="s">
        <v>36</v>
      </c>
      <c r="G1217" s="15">
        <v>39287</v>
      </c>
      <c r="H1217" s="15">
        <v>44104</v>
      </c>
      <c r="I1217">
        <v>38</v>
      </c>
      <c r="J1217" s="17">
        <v>38</v>
      </c>
      <c r="K1217" s="21">
        <f t="shared" si="15"/>
        <v>0</v>
      </c>
      <c r="L1217" s="25">
        <v>0</v>
      </c>
      <c r="M1217">
        <v>68.400000000000006</v>
      </c>
      <c r="P1217" t="s">
        <v>625</v>
      </c>
      <c r="Q1217" s="11">
        <f t="shared" si="16"/>
        <v>13.197260273972603</v>
      </c>
      <c r="U1217" t="str">
        <f>IF(COUNTIF($A$2:A1217,A1217)=1,"Joiner","Not new")</f>
        <v>Not new</v>
      </c>
      <c r="V1217" t="s">
        <v>2327</v>
      </c>
      <c r="W1217" s="24" t="s">
        <v>2328</v>
      </c>
    </row>
    <row r="1218" spans="1:23" x14ac:dyDescent="0.35">
      <c r="A1218" t="s">
        <v>2329</v>
      </c>
      <c r="B1218" t="s">
        <v>2330</v>
      </c>
      <c r="C1218" s="23" t="s">
        <v>2155</v>
      </c>
      <c r="D1218" s="23" t="s">
        <v>2156</v>
      </c>
      <c r="E1218" s="7" t="s">
        <v>222</v>
      </c>
      <c r="F1218" t="s">
        <v>28</v>
      </c>
      <c r="G1218" s="15">
        <v>43190</v>
      </c>
      <c r="H1218" s="15">
        <v>44651</v>
      </c>
      <c r="I1218">
        <v>55.28</v>
      </c>
      <c r="J1218" s="17">
        <v>28.83</v>
      </c>
      <c r="K1218" s="21">
        <f t="shared" si="15"/>
        <v>-26.450000000000003</v>
      </c>
      <c r="L1218" s="25">
        <v>-0.47847322720699997</v>
      </c>
      <c r="M1218">
        <v>763.93</v>
      </c>
      <c r="P1218" t="s">
        <v>643</v>
      </c>
      <c r="Q1218" s="11">
        <f t="shared" si="16"/>
        <v>4.0027397260273974</v>
      </c>
      <c r="U1218" t="str">
        <f>IF(COUNTIF($A$2:A1218,A1218)=1,"Joiner","Not new")</f>
        <v>Joiner</v>
      </c>
      <c r="V1218" t="s">
        <v>2331</v>
      </c>
      <c r="W1218" s="24" t="s">
        <v>2332</v>
      </c>
    </row>
    <row r="1219" spans="1:23" x14ac:dyDescent="0.35">
      <c r="A1219" t="s">
        <v>1857</v>
      </c>
      <c r="B1219" t="s">
        <v>1858</v>
      </c>
      <c r="C1219" s="23" t="s">
        <v>2155</v>
      </c>
      <c r="D1219" s="23" t="s">
        <v>2156</v>
      </c>
      <c r="E1219" s="7" t="s">
        <v>222</v>
      </c>
      <c r="F1219" t="s">
        <v>197</v>
      </c>
      <c r="G1219" s="15">
        <v>41974</v>
      </c>
      <c r="H1219" s="15">
        <v>43646</v>
      </c>
      <c r="I1219">
        <v>19.399999999999999</v>
      </c>
      <c r="J1219" s="17">
        <v>22.460999999999999</v>
      </c>
      <c r="K1219" s="21">
        <f t="shared" si="15"/>
        <v>3.0609999999999999</v>
      </c>
      <c r="L1219" s="25">
        <v>0.157783505155</v>
      </c>
      <c r="M1219">
        <v>121.4</v>
      </c>
      <c r="P1219" t="s">
        <v>643</v>
      </c>
      <c r="Q1219" s="11">
        <f t="shared" si="16"/>
        <v>4.580821917808219</v>
      </c>
      <c r="U1219" t="str">
        <f>IF(COUNTIF($A$2:A1219,A1219)=1,"Joiner","Not new")</f>
        <v>Not new</v>
      </c>
      <c r="V1219" t="s">
        <v>2333</v>
      </c>
      <c r="W1219" s="24" t="s">
        <v>2334</v>
      </c>
    </row>
    <row r="1220" spans="1:23" x14ac:dyDescent="0.35">
      <c r="A1220" t="s">
        <v>898</v>
      </c>
      <c r="B1220" t="s">
        <v>1371</v>
      </c>
      <c r="C1220" s="23" t="s">
        <v>2155</v>
      </c>
      <c r="D1220" s="23" t="s">
        <v>2156</v>
      </c>
      <c r="E1220" s="7" t="s">
        <v>222</v>
      </c>
      <c r="F1220" t="s">
        <v>28</v>
      </c>
      <c r="G1220" s="15">
        <v>40997</v>
      </c>
      <c r="H1220" s="15">
        <v>44286</v>
      </c>
      <c r="I1220">
        <v>75.53</v>
      </c>
      <c r="J1220" s="17">
        <v>71.099999999999994</v>
      </c>
      <c r="K1220" s="21">
        <f t="shared" si="15"/>
        <v>-4.4300000000000068</v>
      </c>
      <c r="L1220" s="25">
        <v>-5.8652191182300001E-2</v>
      </c>
      <c r="M1220">
        <v>392.76</v>
      </c>
      <c r="P1220" t="s">
        <v>643</v>
      </c>
      <c r="Q1220" s="11">
        <f t="shared" si="16"/>
        <v>9.0109589041095894</v>
      </c>
      <c r="U1220" t="str">
        <f>IF(COUNTIF($A$2:A1220,A1220)=1,"Joiner","Not new")</f>
        <v>Not new</v>
      </c>
      <c r="V1220" t="s">
        <v>2335</v>
      </c>
      <c r="W1220" s="24" t="s">
        <v>2336</v>
      </c>
    </row>
    <row r="1221" spans="1:23" x14ac:dyDescent="0.35">
      <c r="A1221" t="s">
        <v>1650</v>
      </c>
      <c r="B1221" t="s">
        <v>2337</v>
      </c>
      <c r="C1221" s="23" t="s">
        <v>2155</v>
      </c>
      <c r="D1221" s="23" t="s">
        <v>2156</v>
      </c>
      <c r="E1221" s="7" t="s">
        <v>222</v>
      </c>
      <c r="F1221" t="s">
        <v>28</v>
      </c>
      <c r="G1221" s="15">
        <v>42058</v>
      </c>
      <c r="H1221" s="15">
        <v>43921</v>
      </c>
      <c r="I1221">
        <v>12.112299999999999</v>
      </c>
      <c r="J1221" s="17">
        <v>12.837</v>
      </c>
      <c r="K1221" s="21">
        <f t="shared" si="15"/>
        <v>0.72470000000000034</v>
      </c>
      <c r="L1221" s="25">
        <v>5.98317412878E-2</v>
      </c>
      <c r="M1221">
        <v>69.497500000000002</v>
      </c>
      <c r="P1221" t="s">
        <v>643</v>
      </c>
      <c r="Q1221" s="11">
        <f t="shared" si="16"/>
        <v>5.1041095890410961</v>
      </c>
      <c r="U1221" t="str">
        <f>IF(COUNTIF($A$2:A1221,A1221)=1,"Joiner","Not new")</f>
        <v>Not new</v>
      </c>
      <c r="V1221" t="s">
        <v>2331</v>
      </c>
      <c r="W1221" s="24" t="s">
        <v>2338</v>
      </c>
    </row>
    <row r="1222" spans="1:23" x14ac:dyDescent="0.35">
      <c r="A1222" t="s">
        <v>2339</v>
      </c>
      <c r="B1222" t="s">
        <v>2340</v>
      </c>
      <c r="C1222" s="23" t="s">
        <v>2155</v>
      </c>
      <c r="D1222" s="23" t="s">
        <v>2156</v>
      </c>
      <c r="E1222" s="7" t="s">
        <v>222</v>
      </c>
      <c r="F1222" t="s">
        <v>28</v>
      </c>
      <c r="G1222" s="15">
        <v>42461</v>
      </c>
      <c r="H1222" s="15">
        <v>44286</v>
      </c>
      <c r="I1222">
        <v>9.7100000000000009</v>
      </c>
      <c r="J1222" s="17">
        <v>8.48</v>
      </c>
      <c r="K1222" s="21">
        <f t="shared" si="15"/>
        <v>-1.2300000000000004</v>
      </c>
      <c r="L1222" s="25">
        <v>-0.12667353244099999</v>
      </c>
      <c r="M1222">
        <v>33.363999999999997</v>
      </c>
      <c r="P1222" t="s">
        <v>643</v>
      </c>
      <c r="Q1222" s="11">
        <f t="shared" si="16"/>
        <v>5</v>
      </c>
      <c r="U1222" t="str">
        <f>IF(COUNTIF($A$2:A1222,A1222)=1,"Joiner","Not new")</f>
        <v>Joiner</v>
      </c>
      <c r="V1222" t="s">
        <v>2341</v>
      </c>
      <c r="W1222" s="24" t="s">
        <v>2342</v>
      </c>
    </row>
    <row r="1223" spans="1:23" x14ac:dyDescent="0.35">
      <c r="A1223" t="s">
        <v>276</v>
      </c>
      <c r="B1223" t="s">
        <v>277</v>
      </c>
      <c r="C1223" s="23" t="s">
        <v>2155</v>
      </c>
      <c r="D1223" s="23" t="s">
        <v>2156</v>
      </c>
      <c r="E1223" t="s">
        <v>271</v>
      </c>
      <c r="F1223" t="s">
        <v>28</v>
      </c>
      <c r="G1223" s="15">
        <v>40864</v>
      </c>
      <c r="H1223" s="15">
        <v>45657</v>
      </c>
      <c r="I1223">
        <v>1059.9715000000001</v>
      </c>
      <c r="J1223" s="17">
        <v>1010.26358069</v>
      </c>
      <c r="K1223" s="21">
        <f t="shared" si="15"/>
        <v>-49.707919310000079</v>
      </c>
      <c r="L1223" s="25">
        <v>-4.6895524373300003E-2</v>
      </c>
      <c r="M1223">
        <v>12716.9535</v>
      </c>
      <c r="P1223" t="s">
        <v>625</v>
      </c>
      <c r="Q1223" s="11">
        <f t="shared" si="16"/>
        <v>13.131506849315068</v>
      </c>
      <c r="U1223" t="str">
        <f>IF(COUNTIF($A$2:A1223,A1223)=1,"Joiner","Not new")</f>
        <v>Not new</v>
      </c>
      <c r="V1223" t="s">
        <v>2343</v>
      </c>
      <c r="W1223" s="24" t="s">
        <v>2344</v>
      </c>
    </row>
    <row r="1224" spans="1:23" x14ac:dyDescent="0.35">
      <c r="A1224" t="s">
        <v>2345</v>
      </c>
      <c r="B1224" t="s">
        <v>2346</v>
      </c>
      <c r="C1224" s="23" t="s">
        <v>2155</v>
      </c>
      <c r="D1224" s="23" t="s">
        <v>2156</v>
      </c>
      <c r="E1224" t="s">
        <v>271</v>
      </c>
      <c r="F1224" t="s">
        <v>197</v>
      </c>
      <c r="G1224" s="15">
        <v>43187</v>
      </c>
      <c r="H1224" s="15">
        <v>45382</v>
      </c>
      <c r="I1224">
        <v>87.516000000000005</v>
      </c>
      <c r="J1224" s="17">
        <v>66.381778076200007</v>
      </c>
      <c r="K1224" s="21">
        <f t="shared" si="15"/>
        <v>-21.134221923799998</v>
      </c>
      <c r="L1224" s="25">
        <v>-0.24148980670799999</v>
      </c>
      <c r="M1224">
        <v>6598.7638999999999</v>
      </c>
      <c r="P1224" t="s">
        <v>625</v>
      </c>
      <c r="Q1224" s="11">
        <f t="shared" si="16"/>
        <v>6.0136986301369859</v>
      </c>
      <c r="U1224" t="str">
        <f>IF(COUNTIF($A$2:A1224,A1224)=1,"Joiner","Not new")</f>
        <v>Joiner</v>
      </c>
      <c r="V1224" t="s">
        <v>2347</v>
      </c>
      <c r="W1224" s="24" t="s">
        <v>2348</v>
      </c>
    </row>
    <row r="1225" spans="1:23" x14ac:dyDescent="0.35">
      <c r="A1225" t="s">
        <v>282</v>
      </c>
      <c r="B1225" t="s">
        <v>735</v>
      </c>
      <c r="C1225" s="23" t="s">
        <v>2155</v>
      </c>
      <c r="D1225" s="23" t="s">
        <v>2156</v>
      </c>
      <c r="E1225" t="s">
        <v>271</v>
      </c>
      <c r="F1225" t="s">
        <v>32</v>
      </c>
      <c r="G1225" s="15">
        <v>41001</v>
      </c>
      <c r="H1225" s="15">
        <v>44166</v>
      </c>
      <c r="I1225">
        <v>99.678919101199995</v>
      </c>
      <c r="J1225" s="17">
        <v>93.237079107900001</v>
      </c>
      <c r="K1225" s="21">
        <f t="shared" si="15"/>
        <v>-6.4418399932999932</v>
      </c>
      <c r="L1225" s="25">
        <v>-6.4625901357900001E-2</v>
      </c>
      <c r="M1225">
        <v>1219.8491729899999</v>
      </c>
      <c r="P1225" t="s">
        <v>625</v>
      </c>
      <c r="Q1225" s="11">
        <f t="shared" si="16"/>
        <v>8.6712328767123292</v>
      </c>
      <c r="U1225" t="str">
        <f>IF(COUNTIF($A$2:A1225,A1225)=1,"Joiner","Not new")</f>
        <v>Not new</v>
      </c>
      <c r="V1225" t="s">
        <v>2349</v>
      </c>
      <c r="W1225" s="24" t="s">
        <v>2350</v>
      </c>
    </row>
    <row r="1226" spans="1:23" x14ac:dyDescent="0.35">
      <c r="A1226" t="s">
        <v>2060</v>
      </c>
      <c r="B1226" t="s">
        <v>2061</v>
      </c>
      <c r="C1226" s="23" t="s">
        <v>2155</v>
      </c>
      <c r="D1226" s="23" t="s">
        <v>2156</v>
      </c>
      <c r="E1226" t="s">
        <v>311</v>
      </c>
      <c r="F1226" t="s">
        <v>36</v>
      </c>
      <c r="G1226" s="15">
        <v>42491</v>
      </c>
      <c r="H1226" s="15">
        <v>44500</v>
      </c>
      <c r="I1226">
        <v>13.281137448999999</v>
      </c>
      <c r="J1226" s="17">
        <v>13.281137448999999</v>
      </c>
      <c r="K1226" s="21">
        <f t="shared" si="15"/>
        <v>0</v>
      </c>
      <c r="L1226" s="25">
        <v>0</v>
      </c>
      <c r="M1226">
        <v>93.828714578399996</v>
      </c>
      <c r="P1226" t="s">
        <v>643</v>
      </c>
      <c r="Q1226" s="11">
        <f t="shared" si="16"/>
        <v>5.5041095890410956</v>
      </c>
      <c r="U1226" t="str">
        <f>IF(COUNTIF($A$2:A1226,A1226)=1,"Joiner","Not new")</f>
        <v>Not new</v>
      </c>
      <c r="V1226" t="s">
        <v>2351</v>
      </c>
      <c r="W1226" s="24" t="s">
        <v>2352</v>
      </c>
    </row>
    <row r="1227" spans="1:23" x14ac:dyDescent="0.35">
      <c r="A1227" t="s">
        <v>1866</v>
      </c>
      <c r="B1227" t="s">
        <v>1867</v>
      </c>
      <c r="C1227" s="23" t="s">
        <v>2155</v>
      </c>
      <c r="D1227" s="23" t="s">
        <v>2156</v>
      </c>
      <c r="E1227" t="s">
        <v>311</v>
      </c>
      <c r="F1227" t="s">
        <v>36</v>
      </c>
      <c r="G1227" s="15">
        <v>42248</v>
      </c>
      <c r="H1227" s="15">
        <v>44469</v>
      </c>
      <c r="I1227" s="32" t="s">
        <v>2422</v>
      </c>
      <c r="J1227" s="33" t="s">
        <v>2423</v>
      </c>
      <c r="K1227" s="21" t="str">
        <f t="shared" si="15"/>
        <v>-</v>
      </c>
      <c r="L1227" s="25">
        <v>0</v>
      </c>
      <c r="M1227" s="33" t="s">
        <v>2424</v>
      </c>
      <c r="P1227" t="s">
        <v>643</v>
      </c>
      <c r="Q1227" s="11">
        <f t="shared" si="16"/>
        <v>6.0849315068493155</v>
      </c>
      <c r="U1227" t="str">
        <f>IF(COUNTIF($A$2:A1227,A1227)=1,"Joiner","Not new")</f>
        <v>Not new</v>
      </c>
      <c r="V1227" t="s">
        <v>2353</v>
      </c>
      <c r="W1227" s="24" t="s">
        <v>2354</v>
      </c>
    </row>
    <row r="1228" spans="1:23" x14ac:dyDescent="0.35">
      <c r="A1228" t="s">
        <v>2057</v>
      </c>
      <c r="B1228" t="s">
        <v>2058</v>
      </c>
      <c r="C1228" s="23" t="s">
        <v>2155</v>
      </c>
      <c r="D1228" s="23" t="s">
        <v>2156</v>
      </c>
      <c r="E1228" t="s">
        <v>311</v>
      </c>
      <c r="F1228" t="s">
        <v>28</v>
      </c>
      <c r="G1228" s="15">
        <v>42736</v>
      </c>
      <c r="H1228" s="15">
        <v>44907</v>
      </c>
      <c r="I1228">
        <v>8</v>
      </c>
      <c r="J1228" s="17">
        <v>8</v>
      </c>
      <c r="K1228" s="21">
        <f t="shared" si="15"/>
        <v>0</v>
      </c>
      <c r="L1228" s="25">
        <v>0</v>
      </c>
      <c r="M1228">
        <v>118.7</v>
      </c>
      <c r="P1228" t="s">
        <v>631</v>
      </c>
      <c r="Q1228" s="11">
        <f t="shared" si="16"/>
        <v>5.9479452054794519</v>
      </c>
      <c r="U1228" t="str">
        <f>IF(COUNTIF($A$2:A1228,A1228)=1,"Joiner","Not new")</f>
        <v>Not new</v>
      </c>
      <c r="V1228" t="s">
        <v>2355</v>
      </c>
      <c r="W1228" s="24" t="s">
        <v>2356</v>
      </c>
    </row>
    <row r="1229" spans="1:23" x14ac:dyDescent="0.35">
      <c r="A1229" t="s">
        <v>1206</v>
      </c>
      <c r="B1229" t="s">
        <v>2078</v>
      </c>
      <c r="C1229" s="23" t="s">
        <v>2155</v>
      </c>
      <c r="D1229" s="23" t="s">
        <v>2156</v>
      </c>
      <c r="E1229" t="s">
        <v>362</v>
      </c>
      <c r="F1229" t="s">
        <v>36</v>
      </c>
      <c r="G1229" s="15">
        <v>41682</v>
      </c>
      <c r="H1229" s="15">
        <v>43555</v>
      </c>
      <c r="I1229">
        <v>37.700000000000003</v>
      </c>
      <c r="J1229" s="17">
        <v>37.700000000000003</v>
      </c>
      <c r="K1229" s="21">
        <f t="shared" si="15"/>
        <v>0</v>
      </c>
      <c r="L1229" s="25">
        <v>0</v>
      </c>
      <c r="M1229">
        <v>452.1</v>
      </c>
      <c r="P1229" t="s">
        <v>643</v>
      </c>
      <c r="Q1229" s="11">
        <f t="shared" si="16"/>
        <v>5.1315068493150688</v>
      </c>
      <c r="U1229" t="str">
        <f>IF(COUNTIF($A$2:A1229,A1229)=1,"Joiner","Not new")</f>
        <v>Not new</v>
      </c>
      <c r="V1229" t="s">
        <v>2357</v>
      </c>
      <c r="W1229" s="24" t="s">
        <v>2358</v>
      </c>
    </row>
    <row r="1230" spans="1:23" x14ac:dyDescent="0.35">
      <c r="A1230" t="s">
        <v>1200</v>
      </c>
      <c r="B1230" t="s">
        <v>1201</v>
      </c>
      <c r="C1230" s="23" t="s">
        <v>2155</v>
      </c>
      <c r="D1230" s="23" t="s">
        <v>2156</v>
      </c>
      <c r="E1230" t="s">
        <v>362</v>
      </c>
      <c r="F1230" t="s">
        <v>36</v>
      </c>
      <c r="G1230" s="15">
        <v>41365</v>
      </c>
      <c r="H1230" s="15">
        <v>44104</v>
      </c>
      <c r="I1230">
        <v>30</v>
      </c>
      <c r="J1230" s="17">
        <v>44.34</v>
      </c>
      <c r="K1230" s="21">
        <f t="shared" si="15"/>
        <v>14.340000000000003</v>
      </c>
      <c r="L1230" s="25">
        <v>0.47799999999999998</v>
      </c>
      <c r="M1230">
        <v>304.95</v>
      </c>
      <c r="P1230" t="s">
        <v>643</v>
      </c>
      <c r="Q1230" s="11">
        <f t="shared" si="16"/>
        <v>7.5041095890410956</v>
      </c>
      <c r="U1230" t="str">
        <f>IF(COUNTIF($A$2:A1230,A1230)=1,"Joiner","Not new")</f>
        <v>Not new</v>
      </c>
      <c r="V1230" t="s">
        <v>2359</v>
      </c>
      <c r="W1230" s="24" t="s">
        <v>2360</v>
      </c>
    </row>
    <row r="1231" spans="1:23" x14ac:dyDescent="0.35">
      <c r="A1231" t="s">
        <v>1702</v>
      </c>
      <c r="B1231" t="s">
        <v>2087</v>
      </c>
      <c r="C1231" s="23" t="s">
        <v>2155</v>
      </c>
      <c r="D1231" s="23" t="s">
        <v>2156</v>
      </c>
      <c r="E1231" t="s">
        <v>362</v>
      </c>
      <c r="F1231" t="s">
        <v>36</v>
      </c>
      <c r="G1231" s="15">
        <v>41730</v>
      </c>
      <c r="H1231" s="15">
        <v>45016</v>
      </c>
      <c r="I1231">
        <v>67.5</v>
      </c>
      <c r="J1231" s="17">
        <v>87.428299999999993</v>
      </c>
      <c r="K1231" s="21">
        <f t="shared" si="15"/>
        <v>19.928299999999993</v>
      </c>
      <c r="L1231" s="25">
        <v>0.29523407407399999</v>
      </c>
      <c r="M1231">
        <v>469.4</v>
      </c>
      <c r="P1231" t="s">
        <v>643</v>
      </c>
      <c r="Q1231" s="11">
        <f t="shared" si="16"/>
        <v>9.0027397260273965</v>
      </c>
      <c r="U1231" t="str">
        <f>IF(COUNTIF($A$2:A1231,A1231)=1,"Joiner","Not new")</f>
        <v>Not new</v>
      </c>
      <c r="V1231" t="s">
        <v>2361</v>
      </c>
      <c r="W1231" s="24" t="s">
        <v>2362</v>
      </c>
    </row>
    <row r="1232" spans="1:23" x14ac:dyDescent="0.35">
      <c r="A1232" t="s">
        <v>1434</v>
      </c>
      <c r="B1232" t="s">
        <v>2082</v>
      </c>
      <c r="C1232" s="23" t="s">
        <v>2155</v>
      </c>
      <c r="D1232" s="23" t="s">
        <v>2156</v>
      </c>
      <c r="E1232" t="s">
        <v>362</v>
      </c>
      <c r="F1232" t="s">
        <v>28</v>
      </c>
      <c r="G1232" s="15">
        <v>41730</v>
      </c>
      <c r="H1232" s="15">
        <v>44469</v>
      </c>
      <c r="I1232">
        <v>85.56</v>
      </c>
      <c r="J1232" s="17">
        <v>85.56</v>
      </c>
      <c r="K1232" s="21">
        <f t="shared" si="15"/>
        <v>0</v>
      </c>
      <c r="L1232" s="25">
        <v>0</v>
      </c>
      <c r="M1232">
        <v>869.7</v>
      </c>
      <c r="P1232" t="s">
        <v>643</v>
      </c>
      <c r="Q1232" s="11">
        <f t="shared" si="16"/>
        <v>7.5041095890410956</v>
      </c>
      <c r="U1232" t="str">
        <f>IF(COUNTIF($A$2:A1232,A1232)=1,"Joiner","Not new")</f>
        <v>Not new</v>
      </c>
      <c r="V1232" t="s">
        <v>2361</v>
      </c>
      <c r="W1232" s="24" t="s">
        <v>2363</v>
      </c>
    </row>
    <row r="1233" spans="1:23" x14ac:dyDescent="0.35">
      <c r="A1233" t="s">
        <v>1447</v>
      </c>
      <c r="B1233" t="s">
        <v>1448</v>
      </c>
      <c r="C1233" s="23" t="s">
        <v>2155</v>
      </c>
      <c r="D1233" s="23" t="s">
        <v>2156</v>
      </c>
      <c r="E1233" t="s">
        <v>362</v>
      </c>
      <c r="F1233" t="s">
        <v>32</v>
      </c>
      <c r="G1233" s="15">
        <v>41730</v>
      </c>
      <c r="H1233" s="15">
        <v>43921</v>
      </c>
      <c r="I1233" t="s">
        <v>95</v>
      </c>
      <c r="J1233" t="s">
        <v>95</v>
      </c>
      <c r="K1233" s="21" t="str">
        <f t="shared" si="15"/>
        <v>-</v>
      </c>
      <c r="L1233" t="s">
        <v>95</v>
      </c>
      <c r="M1233" t="s">
        <v>95</v>
      </c>
      <c r="P1233" t="s">
        <v>625</v>
      </c>
      <c r="Q1233" s="11">
        <f t="shared" si="16"/>
        <v>6.0027397260273974</v>
      </c>
      <c r="U1233" t="str">
        <f>IF(COUNTIF($A$2:A1233,A1233)=1,"Joiner","Not new")</f>
        <v>Not new</v>
      </c>
      <c r="V1233" t="s">
        <v>2364</v>
      </c>
      <c r="W1233" s="24" t="s">
        <v>2365</v>
      </c>
    </row>
    <row r="1234" spans="1:23" x14ac:dyDescent="0.35">
      <c r="A1234" t="s">
        <v>1890</v>
      </c>
      <c r="B1234" t="s">
        <v>1891</v>
      </c>
      <c r="C1234" s="23" t="s">
        <v>2155</v>
      </c>
      <c r="D1234" s="23" t="s">
        <v>2156</v>
      </c>
      <c r="E1234" t="s">
        <v>362</v>
      </c>
      <c r="F1234" t="s">
        <v>32</v>
      </c>
      <c r="G1234" s="15">
        <v>42611</v>
      </c>
      <c r="H1234" s="15">
        <v>43711</v>
      </c>
      <c r="I1234">
        <v>328.58</v>
      </c>
      <c r="J1234" s="17">
        <v>300.07</v>
      </c>
      <c r="K1234" s="21">
        <f t="shared" si="15"/>
        <v>-28.509999999999991</v>
      </c>
      <c r="L1234" s="25">
        <v>-8.6767301722599999E-2</v>
      </c>
      <c r="M1234">
        <v>4605</v>
      </c>
      <c r="P1234" t="s">
        <v>625</v>
      </c>
      <c r="Q1234" s="11">
        <f t="shared" si="16"/>
        <v>3.0136986301369864</v>
      </c>
      <c r="U1234" t="str">
        <f>IF(COUNTIF($A$2:A1234,A1234)=1,"Joiner","Not new")</f>
        <v>Not new</v>
      </c>
      <c r="V1234" t="s">
        <v>2366</v>
      </c>
      <c r="W1234" s="24" t="s">
        <v>2367</v>
      </c>
    </row>
    <row r="1235" spans="1:23" x14ac:dyDescent="0.35">
      <c r="A1235" t="s">
        <v>1209</v>
      </c>
      <c r="B1235" t="s">
        <v>2080</v>
      </c>
      <c r="C1235" s="23" t="s">
        <v>2155</v>
      </c>
      <c r="D1235" s="23" t="s">
        <v>2156</v>
      </c>
      <c r="E1235" t="s">
        <v>362</v>
      </c>
      <c r="F1235" t="s">
        <v>28</v>
      </c>
      <c r="G1235" s="15">
        <v>41671</v>
      </c>
      <c r="H1235" s="15">
        <v>43555</v>
      </c>
      <c r="I1235">
        <v>69.97</v>
      </c>
      <c r="J1235" s="17">
        <v>64.126499999999993</v>
      </c>
      <c r="K1235" s="21">
        <f t="shared" si="15"/>
        <v>-5.8435000000000059</v>
      </c>
      <c r="L1235" s="25">
        <v>-8.35143632986E-2</v>
      </c>
      <c r="M1235">
        <v>602.57000000000005</v>
      </c>
      <c r="P1235" t="s">
        <v>643</v>
      </c>
      <c r="Q1235" s="11">
        <f t="shared" si="16"/>
        <v>5.161643835616438</v>
      </c>
      <c r="U1235" t="str">
        <f>IF(COUNTIF($A$2:A1235,A1235)=1,"Joiner","Not new")</f>
        <v>Not new</v>
      </c>
      <c r="V1235" t="s">
        <v>2368</v>
      </c>
      <c r="W1235" s="24" t="s">
        <v>2369</v>
      </c>
    </row>
    <row r="1236" spans="1:23" x14ac:dyDescent="0.35">
      <c r="A1236" t="s">
        <v>1203</v>
      </c>
      <c r="B1236" t="s">
        <v>1882</v>
      </c>
      <c r="C1236" s="23" t="s">
        <v>2155</v>
      </c>
      <c r="D1236" s="23" t="s">
        <v>2156</v>
      </c>
      <c r="E1236" t="s">
        <v>362</v>
      </c>
      <c r="F1236" t="s">
        <v>36</v>
      </c>
      <c r="G1236" s="15">
        <v>42614</v>
      </c>
      <c r="H1236" s="15">
        <v>43617</v>
      </c>
      <c r="I1236">
        <v>53.3</v>
      </c>
      <c r="J1236" s="17">
        <v>56.12</v>
      </c>
      <c r="K1236" s="21">
        <f t="shared" si="15"/>
        <v>2.8200000000000003</v>
      </c>
      <c r="L1236" s="25">
        <v>5.2908067542200003E-2</v>
      </c>
      <c r="M1236">
        <v>290.52999999999997</v>
      </c>
      <c r="P1236" t="s">
        <v>643</v>
      </c>
      <c r="Q1236" s="11">
        <f t="shared" si="16"/>
        <v>2.7479452054794522</v>
      </c>
      <c r="U1236" t="str">
        <f>IF(COUNTIF($A$2:A1236,A1236)=1,"Joiner","Not new")</f>
        <v>Not new</v>
      </c>
      <c r="V1236" t="s">
        <v>2370</v>
      </c>
      <c r="W1236" s="24" t="s">
        <v>2371</v>
      </c>
    </row>
    <row r="1237" spans="1:23" x14ac:dyDescent="0.35">
      <c r="A1237" t="s">
        <v>376</v>
      </c>
      <c r="B1237" t="s">
        <v>377</v>
      </c>
      <c r="C1237" s="23" t="s">
        <v>2155</v>
      </c>
      <c r="D1237" s="23" t="s">
        <v>2156</v>
      </c>
      <c r="E1237" t="s">
        <v>362</v>
      </c>
      <c r="F1237" t="s">
        <v>36</v>
      </c>
      <c r="G1237" s="15">
        <v>40695</v>
      </c>
      <c r="H1237" s="15">
        <v>44926</v>
      </c>
      <c r="I1237">
        <v>816.99865248100002</v>
      </c>
      <c r="J1237" s="17">
        <v>816.99865248100002</v>
      </c>
      <c r="K1237" s="21">
        <f t="shared" si="15"/>
        <v>0</v>
      </c>
      <c r="L1237" s="25">
        <v>0</v>
      </c>
      <c r="M1237">
        <v>9521.9168532900003</v>
      </c>
      <c r="P1237" t="s">
        <v>631</v>
      </c>
      <c r="Q1237" s="11">
        <f t="shared" si="16"/>
        <v>11.591780821917808</v>
      </c>
      <c r="U1237" t="str">
        <f>IF(COUNTIF($A$2:A1237,A1237)=1,"Joiner","Not new")</f>
        <v>Not new</v>
      </c>
      <c r="V1237" t="s">
        <v>2361</v>
      </c>
      <c r="W1237" s="24" t="s">
        <v>2372</v>
      </c>
    </row>
    <row r="1238" spans="1:23" x14ac:dyDescent="0.35">
      <c r="A1238" t="s">
        <v>2373</v>
      </c>
      <c r="B1238" t="s">
        <v>2374</v>
      </c>
      <c r="C1238" s="23" t="s">
        <v>2155</v>
      </c>
      <c r="D1238" s="23" t="s">
        <v>2156</v>
      </c>
      <c r="E1238" t="s">
        <v>362</v>
      </c>
      <c r="F1238" t="s">
        <v>32</v>
      </c>
      <c r="G1238" s="15">
        <v>43313</v>
      </c>
      <c r="H1238" s="15">
        <v>44286</v>
      </c>
      <c r="I1238">
        <v>23.12</v>
      </c>
      <c r="J1238" s="17">
        <v>20.75</v>
      </c>
      <c r="K1238" s="21">
        <f t="shared" si="15"/>
        <v>-2.370000000000001</v>
      </c>
      <c r="L1238" s="25">
        <v>-0.102508650519</v>
      </c>
      <c r="M1238">
        <v>27.43</v>
      </c>
      <c r="P1238" t="s">
        <v>625</v>
      </c>
      <c r="Q1238" s="11">
        <f t="shared" si="16"/>
        <v>2.6657534246575341</v>
      </c>
      <c r="U1238" t="str">
        <f>IF(COUNTIF($A$2:A1238,A1238)=1,"Joiner","Not new")</f>
        <v>Joiner</v>
      </c>
      <c r="V1238" t="s">
        <v>2375</v>
      </c>
      <c r="W1238" s="24" t="s">
        <v>2376</v>
      </c>
    </row>
    <row r="1239" spans="1:23" x14ac:dyDescent="0.35">
      <c r="A1239" t="s">
        <v>2377</v>
      </c>
      <c r="B1239" t="s">
        <v>2378</v>
      </c>
      <c r="C1239" s="23" t="s">
        <v>2155</v>
      </c>
      <c r="D1239" s="23" t="s">
        <v>2156</v>
      </c>
      <c r="E1239" t="s">
        <v>1949</v>
      </c>
      <c r="F1239" t="s">
        <v>36</v>
      </c>
      <c r="G1239" s="15"/>
      <c r="H1239" s="15"/>
      <c r="I1239">
        <v>0</v>
      </c>
      <c r="J1239" s="17">
        <v>0</v>
      </c>
      <c r="K1239" s="21">
        <f t="shared" si="15"/>
        <v>0</v>
      </c>
      <c r="L1239" s="25"/>
      <c r="M1239">
        <v>0</v>
      </c>
      <c r="P1239" t="s">
        <v>643</v>
      </c>
      <c r="Q1239" s="11">
        <f t="shared" si="16"/>
        <v>0</v>
      </c>
      <c r="U1239" t="str">
        <f>IF(COUNTIF($A$2:A1239,A1239)=1,"Joiner","Not new")</f>
        <v>Joiner</v>
      </c>
      <c r="V1239" t="s">
        <v>2379</v>
      </c>
      <c r="W1239" s="24" t="s">
        <v>2380</v>
      </c>
    </row>
    <row r="1240" spans="1:23" x14ac:dyDescent="0.35">
      <c r="A1240" t="s">
        <v>2137</v>
      </c>
      <c r="B1240" t="s">
        <v>2138</v>
      </c>
      <c r="C1240" s="23" t="s">
        <v>2155</v>
      </c>
      <c r="D1240" s="23" t="s">
        <v>2156</v>
      </c>
      <c r="E1240" t="s">
        <v>532</v>
      </c>
      <c r="F1240" t="s">
        <v>28</v>
      </c>
      <c r="G1240" s="15">
        <v>42795</v>
      </c>
      <c r="H1240" s="15">
        <v>43830</v>
      </c>
      <c r="I1240">
        <v>0</v>
      </c>
      <c r="J1240" s="17">
        <v>6.38</v>
      </c>
      <c r="K1240" s="21">
        <f t="shared" si="15"/>
        <v>6.38</v>
      </c>
      <c r="L1240" s="25"/>
      <c r="M1240">
        <v>1039.53</v>
      </c>
      <c r="P1240" t="s">
        <v>625</v>
      </c>
      <c r="Q1240" s="11">
        <f t="shared" si="16"/>
        <v>2.8356164383561642</v>
      </c>
      <c r="U1240" t="str">
        <f>IF(COUNTIF($A$2:A1240,A1240)=1,"Joiner","Not new")</f>
        <v>Not new</v>
      </c>
      <c r="V1240" t="s">
        <v>2381</v>
      </c>
      <c r="W1240" s="24" t="s">
        <v>2382</v>
      </c>
    </row>
    <row r="1241" spans="1:23" x14ac:dyDescent="0.35">
      <c r="A1241" t="s">
        <v>2143</v>
      </c>
      <c r="B1241" t="s">
        <v>2144</v>
      </c>
      <c r="C1241" s="23" t="s">
        <v>2155</v>
      </c>
      <c r="D1241" s="23" t="s">
        <v>2156</v>
      </c>
      <c r="E1241" t="s">
        <v>532</v>
      </c>
      <c r="F1241" t="s">
        <v>36</v>
      </c>
      <c r="G1241" s="15">
        <v>42716</v>
      </c>
      <c r="H1241" s="15">
        <v>44926</v>
      </c>
      <c r="I1241">
        <v>22.5</v>
      </c>
      <c r="J1241" s="17">
        <v>18.899999999999999</v>
      </c>
      <c r="K1241" s="21">
        <f t="shared" si="15"/>
        <v>-3.6000000000000014</v>
      </c>
      <c r="L1241" s="25">
        <v>-0.16</v>
      </c>
      <c r="M1241">
        <v>345.08</v>
      </c>
      <c r="P1241" t="s">
        <v>625</v>
      </c>
      <c r="Q1241" s="11">
        <f t="shared" si="16"/>
        <v>6.0547945205479454</v>
      </c>
      <c r="U1241" t="str">
        <f>IF(COUNTIF($A$2:A1241,A1241)=1,"Joiner","Not new")</f>
        <v>Not new</v>
      </c>
      <c r="V1241" t="s">
        <v>2383</v>
      </c>
      <c r="W1241" s="24" t="s">
        <v>2384</v>
      </c>
    </row>
    <row r="1242" spans="1:23" x14ac:dyDescent="0.35">
      <c r="A1242" t="s">
        <v>2385</v>
      </c>
      <c r="B1242" t="s">
        <v>2386</v>
      </c>
      <c r="C1242" s="23" t="s">
        <v>2155</v>
      </c>
      <c r="D1242" s="23" t="s">
        <v>2156</v>
      </c>
      <c r="E1242" t="s">
        <v>1949</v>
      </c>
      <c r="F1242" t="s">
        <v>28</v>
      </c>
      <c r="G1242" s="15">
        <v>43329</v>
      </c>
      <c r="H1242" s="15">
        <v>44726</v>
      </c>
      <c r="I1242">
        <v>189.63800780299999</v>
      </c>
      <c r="J1242" s="17">
        <v>122.985557601</v>
      </c>
      <c r="K1242" s="21">
        <f t="shared" si="15"/>
        <v>-66.652450201999997</v>
      </c>
      <c r="L1242" s="25">
        <v>-0.35147200170800003</v>
      </c>
      <c r="M1242">
        <v>6316.0146181099999</v>
      </c>
      <c r="P1242" t="s">
        <v>631</v>
      </c>
      <c r="Q1242" s="11">
        <f t="shared" si="16"/>
        <v>3.8273972602739725</v>
      </c>
      <c r="U1242" t="str">
        <f>IF(COUNTIF($A$2:A1242,A1242)=1,"Joiner","Not new")</f>
        <v>Joiner</v>
      </c>
      <c r="V1242" t="s">
        <v>2387</v>
      </c>
      <c r="W1242" s="24" t="s">
        <v>2388</v>
      </c>
    </row>
    <row r="1243" spans="1:23" x14ac:dyDescent="0.35">
      <c r="A1243" t="s">
        <v>2149</v>
      </c>
      <c r="B1243" t="s">
        <v>2150</v>
      </c>
      <c r="C1243" s="23" t="s">
        <v>2155</v>
      </c>
      <c r="D1243" s="23" t="s">
        <v>2156</v>
      </c>
      <c r="E1243" t="s">
        <v>532</v>
      </c>
      <c r="F1243" t="s">
        <v>36</v>
      </c>
      <c r="G1243" s="15">
        <v>43009</v>
      </c>
      <c r="H1243" s="15">
        <v>43891</v>
      </c>
      <c r="I1243">
        <v>617</v>
      </c>
      <c r="J1243" s="17">
        <v>954.77840000000003</v>
      </c>
      <c r="K1243" s="21">
        <f t="shared" si="15"/>
        <v>337.77840000000003</v>
      </c>
      <c r="L1243" s="25">
        <v>0.54745283630499997</v>
      </c>
      <c r="M1243">
        <v>8235.2338</v>
      </c>
      <c r="P1243" t="s">
        <v>625</v>
      </c>
      <c r="Q1243" s="11">
        <f t="shared" si="16"/>
        <v>2.4164383561643836</v>
      </c>
      <c r="U1243" t="str">
        <f>IF(COUNTIF($A$2:A1243,A1243)=1,"Joiner","Not new")</f>
        <v>Not new</v>
      </c>
      <c r="V1243" t="s">
        <v>2389</v>
      </c>
      <c r="W1243" s="24" t="s">
        <v>2390</v>
      </c>
    </row>
    <row r="1244" spans="1:23" x14ac:dyDescent="0.35">
      <c r="A1244" t="s">
        <v>2140</v>
      </c>
      <c r="B1244" t="s">
        <v>2141</v>
      </c>
      <c r="C1244" s="23" t="s">
        <v>2155</v>
      </c>
      <c r="D1244" s="23" t="s">
        <v>2156</v>
      </c>
      <c r="E1244" t="s">
        <v>532</v>
      </c>
      <c r="F1244" t="s">
        <v>46</v>
      </c>
      <c r="G1244" s="15">
        <v>42826</v>
      </c>
      <c r="H1244" s="15">
        <v>43646</v>
      </c>
      <c r="I1244">
        <v>156.5</v>
      </c>
      <c r="J1244" s="17">
        <v>156.5</v>
      </c>
      <c r="K1244" s="21">
        <f t="shared" si="15"/>
        <v>0</v>
      </c>
      <c r="L1244" s="25">
        <v>0</v>
      </c>
      <c r="M1244">
        <v>763.3</v>
      </c>
      <c r="P1244" t="s">
        <v>625</v>
      </c>
      <c r="Q1244" s="11">
        <f t="shared" si="16"/>
        <v>2.2465753424657535</v>
      </c>
      <c r="U1244" t="str">
        <f>IF(COUNTIF($A$2:A1244,A1244)=1,"Joiner","Not new")</f>
        <v>Not new</v>
      </c>
      <c r="V1244" t="s">
        <v>2391</v>
      </c>
      <c r="W1244" s="24" t="s">
        <v>2392</v>
      </c>
    </row>
    <row r="1245" spans="1:23" x14ac:dyDescent="0.35">
      <c r="A1245" t="s">
        <v>2146</v>
      </c>
      <c r="B1245" t="s">
        <v>2393</v>
      </c>
      <c r="C1245" s="23" t="s">
        <v>2155</v>
      </c>
      <c r="D1245" s="23" t="s">
        <v>2156</v>
      </c>
      <c r="E1245" t="s">
        <v>532</v>
      </c>
      <c r="F1245" t="s">
        <v>32</v>
      </c>
      <c r="G1245" s="15">
        <v>42826</v>
      </c>
      <c r="H1245" s="15">
        <v>44104</v>
      </c>
      <c r="I1245">
        <v>8.14</v>
      </c>
      <c r="J1245" s="17">
        <v>8.34</v>
      </c>
      <c r="K1245" s="21">
        <f t="shared" si="15"/>
        <v>0.19999999999999929</v>
      </c>
      <c r="L1245" s="25">
        <v>2.4570024570000001E-2</v>
      </c>
      <c r="M1245">
        <v>1635.83</v>
      </c>
      <c r="P1245" t="s">
        <v>625</v>
      </c>
      <c r="Q1245" s="11">
        <f t="shared" si="16"/>
        <v>3.5013698630136987</v>
      </c>
      <c r="U1245" t="str">
        <f>IF(COUNTIF($A$2:A1245,A1245)=1,"Joiner","Not new")</f>
        <v>Not new</v>
      </c>
      <c r="V1245" t="s">
        <v>2394</v>
      </c>
      <c r="W1245" s="24" t="s">
        <v>2395</v>
      </c>
    </row>
    <row r="1246" spans="1:23" x14ac:dyDescent="0.35">
      <c r="A1246" t="s">
        <v>1765</v>
      </c>
      <c r="B1246" t="s">
        <v>1766</v>
      </c>
      <c r="C1246" s="23" t="s">
        <v>2155</v>
      </c>
      <c r="D1246" s="23" t="s">
        <v>2156</v>
      </c>
      <c r="E1246" t="s">
        <v>532</v>
      </c>
      <c r="F1246" t="s">
        <v>36</v>
      </c>
      <c r="G1246" s="15">
        <v>42552</v>
      </c>
      <c r="H1246" s="15">
        <v>43191</v>
      </c>
      <c r="I1246">
        <v>83.5</v>
      </c>
      <c r="J1246" s="17">
        <v>74.3</v>
      </c>
      <c r="K1246" s="21">
        <f t="shared" si="15"/>
        <v>-9.2000000000000028</v>
      </c>
      <c r="L1246" s="25">
        <v>-0.11017964071899999</v>
      </c>
      <c r="M1246">
        <v>430.2</v>
      </c>
      <c r="P1246" t="s">
        <v>625</v>
      </c>
      <c r="Q1246" s="11">
        <f t="shared" si="16"/>
        <v>1.7506849315068493</v>
      </c>
      <c r="U1246" t="str">
        <f>IF(COUNTIF($A$2:A1246,A1246)=1,"Joiner","Not new")</f>
        <v>Not new</v>
      </c>
      <c r="V1246" t="s">
        <v>2396</v>
      </c>
      <c r="W1246" s="24" t="s">
        <v>2397</v>
      </c>
    </row>
    <row r="1247" spans="1:23" x14ac:dyDescent="0.35">
      <c r="A1247" t="s">
        <v>952</v>
      </c>
      <c r="B1247" t="s">
        <v>953</v>
      </c>
      <c r="C1247" s="23" t="s">
        <v>2155</v>
      </c>
      <c r="D1247" s="23" t="s">
        <v>2156</v>
      </c>
      <c r="E1247" t="s">
        <v>532</v>
      </c>
      <c r="F1247" t="s">
        <v>36</v>
      </c>
      <c r="G1247" s="15">
        <v>42339</v>
      </c>
      <c r="H1247" s="15">
        <v>45291</v>
      </c>
      <c r="I1247">
        <v>263.47000000000003</v>
      </c>
      <c r="J1247" s="17">
        <v>244.25</v>
      </c>
      <c r="K1247" s="21">
        <f t="shared" si="15"/>
        <v>-19.220000000000027</v>
      </c>
      <c r="L1247" s="25">
        <v>-7.2949481914399997E-2</v>
      </c>
      <c r="M1247">
        <v>2153.17</v>
      </c>
      <c r="P1247" t="s">
        <v>625</v>
      </c>
      <c r="Q1247" s="11">
        <f t="shared" si="16"/>
        <v>8.087671232876712</v>
      </c>
      <c r="U1247" t="str">
        <f>IF(COUNTIF($A$2:A1247,A1247)=1,"Joiner","Not new")</f>
        <v>Not new</v>
      </c>
      <c r="V1247" t="s">
        <v>2398</v>
      </c>
      <c r="W1247" s="24" t="s">
        <v>2399</v>
      </c>
    </row>
    <row r="1248" spans="1:23" x14ac:dyDescent="0.35">
      <c r="A1248" t="s">
        <v>2400</v>
      </c>
      <c r="B1248" t="s">
        <v>2401</v>
      </c>
      <c r="C1248" s="23" t="s">
        <v>2155</v>
      </c>
      <c r="D1248" s="23" t="s">
        <v>2156</v>
      </c>
      <c r="E1248" t="s">
        <v>1949</v>
      </c>
      <c r="F1248" t="s">
        <v>28</v>
      </c>
      <c r="G1248" s="15">
        <v>43496</v>
      </c>
      <c r="H1248" s="15">
        <v>45235</v>
      </c>
      <c r="I1248">
        <v>16.030110176899999</v>
      </c>
      <c r="J1248" s="17">
        <v>9.9169999999999998</v>
      </c>
      <c r="K1248" s="21">
        <f t="shared" si="15"/>
        <v>-6.1131101768999994</v>
      </c>
      <c r="L1248" s="25">
        <v>-0.38135172556000002</v>
      </c>
      <c r="M1248">
        <v>6104.77</v>
      </c>
      <c r="P1248" t="s">
        <v>631</v>
      </c>
      <c r="Q1248" s="11">
        <f t="shared" si="16"/>
        <v>4.7643835616438359</v>
      </c>
      <c r="U1248" t="str">
        <f>IF(COUNTIF($A$2:A1248,A1248)=1,"Joiner","Not new")</f>
        <v>Joiner</v>
      </c>
      <c r="V1248" t="s">
        <v>2387</v>
      </c>
      <c r="W1248" s="24" t="s">
        <v>2402</v>
      </c>
    </row>
    <row r="1249" spans="1:23" x14ac:dyDescent="0.35">
      <c r="A1249" t="s">
        <v>534</v>
      </c>
      <c r="B1249" t="s">
        <v>535</v>
      </c>
      <c r="C1249" s="23" t="s">
        <v>2155</v>
      </c>
      <c r="D1249" s="23" t="s">
        <v>2156</v>
      </c>
      <c r="E1249" t="s">
        <v>532</v>
      </c>
      <c r="F1249" t="s">
        <v>36</v>
      </c>
      <c r="G1249" s="15">
        <v>40673</v>
      </c>
      <c r="H1249" s="15">
        <v>45535</v>
      </c>
      <c r="I1249">
        <v>70.099999999999994</v>
      </c>
      <c r="J1249" s="17">
        <v>90.240129465300001</v>
      </c>
      <c r="K1249" s="21">
        <f t="shared" si="15"/>
        <v>20.140129465300006</v>
      </c>
      <c r="L1249" s="25">
        <v>0.287305698507</v>
      </c>
      <c r="M1249">
        <v>580.5</v>
      </c>
      <c r="P1249" t="s">
        <v>625</v>
      </c>
      <c r="Q1249" s="11">
        <f t="shared" si="16"/>
        <v>13.32054794520548</v>
      </c>
      <c r="U1249" t="str">
        <f>IF(COUNTIF($A$2:A1249,A1249)=1,"Joiner","Not new")</f>
        <v>Not new</v>
      </c>
      <c r="V1249" t="s">
        <v>2391</v>
      </c>
      <c r="W1249" s="24" t="s">
        <v>2403</v>
      </c>
    </row>
    <row r="1250" spans="1:23" x14ac:dyDescent="0.35">
      <c r="A1250" t="s">
        <v>1244</v>
      </c>
      <c r="B1250" t="s">
        <v>1774</v>
      </c>
      <c r="C1250" s="23" t="s">
        <v>2155</v>
      </c>
      <c r="D1250" s="23" t="s">
        <v>2156</v>
      </c>
      <c r="E1250" t="s">
        <v>763</v>
      </c>
      <c r="F1250" t="s">
        <v>28</v>
      </c>
      <c r="G1250" s="15">
        <v>41730</v>
      </c>
      <c r="H1250" s="15">
        <v>44651</v>
      </c>
      <c r="I1250">
        <v>480.06141212900002</v>
      </c>
      <c r="J1250" s="17">
        <v>480.06141212900002</v>
      </c>
      <c r="K1250" s="21">
        <f t="shared" si="15"/>
        <v>0</v>
      </c>
      <c r="L1250" s="25">
        <v>0</v>
      </c>
      <c r="M1250">
        <v>5302.1366677300002</v>
      </c>
      <c r="P1250" t="s">
        <v>625</v>
      </c>
      <c r="Q1250" s="11">
        <f t="shared" si="16"/>
        <v>8.0027397260273965</v>
      </c>
      <c r="U1250" t="str">
        <f>IF(COUNTIF($A$2:A1250,A1250)=1,"Joiner","Not new")</f>
        <v>Not new</v>
      </c>
      <c r="V1250" t="s">
        <v>2404</v>
      </c>
      <c r="W1250" s="24" t="s">
        <v>2405</v>
      </c>
    </row>
    <row r="1251" spans="1:23" x14ac:dyDescent="0.35">
      <c r="A1251" t="s">
        <v>593</v>
      </c>
      <c r="B1251" t="s">
        <v>2153</v>
      </c>
      <c r="C1251" s="23" t="s">
        <v>2155</v>
      </c>
      <c r="D1251" s="23" t="s">
        <v>2156</v>
      </c>
      <c r="E1251" t="s">
        <v>591</v>
      </c>
      <c r="F1251" t="s">
        <v>28</v>
      </c>
      <c r="G1251" s="15">
        <v>42005</v>
      </c>
      <c r="H1251" s="15">
        <v>45747</v>
      </c>
      <c r="I1251">
        <v>141.52099999999999</v>
      </c>
      <c r="J1251" s="17">
        <v>141.52099999999999</v>
      </c>
      <c r="K1251" s="21">
        <f t="shared" si="15"/>
        <v>0</v>
      </c>
      <c r="L1251" s="25">
        <v>0</v>
      </c>
      <c r="M1251">
        <v>905.59100000000001</v>
      </c>
      <c r="P1251" t="s">
        <v>625</v>
      </c>
      <c r="Q1251" s="11">
        <f t="shared" si="16"/>
        <v>10.252054794520548</v>
      </c>
      <c r="U1251" t="str">
        <f>IF(COUNTIF($A$2:A1251,A1251)=1,"Joiner","Not new")</f>
        <v>Not new</v>
      </c>
      <c r="V1251" t="s">
        <v>2406</v>
      </c>
      <c r="W1251" s="24" t="s">
        <v>2407</v>
      </c>
    </row>
    <row r="1252" spans="1:23" ht="15" thickBot="1" x14ac:dyDescent="0.4">
      <c r="A1252" t="s">
        <v>1197</v>
      </c>
      <c r="B1252" s="34" t="s">
        <v>2408</v>
      </c>
      <c r="C1252" s="23" t="s">
        <v>2155</v>
      </c>
      <c r="D1252" s="23" t="s">
        <v>2156</v>
      </c>
      <c r="E1252" s="35" t="s">
        <v>327</v>
      </c>
      <c r="F1252" s="34" t="s">
        <v>28</v>
      </c>
      <c r="G1252" s="36">
        <v>41527</v>
      </c>
      <c r="H1252" s="36">
        <v>42339</v>
      </c>
      <c r="I1252" s="37">
        <v>45.44</v>
      </c>
      <c r="J1252" s="37">
        <v>41.92</v>
      </c>
      <c r="K1252" s="21">
        <f t="shared" si="15"/>
        <v>-3.519999999999996</v>
      </c>
      <c r="L1252" s="38">
        <v>-0.08</v>
      </c>
      <c r="M1252" s="37">
        <v>356.87</v>
      </c>
      <c r="P1252" s="39" t="s">
        <v>625</v>
      </c>
      <c r="Q1252" s="11">
        <f t="shared" si="16"/>
        <v>2.2246575342465755</v>
      </c>
      <c r="U1252" t="str">
        <f>IF(COUNTIF($A$2:A1252,A1252)=1,"Joiner","Not new")</f>
        <v>Not new</v>
      </c>
      <c r="V1252" s="40" t="s">
        <v>2409</v>
      </c>
      <c r="W1252" s="41" t="s">
        <v>2410</v>
      </c>
    </row>
    <row r="1253" spans="1:23" ht="15" thickBot="1" x14ac:dyDescent="0.4">
      <c r="A1253" t="s">
        <v>1425</v>
      </c>
      <c r="B1253" s="34" t="s">
        <v>2411</v>
      </c>
      <c r="C1253" s="23" t="s">
        <v>2155</v>
      </c>
      <c r="D1253" s="23" t="s">
        <v>2156</v>
      </c>
      <c r="E1253" s="35" t="s">
        <v>327</v>
      </c>
      <c r="F1253" s="34" t="s">
        <v>36</v>
      </c>
      <c r="G1253" s="36">
        <v>41563</v>
      </c>
      <c r="H1253" s="36">
        <v>43830</v>
      </c>
      <c r="I1253" s="37">
        <v>69.92</v>
      </c>
      <c r="J1253" s="37">
        <v>69.92</v>
      </c>
      <c r="K1253" s="21">
        <f t="shared" si="15"/>
        <v>0</v>
      </c>
      <c r="L1253" s="38">
        <v>0</v>
      </c>
      <c r="M1253" s="37">
        <v>334.14</v>
      </c>
      <c r="P1253" s="39" t="s">
        <v>643</v>
      </c>
      <c r="Q1253" s="11">
        <f t="shared" si="16"/>
        <v>6.2109589041095887</v>
      </c>
      <c r="U1253" t="str">
        <f>IF(COUNTIF($A$2:A1253,A1253)=1,"Joiner","Not new")</f>
        <v>Not new</v>
      </c>
      <c r="V1253" s="40" t="s">
        <v>2412</v>
      </c>
      <c r="W1253" s="41" t="s">
        <v>2413</v>
      </c>
    </row>
    <row r="1254" spans="1:23" ht="15" thickBot="1" x14ac:dyDescent="0.4">
      <c r="A1254" t="s">
        <v>1681</v>
      </c>
      <c r="B1254" s="34" t="s">
        <v>1682</v>
      </c>
      <c r="C1254" s="23" t="s">
        <v>2155</v>
      </c>
      <c r="D1254" s="23" t="s">
        <v>2156</v>
      </c>
      <c r="E1254" s="35" t="s">
        <v>327</v>
      </c>
      <c r="F1254" s="34" t="s">
        <v>32</v>
      </c>
      <c r="G1254" s="36">
        <v>42374</v>
      </c>
      <c r="H1254" s="36">
        <v>46112</v>
      </c>
      <c r="I1254" s="37">
        <v>387.7</v>
      </c>
      <c r="J1254" s="37">
        <v>348.3</v>
      </c>
      <c r="K1254" s="21">
        <f t="shared" si="15"/>
        <v>-39.399999999999977</v>
      </c>
      <c r="L1254" s="38">
        <v>-0.1</v>
      </c>
      <c r="M1254" s="37">
        <v>2835.9</v>
      </c>
      <c r="P1254" s="39" t="s">
        <v>625</v>
      </c>
      <c r="Q1254" s="11">
        <f t="shared" si="16"/>
        <v>10.241095890410959</v>
      </c>
      <c r="U1254" t="str">
        <f>IF(COUNTIF($A$2:A1254,A1254)=1,"Joiner","Not new")</f>
        <v>Not new</v>
      </c>
      <c r="V1254" s="40" t="s">
        <v>2414</v>
      </c>
      <c r="W1254" s="41" t="s">
        <v>2415</v>
      </c>
    </row>
    <row r="1255" spans="1:23" ht="15" thickBot="1" x14ac:dyDescent="0.4">
      <c r="A1255" t="s">
        <v>2416</v>
      </c>
      <c r="B1255" s="34" t="s">
        <v>2417</v>
      </c>
      <c r="C1255" s="23" t="s">
        <v>2155</v>
      </c>
      <c r="D1255" s="23" t="s">
        <v>2156</v>
      </c>
      <c r="E1255" s="35" t="s">
        <v>327</v>
      </c>
      <c r="F1255" s="34" t="s">
        <v>28</v>
      </c>
      <c r="G1255" s="36">
        <v>43191</v>
      </c>
      <c r="H1255" s="36">
        <v>44742</v>
      </c>
      <c r="I1255" s="37">
        <v>86.41</v>
      </c>
      <c r="J1255" s="37">
        <v>85.45</v>
      </c>
      <c r="K1255" s="21">
        <f t="shared" si="15"/>
        <v>-0.95999999999999375</v>
      </c>
      <c r="L1255" s="38">
        <v>-0.01</v>
      </c>
      <c r="M1255" s="37">
        <v>312.06</v>
      </c>
      <c r="P1255" s="39" t="s">
        <v>643</v>
      </c>
      <c r="Q1255" s="11">
        <f t="shared" si="16"/>
        <v>4.2493150684931509</v>
      </c>
      <c r="U1255" t="str">
        <f>IF(COUNTIF($A$2:A1255,A1255)=1,"Joiner","Not new")</f>
        <v>Joiner</v>
      </c>
      <c r="V1255" s="40" t="s">
        <v>2418</v>
      </c>
      <c r="W1255" s="42" t="s">
        <v>2419</v>
      </c>
    </row>
    <row r="1256" spans="1:23" ht="15" thickBot="1" x14ac:dyDescent="0.4">
      <c r="A1256" t="s">
        <v>1687</v>
      </c>
      <c r="B1256" s="34" t="s">
        <v>1688</v>
      </c>
      <c r="C1256" s="23" t="s">
        <v>2155</v>
      </c>
      <c r="D1256" s="23" t="s">
        <v>2156</v>
      </c>
      <c r="E1256" s="35" t="s">
        <v>327</v>
      </c>
      <c r="F1256" s="34" t="s">
        <v>32</v>
      </c>
      <c r="G1256" s="36">
        <v>42461</v>
      </c>
      <c r="H1256" s="36">
        <v>45382</v>
      </c>
      <c r="I1256" s="37">
        <v>75.260000000000005</v>
      </c>
      <c r="J1256" s="37">
        <v>78.959999999999994</v>
      </c>
      <c r="K1256" s="21">
        <f t="shared" si="15"/>
        <v>3.6999999999999886</v>
      </c>
      <c r="L1256" s="38">
        <v>0.05</v>
      </c>
      <c r="M1256" s="37">
        <v>402.07</v>
      </c>
      <c r="P1256" s="39" t="s">
        <v>643</v>
      </c>
      <c r="Q1256" s="11">
        <f t="shared" si="16"/>
        <v>8.0027397260273965</v>
      </c>
      <c r="U1256" t="str">
        <f>IF(COUNTIF($A$2:A1256,A1256)=1,"Joiner","Not new")</f>
        <v>Not new</v>
      </c>
      <c r="V1256" s="40" t="s">
        <v>2420</v>
      </c>
      <c r="W1256" s="41" t="s">
        <v>2421</v>
      </c>
    </row>
    <row r="1257" spans="1:23" x14ac:dyDescent="0.35">
      <c r="U1257"/>
    </row>
    <row r="1258" spans="1:23" x14ac:dyDescent="0.35">
      <c r="I1258" s="44"/>
    </row>
    <row r="1259" spans="1:23" x14ac:dyDescent="0.35">
      <c r="I1259" s="44"/>
    </row>
    <row r="1260" spans="1:23" x14ac:dyDescent="0.35">
      <c r="I1260" s="44"/>
    </row>
    <row r="1261" spans="1:23" x14ac:dyDescent="0.35">
      <c r="I1261" s="44"/>
    </row>
    <row r="1264" spans="1:23" x14ac:dyDescent="0.35">
      <c r="I1264" s="44"/>
    </row>
    <row r="1265" spans="9:9" x14ac:dyDescent="0.35">
      <c r="I1265" s="44"/>
    </row>
  </sheetData>
  <autoFilter ref="A1:W1256">
    <filterColumn colId="2">
      <filters>
        <filter val="AR 2020"/>
      </filters>
    </filterColumn>
  </autoFilter>
  <conditionalFormatting sqref="F1:F1137 F1139:F1160 F1162:F1048576">
    <cfRule type="cellIs" dxfId="68" priority="2" operator="equal">
      <formula>"Amber/Red"</formula>
    </cfRule>
    <cfRule type="cellIs" dxfId="67" priority="3" operator="equal">
      <formula>"Amber/green"</formula>
    </cfRule>
    <cfRule type="cellIs" dxfId="66" priority="4" operator="equal">
      <formula>"Green"</formula>
    </cfRule>
    <cfRule type="cellIs" dxfId="65" priority="5" operator="equal">
      <formula>"Red"</formula>
    </cfRule>
    <cfRule type="cellIs" dxfId="64" priority="6" operator="equal">
      <formula>"Amber"</formula>
    </cfRule>
  </conditionalFormatting>
  <conditionalFormatting sqref="F100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pane ySplit="1" topLeftCell="A2" activePane="bottomLeft" state="frozen"/>
      <selection pane="bottomLeft" activeCell="K126" sqref="A1:K126"/>
    </sheetView>
  </sheetViews>
  <sheetFormatPr defaultRowHeight="14.5" x14ac:dyDescent="0.35"/>
  <cols>
    <col min="1" max="1" width="18.81640625" style="18" customWidth="1"/>
    <col min="2" max="3" width="8.7265625" style="18"/>
    <col min="4" max="4" width="18.6328125" style="18" customWidth="1"/>
    <col min="5" max="6" width="11.36328125" style="18" customWidth="1"/>
    <col min="7" max="7" width="8.7265625" style="18"/>
    <col min="8" max="8" width="11.453125" style="18" customWidth="1"/>
    <col min="9" max="9" width="10.7265625" style="18" customWidth="1"/>
    <col min="10" max="10" width="8.7265625" style="18"/>
    <col min="11" max="11" width="21.26953125" style="18" customWidth="1"/>
    <col min="12" max="16384" width="8.7265625" style="18"/>
  </cols>
  <sheetData>
    <row r="1" spans="1:11" s="50" customFormat="1" ht="91.5" customHeight="1" x14ac:dyDescent="0.35">
      <c r="A1" s="46" t="s">
        <v>0</v>
      </c>
      <c r="B1" s="46" t="s">
        <v>1</v>
      </c>
      <c r="C1" s="46" t="s">
        <v>4</v>
      </c>
      <c r="D1" s="46" t="s">
        <v>5</v>
      </c>
      <c r="E1" s="47" t="s">
        <v>6</v>
      </c>
      <c r="F1" s="47" t="s">
        <v>7</v>
      </c>
      <c r="G1" s="48" t="s">
        <v>8</v>
      </c>
      <c r="H1" s="48" t="s">
        <v>9</v>
      </c>
      <c r="I1" s="48" t="s">
        <v>10</v>
      </c>
      <c r="J1" s="48" t="s">
        <v>11</v>
      </c>
      <c r="K1" s="49" t="s">
        <v>12</v>
      </c>
    </row>
    <row r="2" spans="1:11" x14ac:dyDescent="0.35">
      <c r="A2" s="18" t="s">
        <v>1542</v>
      </c>
      <c r="B2" s="18" t="s">
        <v>1733</v>
      </c>
      <c r="C2" s="18" t="s">
        <v>423</v>
      </c>
      <c r="D2" s="18" t="s">
        <v>36</v>
      </c>
      <c r="E2" s="43">
        <v>42095</v>
      </c>
      <c r="F2" s="43">
        <v>44651</v>
      </c>
      <c r="G2" s="18" t="s">
        <v>95</v>
      </c>
      <c r="H2" s="18" t="s">
        <v>95</v>
      </c>
      <c r="I2" s="18" t="s">
        <v>95</v>
      </c>
      <c r="J2" s="18" t="s">
        <v>95</v>
      </c>
      <c r="K2" s="18" t="s">
        <v>95</v>
      </c>
    </row>
    <row r="3" spans="1:11" x14ac:dyDescent="0.35">
      <c r="A3" s="18" t="s">
        <v>1924</v>
      </c>
      <c r="B3" s="18" t="s">
        <v>1925</v>
      </c>
      <c r="C3" s="18" t="s">
        <v>423</v>
      </c>
      <c r="D3" s="18" t="s">
        <v>36</v>
      </c>
      <c r="E3" s="43">
        <v>42429</v>
      </c>
      <c r="F3" s="43">
        <v>44440</v>
      </c>
      <c r="G3" s="18" t="s">
        <v>95</v>
      </c>
      <c r="H3" s="18" t="s">
        <v>95</v>
      </c>
      <c r="I3" s="18" t="s">
        <v>95</v>
      </c>
      <c r="J3" s="18" t="s">
        <v>95</v>
      </c>
      <c r="K3" s="18" t="s">
        <v>95</v>
      </c>
    </row>
    <row r="4" spans="1:11" x14ac:dyDescent="0.35">
      <c r="A4" s="18" t="s">
        <v>1940</v>
      </c>
      <c r="B4" s="18" t="s">
        <v>1941</v>
      </c>
      <c r="C4" s="18" t="s">
        <v>423</v>
      </c>
      <c r="D4" s="18" t="s">
        <v>28</v>
      </c>
      <c r="E4" s="43">
        <v>43192</v>
      </c>
      <c r="F4" s="43">
        <v>48579</v>
      </c>
      <c r="G4" s="18">
        <v>7.8369999999999997</v>
      </c>
      <c r="H4" s="17">
        <v>8.1609999999999996</v>
      </c>
      <c r="I4" s="17">
        <v>0.32399999999999984</v>
      </c>
      <c r="J4" s="44">
        <v>4.1342350389199999E-2</v>
      </c>
      <c r="K4" s="18">
        <v>4663.3050000000003</v>
      </c>
    </row>
    <row r="5" spans="1:11" x14ac:dyDescent="0.35">
      <c r="A5" s="18" t="s">
        <v>437</v>
      </c>
      <c r="B5" s="18" t="s">
        <v>438</v>
      </c>
      <c r="C5" s="18" t="s">
        <v>423</v>
      </c>
      <c r="D5" s="18" t="s">
        <v>28</v>
      </c>
      <c r="E5" s="43">
        <v>38810</v>
      </c>
      <c r="F5" s="43">
        <v>45657</v>
      </c>
      <c r="G5" s="18">
        <v>127.259</v>
      </c>
      <c r="H5" s="17">
        <v>129.15199999999999</v>
      </c>
      <c r="I5" s="17">
        <v>1.8929999999999865</v>
      </c>
      <c r="J5" s="44">
        <v>1.48751758225E-2</v>
      </c>
      <c r="K5" s="18">
        <v>1335.6220000000001</v>
      </c>
    </row>
    <row r="6" spans="1:11" x14ac:dyDescent="0.35">
      <c r="A6" s="18" t="s">
        <v>443</v>
      </c>
      <c r="B6" s="18" t="s">
        <v>795</v>
      </c>
      <c r="C6" s="18" t="s">
        <v>423</v>
      </c>
      <c r="D6" s="18" t="s">
        <v>46</v>
      </c>
      <c r="E6" s="43">
        <v>38558</v>
      </c>
      <c r="F6" s="43">
        <v>43524</v>
      </c>
      <c r="G6" s="18">
        <v>0</v>
      </c>
      <c r="H6" s="17">
        <v>0.81200000000000006</v>
      </c>
      <c r="I6" s="17">
        <v>0.81200000000000006</v>
      </c>
      <c r="J6" s="44"/>
      <c r="K6" s="18">
        <v>618.80799999999999</v>
      </c>
    </row>
    <row r="7" spans="1:11" x14ac:dyDescent="0.35">
      <c r="A7" s="18" t="s">
        <v>494</v>
      </c>
      <c r="B7" s="18" t="s">
        <v>1723</v>
      </c>
      <c r="C7" s="18" t="s">
        <v>423</v>
      </c>
      <c r="D7" s="18" t="s">
        <v>28</v>
      </c>
      <c r="E7" s="43">
        <v>37165</v>
      </c>
      <c r="F7" s="43">
        <v>49399</v>
      </c>
      <c r="G7" s="18">
        <v>711.85799999999995</v>
      </c>
      <c r="H7" s="17">
        <v>750.37099999999998</v>
      </c>
      <c r="I7" s="17">
        <v>38.513000000000034</v>
      </c>
      <c r="J7" s="44">
        <v>5.4102082156799999E-2</v>
      </c>
      <c r="K7" s="18">
        <v>10393.299999999999</v>
      </c>
    </row>
    <row r="8" spans="1:11" x14ac:dyDescent="0.35">
      <c r="A8" s="18" t="s">
        <v>1928</v>
      </c>
      <c r="B8" s="18" t="s">
        <v>1929</v>
      </c>
      <c r="C8" s="18" t="s">
        <v>423</v>
      </c>
      <c r="D8" s="18" t="s">
        <v>95</v>
      </c>
      <c r="E8" s="18" t="s">
        <v>95</v>
      </c>
      <c r="F8" s="18" t="s">
        <v>95</v>
      </c>
      <c r="G8" s="18" t="s">
        <v>95</v>
      </c>
      <c r="H8" s="18" t="s">
        <v>95</v>
      </c>
      <c r="I8" s="18" t="s">
        <v>95</v>
      </c>
      <c r="J8" s="18" t="s">
        <v>95</v>
      </c>
      <c r="K8" s="18" t="s">
        <v>95</v>
      </c>
    </row>
    <row r="9" spans="1:11" x14ac:dyDescent="0.35">
      <c r="A9" s="18" t="s">
        <v>1946</v>
      </c>
      <c r="B9" s="18" t="s">
        <v>2124</v>
      </c>
      <c r="C9" s="18" t="s">
        <v>423</v>
      </c>
      <c r="D9" s="18" t="s">
        <v>2169</v>
      </c>
      <c r="E9" s="43">
        <v>42639</v>
      </c>
      <c r="F9" s="43">
        <v>47573</v>
      </c>
      <c r="G9" s="18">
        <v>14.478</v>
      </c>
      <c r="H9" s="17">
        <v>20.196000000000002</v>
      </c>
      <c r="I9" s="17">
        <v>5.7180000000000017</v>
      </c>
      <c r="J9" s="44">
        <v>0.394944053046</v>
      </c>
      <c r="K9" s="18">
        <v>11127.659</v>
      </c>
    </row>
    <row r="10" spans="1:11" x14ac:dyDescent="0.35">
      <c r="A10" s="18" t="s">
        <v>1482</v>
      </c>
      <c r="B10" s="18" t="s">
        <v>1483</v>
      </c>
      <c r="C10" s="18" t="s">
        <v>423</v>
      </c>
      <c r="D10" s="18" t="s">
        <v>36</v>
      </c>
      <c r="E10" s="43">
        <v>40544</v>
      </c>
      <c r="F10" s="43">
        <v>51866</v>
      </c>
      <c r="G10" s="18" t="s">
        <v>95</v>
      </c>
      <c r="H10" s="18" t="s">
        <v>95</v>
      </c>
      <c r="I10" s="18" t="s">
        <v>95</v>
      </c>
      <c r="J10" s="18" t="s">
        <v>95</v>
      </c>
      <c r="K10" s="18" t="s">
        <v>95</v>
      </c>
    </row>
    <row r="11" spans="1:11" x14ac:dyDescent="0.35">
      <c r="A11" s="18" t="s">
        <v>1943</v>
      </c>
      <c r="B11" s="18" t="s">
        <v>1944</v>
      </c>
      <c r="C11" s="18" t="s">
        <v>423</v>
      </c>
      <c r="D11" s="18" t="s">
        <v>28</v>
      </c>
      <c r="E11" s="43">
        <v>42461</v>
      </c>
      <c r="F11" s="43">
        <v>47603</v>
      </c>
      <c r="G11" s="18">
        <v>0.65700000000000003</v>
      </c>
      <c r="H11" s="17">
        <v>0.65700000000000003</v>
      </c>
      <c r="I11" s="17">
        <v>0</v>
      </c>
      <c r="J11" s="44">
        <v>0</v>
      </c>
      <c r="K11" s="18" t="s">
        <v>95</v>
      </c>
    </row>
    <row r="12" spans="1:11" x14ac:dyDescent="0.35">
      <c r="A12" s="18" t="s">
        <v>497</v>
      </c>
      <c r="B12" s="18" t="s">
        <v>1909</v>
      </c>
      <c r="C12" s="18" t="s">
        <v>423</v>
      </c>
      <c r="D12" s="18" t="s">
        <v>28</v>
      </c>
      <c r="E12" s="43">
        <v>40647</v>
      </c>
      <c r="F12" s="43" t="s">
        <v>2176</v>
      </c>
      <c r="G12" s="18">
        <v>1613.355</v>
      </c>
      <c r="H12" s="17">
        <v>1613.356</v>
      </c>
      <c r="I12" s="17">
        <v>9.9999999997635314E-4</v>
      </c>
      <c r="J12" s="44">
        <v>6.1982638661399997E-7</v>
      </c>
      <c r="K12" s="18">
        <v>30099.344000000001</v>
      </c>
    </row>
    <row r="13" spans="1:11" x14ac:dyDescent="0.35">
      <c r="A13" s="18" t="s">
        <v>1937</v>
      </c>
      <c r="B13" s="18" t="s">
        <v>1938</v>
      </c>
      <c r="C13" s="18" t="s">
        <v>423</v>
      </c>
      <c r="D13" s="18" t="s">
        <v>36</v>
      </c>
      <c r="E13" s="43">
        <v>42675</v>
      </c>
      <c r="F13" s="43">
        <v>51591</v>
      </c>
      <c r="G13" s="18">
        <v>19.37</v>
      </c>
      <c r="H13" s="17">
        <v>11.75</v>
      </c>
      <c r="I13" s="17">
        <v>-7.620000000000001</v>
      </c>
      <c r="J13" s="44">
        <v>-0.393391843056</v>
      </c>
      <c r="K13" s="18">
        <v>1754.74</v>
      </c>
    </row>
    <row r="14" spans="1:11" x14ac:dyDescent="0.35">
      <c r="A14" s="18" t="s">
        <v>431</v>
      </c>
      <c r="B14" s="18" t="s">
        <v>1083</v>
      </c>
      <c r="C14" s="18" t="s">
        <v>423</v>
      </c>
      <c r="D14" s="18" t="s">
        <v>197</v>
      </c>
      <c r="E14" s="43">
        <v>41364</v>
      </c>
      <c r="F14" s="43">
        <v>45107</v>
      </c>
      <c r="G14" s="18">
        <v>87.087000000000003</v>
      </c>
      <c r="H14" s="17">
        <v>75.241</v>
      </c>
      <c r="I14" s="17">
        <v>-11.846000000000004</v>
      </c>
      <c r="J14" s="44">
        <v>-0.13602489464600001</v>
      </c>
      <c r="K14" s="18">
        <v>429.43400000000003</v>
      </c>
    </row>
    <row r="15" spans="1:11" x14ac:dyDescent="0.35">
      <c r="A15" s="18" t="s">
        <v>491</v>
      </c>
      <c r="B15" s="18" t="s">
        <v>492</v>
      </c>
      <c r="C15" s="18" t="s">
        <v>423</v>
      </c>
      <c r="D15" s="18" t="s">
        <v>28</v>
      </c>
      <c r="E15" s="43">
        <v>41000</v>
      </c>
      <c r="F15" s="43">
        <v>46873</v>
      </c>
      <c r="G15" s="18">
        <v>163.577</v>
      </c>
      <c r="H15" s="17">
        <v>163.107</v>
      </c>
      <c r="I15" s="17">
        <v>-0.46999999999999886</v>
      </c>
      <c r="J15" s="44">
        <v>-2.8732645787599999E-3</v>
      </c>
      <c r="K15" s="18">
        <v>1826.7080000000001</v>
      </c>
    </row>
    <row r="16" spans="1:11" x14ac:dyDescent="0.35">
      <c r="A16" s="18" t="s">
        <v>1475</v>
      </c>
      <c r="B16" s="18" t="s">
        <v>2108</v>
      </c>
      <c r="C16" s="18" t="s">
        <v>423</v>
      </c>
      <c r="D16" s="18" t="s">
        <v>28</v>
      </c>
      <c r="E16" s="43">
        <v>40878</v>
      </c>
      <c r="F16" s="43">
        <v>44421</v>
      </c>
      <c r="G16" s="18">
        <v>4.97</v>
      </c>
      <c r="H16" s="17">
        <v>4.8940000000000001</v>
      </c>
      <c r="I16" s="17">
        <v>-7.5999999999999623E-2</v>
      </c>
      <c r="J16" s="44">
        <v>-1.5291750503000001E-2</v>
      </c>
      <c r="K16" s="18">
        <v>130.202</v>
      </c>
    </row>
    <row r="17" spans="1:11" x14ac:dyDescent="0.35">
      <c r="A17" s="18" t="s">
        <v>488</v>
      </c>
      <c r="B17" s="18" t="s">
        <v>489</v>
      </c>
      <c r="C17" s="18" t="s">
        <v>423</v>
      </c>
      <c r="D17" s="18" t="s">
        <v>28</v>
      </c>
      <c r="E17" s="43">
        <v>39538</v>
      </c>
      <c r="F17" s="43">
        <v>48305</v>
      </c>
      <c r="G17" s="18">
        <v>755.26099999999997</v>
      </c>
      <c r="H17" s="17">
        <v>728.74800000000005</v>
      </c>
      <c r="I17" s="17">
        <v>-26.51299999999992</v>
      </c>
      <c r="J17" s="44">
        <v>-3.5104420855799998E-2</v>
      </c>
      <c r="K17" s="18">
        <v>28717.221000000001</v>
      </c>
    </row>
    <row r="18" spans="1:11" x14ac:dyDescent="0.35">
      <c r="A18" s="18" t="s">
        <v>2126</v>
      </c>
      <c r="B18" s="18" t="s">
        <v>2127</v>
      </c>
      <c r="C18" s="18" t="s">
        <v>423</v>
      </c>
      <c r="D18" s="18" t="s">
        <v>28</v>
      </c>
      <c r="E18" s="43">
        <v>42254</v>
      </c>
      <c r="F18" s="43">
        <v>48303</v>
      </c>
      <c r="G18" s="18">
        <v>112.7</v>
      </c>
      <c r="H18" s="17">
        <v>117.7</v>
      </c>
      <c r="I18" s="17">
        <v>5</v>
      </c>
      <c r="J18" s="44">
        <v>0.04</v>
      </c>
      <c r="K18" s="18">
        <v>1774.5730000000001</v>
      </c>
    </row>
    <row r="19" spans="1:11" x14ac:dyDescent="0.35">
      <c r="A19" s="18" t="s">
        <v>906</v>
      </c>
      <c r="B19" s="18" t="s">
        <v>1442</v>
      </c>
      <c r="C19" s="18" t="s">
        <v>423</v>
      </c>
      <c r="D19" s="18" t="s">
        <v>28</v>
      </c>
      <c r="E19" s="43">
        <v>40574</v>
      </c>
      <c r="F19" s="43">
        <v>47848</v>
      </c>
      <c r="G19" s="18">
        <v>1.782</v>
      </c>
      <c r="H19" s="17">
        <v>1.752</v>
      </c>
      <c r="I19" s="17">
        <v>-3.0000000000000027E-2</v>
      </c>
      <c r="J19" s="44">
        <v>-1.6835016835000001E-2</v>
      </c>
      <c r="K19" s="18">
        <v>21.57</v>
      </c>
    </row>
    <row r="20" spans="1:11" x14ac:dyDescent="0.35">
      <c r="A20" s="18" t="s">
        <v>485</v>
      </c>
      <c r="B20" s="18" t="s">
        <v>486</v>
      </c>
      <c r="C20" s="18" t="s">
        <v>423</v>
      </c>
      <c r="D20" s="18" t="s">
        <v>36</v>
      </c>
      <c r="E20" s="18" t="s">
        <v>95</v>
      </c>
      <c r="F20" s="18" t="s">
        <v>95</v>
      </c>
      <c r="G20" s="18">
        <v>467.43200000000002</v>
      </c>
      <c r="H20" s="17">
        <v>424.113</v>
      </c>
      <c r="I20" s="17">
        <v>-43.319000000000017</v>
      </c>
      <c r="J20" s="44">
        <v>-9.2674442485799993E-2</v>
      </c>
      <c r="K20" s="18">
        <v>10769.423000000001</v>
      </c>
    </row>
    <row r="21" spans="1:11" x14ac:dyDescent="0.35">
      <c r="A21" s="18" t="s">
        <v>921</v>
      </c>
      <c r="B21" s="18" t="s">
        <v>922</v>
      </c>
      <c r="C21" s="18" t="s">
        <v>423</v>
      </c>
      <c r="D21" s="18" t="s">
        <v>32</v>
      </c>
      <c r="E21" s="43">
        <v>41416</v>
      </c>
      <c r="F21" s="43">
        <v>44286</v>
      </c>
      <c r="G21" s="18">
        <v>307.95299999999997</v>
      </c>
      <c r="H21" s="17">
        <v>314.49</v>
      </c>
      <c r="I21" s="17">
        <v>6.5370000000000346</v>
      </c>
      <c r="J21" s="44">
        <v>2.1227265199599998E-2</v>
      </c>
      <c r="K21" s="18">
        <v>2270.7910000000002</v>
      </c>
    </row>
    <row r="22" spans="1:11" x14ac:dyDescent="0.35">
      <c r="A22" s="18" t="s">
        <v>1466</v>
      </c>
      <c r="B22" s="18" t="s">
        <v>1467</v>
      </c>
      <c r="C22" s="18" t="s">
        <v>423</v>
      </c>
      <c r="D22" s="18" t="s">
        <v>36</v>
      </c>
      <c r="E22" s="43">
        <v>41977</v>
      </c>
      <c r="F22" s="43">
        <v>46387</v>
      </c>
      <c r="G22" s="18" t="s">
        <v>95</v>
      </c>
      <c r="H22" s="18" t="s">
        <v>95</v>
      </c>
      <c r="I22" s="18" t="s">
        <v>95</v>
      </c>
      <c r="J22" s="18" t="s">
        <v>95</v>
      </c>
      <c r="K22" s="18" t="s">
        <v>95</v>
      </c>
    </row>
    <row r="23" spans="1:11" x14ac:dyDescent="0.35">
      <c r="A23" s="18" t="s">
        <v>1463</v>
      </c>
      <c r="B23" s="18" t="s">
        <v>1464</v>
      </c>
      <c r="C23" s="18" t="s">
        <v>423</v>
      </c>
      <c r="D23" s="18" t="s">
        <v>28</v>
      </c>
      <c r="E23" s="43">
        <v>41977</v>
      </c>
      <c r="F23" s="43">
        <v>45777</v>
      </c>
      <c r="G23" s="18">
        <v>694.71199999999999</v>
      </c>
      <c r="H23" s="17">
        <v>643.00300000000004</v>
      </c>
      <c r="I23" s="17">
        <v>-51.708999999999946</v>
      </c>
      <c r="J23" s="44">
        <v>-7.4432282730099997E-2</v>
      </c>
      <c r="K23" s="18">
        <v>6288.95</v>
      </c>
    </row>
    <row r="24" spans="1:11" x14ac:dyDescent="0.35">
      <c r="A24" s="18" t="s">
        <v>2198</v>
      </c>
      <c r="B24" s="18" t="s">
        <v>2199</v>
      </c>
      <c r="C24" s="18" t="s">
        <v>423</v>
      </c>
      <c r="D24" s="18" t="s">
        <v>36</v>
      </c>
      <c r="E24" s="43">
        <v>43174</v>
      </c>
      <c r="F24" s="43">
        <v>44958</v>
      </c>
      <c r="G24" s="18">
        <v>5.0999999999999996</v>
      </c>
      <c r="H24" s="17">
        <v>5.0999999999999996</v>
      </c>
      <c r="I24" s="17">
        <v>0</v>
      </c>
      <c r="J24" s="44">
        <v>0</v>
      </c>
      <c r="K24" s="18">
        <v>1730.24</v>
      </c>
    </row>
    <row r="25" spans="1:11" x14ac:dyDescent="0.35">
      <c r="A25" s="18" t="s">
        <v>421</v>
      </c>
      <c r="B25" s="18" t="s">
        <v>422</v>
      </c>
      <c r="C25" s="18" t="s">
        <v>423</v>
      </c>
      <c r="D25" s="18" t="s">
        <v>28</v>
      </c>
      <c r="E25" s="43">
        <v>36663</v>
      </c>
      <c r="F25" s="43">
        <v>45382</v>
      </c>
      <c r="G25" s="18">
        <v>197.815</v>
      </c>
      <c r="H25" s="17">
        <v>186.19399999999999</v>
      </c>
      <c r="I25" s="17">
        <v>-11.621000000000009</v>
      </c>
      <c r="J25" s="44">
        <v>-5.8746808887100002E-2</v>
      </c>
      <c r="K25" s="18">
        <v>3356.2269999999999</v>
      </c>
    </row>
    <row r="26" spans="1:11" x14ac:dyDescent="0.35">
      <c r="A26" s="18" t="s">
        <v>464</v>
      </c>
      <c r="B26" s="18" t="s">
        <v>465</v>
      </c>
      <c r="C26" s="18" t="s">
        <v>423</v>
      </c>
      <c r="D26" s="18" t="s">
        <v>32</v>
      </c>
      <c r="E26" s="43">
        <v>35855</v>
      </c>
      <c r="F26" s="43">
        <v>44286</v>
      </c>
      <c r="G26" s="51">
        <v>0</v>
      </c>
      <c r="H26" s="27">
        <v>0.04</v>
      </c>
      <c r="I26" s="27">
        <v>0.04</v>
      </c>
      <c r="J26" s="44">
        <v>-0.1249</v>
      </c>
      <c r="K26" s="18">
        <v>1117.73</v>
      </c>
    </row>
    <row r="27" spans="1:11" x14ac:dyDescent="0.35">
      <c r="A27" s="18" t="s">
        <v>1931</v>
      </c>
      <c r="B27" s="18" t="s">
        <v>1932</v>
      </c>
      <c r="C27" s="18" t="s">
        <v>423</v>
      </c>
      <c r="D27" s="18" t="s">
        <v>28</v>
      </c>
      <c r="E27" s="43">
        <v>42461</v>
      </c>
      <c r="F27" s="43">
        <v>47542</v>
      </c>
      <c r="G27" s="18">
        <v>13.244</v>
      </c>
      <c r="H27" s="17">
        <v>12.762</v>
      </c>
      <c r="I27" s="17">
        <v>-0.48199999999999932</v>
      </c>
      <c r="J27" s="44">
        <v>-3.6393838719400003E-2</v>
      </c>
      <c r="K27" s="18" t="s">
        <v>2206</v>
      </c>
    </row>
    <row r="28" spans="1:11" x14ac:dyDescent="0.35">
      <c r="A28" s="18" t="s">
        <v>458</v>
      </c>
      <c r="B28" s="18" t="s">
        <v>1095</v>
      </c>
      <c r="C28" s="18" t="s">
        <v>423</v>
      </c>
      <c r="D28" s="18" t="s">
        <v>28</v>
      </c>
      <c r="E28" s="43">
        <v>39650</v>
      </c>
      <c r="F28" s="43">
        <v>49430</v>
      </c>
      <c r="G28" s="18">
        <v>502.37599999999998</v>
      </c>
      <c r="H28" s="17">
        <v>502.279</v>
      </c>
      <c r="I28" s="17">
        <v>-9.6999999999979991E-2</v>
      </c>
      <c r="J28" s="44">
        <v>-1.9308247209299999E-4</v>
      </c>
      <c r="K28" s="18" t="s">
        <v>2206</v>
      </c>
    </row>
    <row r="29" spans="1:11" x14ac:dyDescent="0.35">
      <c r="A29" s="18" t="s">
        <v>455</v>
      </c>
      <c r="B29" s="18" t="s">
        <v>1093</v>
      </c>
      <c r="C29" s="18" t="s">
        <v>423</v>
      </c>
      <c r="D29" s="18" t="s">
        <v>197</v>
      </c>
      <c r="E29" s="43">
        <v>39539</v>
      </c>
      <c r="F29" s="43">
        <v>45382</v>
      </c>
      <c r="G29" s="18">
        <v>37.677999999999997</v>
      </c>
      <c r="H29" s="17">
        <v>35.316000000000003</v>
      </c>
      <c r="I29" s="17">
        <v>-2.3619999999999948</v>
      </c>
      <c r="J29" s="44">
        <v>-6.2689102393999996E-2</v>
      </c>
      <c r="K29" s="18">
        <v>414.51900000000001</v>
      </c>
    </row>
    <row r="30" spans="1:11" x14ac:dyDescent="0.35">
      <c r="A30" s="18" t="s">
        <v>452</v>
      </c>
      <c r="B30" s="18" t="s">
        <v>799</v>
      </c>
      <c r="C30" s="18" t="s">
        <v>423</v>
      </c>
      <c r="D30" s="18" t="s">
        <v>28</v>
      </c>
      <c r="E30" s="43">
        <v>36130</v>
      </c>
      <c r="F30" s="43">
        <v>45016</v>
      </c>
      <c r="G30" s="18">
        <v>141.625</v>
      </c>
      <c r="H30" s="17">
        <v>145.273</v>
      </c>
      <c r="I30" s="17">
        <v>3.6479999999999961</v>
      </c>
      <c r="J30" s="44">
        <v>2.5758164165899999E-2</v>
      </c>
      <c r="K30" s="18">
        <v>6782.6509999999998</v>
      </c>
    </row>
    <row r="31" spans="1:11" x14ac:dyDescent="0.35">
      <c r="A31" s="18" t="s">
        <v>446</v>
      </c>
      <c r="B31" s="18" t="s">
        <v>447</v>
      </c>
      <c r="C31" s="18" t="s">
        <v>423</v>
      </c>
      <c r="D31" s="18" t="s">
        <v>95</v>
      </c>
      <c r="E31" s="43">
        <v>39539</v>
      </c>
      <c r="F31" s="43">
        <v>45777</v>
      </c>
      <c r="G31" s="18">
        <v>1087.9970000000001</v>
      </c>
      <c r="H31" s="17">
        <v>1028.692</v>
      </c>
      <c r="I31" s="17">
        <v>-59.305000000000064</v>
      </c>
      <c r="J31" s="44">
        <v>-5.4508422357799999E-2</v>
      </c>
      <c r="K31" s="18">
        <v>20900.746999999999</v>
      </c>
    </row>
    <row r="32" spans="1:11" x14ac:dyDescent="0.35">
      <c r="A32" s="18" t="s">
        <v>1922</v>
      </c>
      <c r="B32" s="18" t="s">
        <v>1736</v>
      </c>
      <c r="C32" s="18" t="s">
        <v>423</v>
      </c>
      <c r="D32" s="18" t="s">
        <v>28</v>
      </c>
      <c r="E32" s="43">
        <v>42095</v>
      </c>
      <c r="F32" s="43">
        <v>45741</v>
      </c>
      <c r="G32" s="18" t="s">
        <v>95</v>
      </c>
      <c r="H32" s="18" t="s">
        <v>95</v>
      </c>
      <c r="I32" s="18" t="s">
        <v>95</v>
      </c>
      <c r="J32" s="18" t="s">
        <v>95</v>
      </c>
      <c r="K32" s="18" t="s">
        <v>95</v>
      </c>
    </row>
    <row r="33" spans="1:11" x14ac:dyDescent="0.35">
      <c r="A33" s="18" t="s">
        <v>1747</v>
      </c>
      <c r="B33" s="18" t="s">
        <v>1748</v>
      </c>
      <c r="C33" s="18" t="s">
        <v>423</v>
      </c>
      <c r="D33" s="18" t="s">
        <v>28</v>
      </c>
      <c r="E33" s="43">
        <v>39933</v>
      </c>
      <c r="F33" s="43">
        <v>49399</v>
      </c>
      <c r="G33" s="18">
        <v>127.374</v>
      </c>
      <c r="H33" s="17">
        <v>140.35400000000001</v>
      </c>
      <c r="I33" s="17">
        <v>12.980000000000018</v>
      </c>
      <c r="J33" s="44">
        <v>0.101904627318</v>
      </c>
      <c r="K33" s="18">
        <v>1155.8389999999999</v>
      </c>
    </row>
    <row r="34" spans="1:11" x14ac:dyDescent="0.35">
      <c r="A34" s="18" t="s">
        <v>1744</v>
      </c>
      <c r="B34" s="18" t="s">
        <v>1745</v>
      </c>
      <c r="C34" s="18" t="s">
        <v>423</v>
      </c>
      <c r="D34" s="18" t="s">
        <v>28</v>
      </c>
      <c r="E34" s="43">
        <v>42534</v>
      </c>
      <c r="F34" s="43">
        <v>45383</v>
      </c>
      <c r="G34" s="18">
        <v>437.11</v>
      </c>
      <c r="H34" s="17">
        <v>513.47</v>
      </c>
      <c r="I34" s="17">
        <v>76.360000000000014</v>
      </c>
      <c r="J34" s="44">
        <v>0.11597676714500001</v>
      </c>
      <c r="K34" s="18">
        <v>2229.59</v>
      </c>
    </row>
    <row r="35" spans="1:11" x14ac:dyDescent="0.35">
      <c r="A35" s="18" t="s">
        <v>1741</v>
      </c>
      <c r="B35" s="18" t="s">
        <v>1742</v>
      </c>
      <c r="C35" s="18" t="s">
        <v>423</v>
      </c>
      <c r="D35" s="18" t="s">
        <v>28</v>
      </c>
      <c r="E35" s="43">
        <v>41563</v>
      </c>
      <c r="F35" s="43">
        <v>49674</v>
      </c>
      <c r="G35" s="18">
        <v>235.38200000000001</v>
      </c>
      <c r="H35" s="17">
        <v>238.179</v>
      </c>
      <c r="I35" s="17">
        <v>2.796999999999997</v>
      </c>
      <c r="J35" s="44">
        <v>1.18828117698E-2</v>
      </c>
      <c r="K35" s="18">
        <v>11399.76</v>
      </c>
    </row>
    <row r="36" spans="1:11" x14ac:dyDescent="0.35">
      <c r="A36" s="18" t="s">
        <v>1738</v>
      </c>
      <c r="B36" s="18" t="s">
        <v>1739</v>
      </c>
      <c r="C36" s="18" t="s">
        <v>423</v>
      </c>
      <c r="D36" s="18" t="s">
        <v>28</v>
      </c>
      <c r="E36" s="43">
        <v>41977</v>
      </c>
      <c r="F36" s="43">
        <v>46965</v>
      </c>
      <c r="G36" s="18">
        <v>12.456</v>
      </c>
      <c r="H36" s="17">
        <v>11.952999999999999</v>
      </c>
      <c r="I36" s="17">
        <v>-0.50300000000000011</v>
      </c>
      <c r="J36" s="44">
        <v>-4.0382145150900002E-2</v>
      </c>
      <c r="K36" s="18">
        <v>1304.1880000000001</v>
      </c>
    </row>
    <row r="37" spans="1:11" x14ac:dyDescent="0.35">
      <c r="A37" s="18" t="s">
        <v>2223</v>
      </c>
      <c r="B37" s="18" t="s">
        <v>2224</v>
      </c>
      <c r="C37" s="18" t="s">
        <v>27</v>
      </c>
      <c r="D37" s="18" t="s">
        <v>28</v>
      </c>
      <c r="E37" s="43">
        <v>43405</v>
      </c>
      <c r="F37" s="43">
        <v>45077</v>
      </c>
      <c r="G37" s="18">
        <v>32.24</v>
      </c>
      <c r="H37" s="17">
        <v>32.24</v>
      </c>
      <c r="I37" s="17">
        <v>0</v>
      </c>
      <c r="J37" s="44">
        <v>0</v>
      </c>
      <c r="K37" s="18">
        <v>423.916</v>
      </c>
    </row>
    <row r="38" spans="1:11" x14ac:dyDescent="0.35">
      <c r="A38" s="18" t="s">
        <v>124</v>
      </c>
      <c r="B38" s="18" t="s">
        <v>1556</v>
      </c>
      <c r="C38" s="18" t="s">
        <v>27</v>
      </c>
      <c r="D38" s="18" t="s">
        <v>28</v>
      </c>
      <c r="E38" s="43">
        <v>40149</v>
      </c>
      <c r="F38" s="43">
        <v>45657</v>
      </c>
      <c r="G38" s="18">
        <v>1065.90397207</v>
      </c>
      <c r="H38" s="17">
        <v>1065.90397207</v>
      </c>
      <c r="I38" s="17">
        <v>0</v>
      </c>
      <c r="J38" s="44">
        <v>0</v>
      </c>
      <c r="K38" s="18">
        <v>20136.9509301</v>
      </c>
    </row>
    <row r="39" spans="1:11" x14ac:dyDescent="0.35">
      <c r="A39" s="18" t="s">
        <v>1972</v>
      </c>
      <c r="B39" s="18" t="s">
        <v>1973</v>
      </c>
      <c r="C39" s="18" t="s">
        <v>27</v>
      </c>
      <c r="D39" s="18" t="s">
        <v>32</v>
      </c>
      <c r="E39" s="43">
        <v>42979</v>
      </c>
      <c r="F39" s="43">
        <v>43709</v>
      </c>
      <c r="G39" s="18">
        <v>3</v>
      </c>
      <c r="H39" s="17">
        <v>3</v>
      </c>
      <c r="I39" s="17">
        <v>0</v>
      </c>
      <c r="J39" s="44">
        <v>0</v>
      </c>
      <c r="K39" s="18">
        <v>5</v>
      </c>
    </row>
    <row r="40" spans="1:11" x14ac:dyDescent="0.35">
      <c r="A40" s="18" t="s">
        <v>1299</v>
      </c>
      <c r="B40" s="18" t="s">
        <v>1300</v>
      </c>
      <c r="C40" s="18" t="s">
        <v>27</v>
      </c>
      <c r="D40" s="18" t="s">
        <v>28</v>
      </c>
      <c r="E40" s="43">
        <v>41760</v>
      </c>
      <c r="F40" s="43">
        <v>44926</v>
      </c>
      <c r="G40" s="18">
        <v>68</v>
      </c>
      <c r="H40" s="17">
        <v>64.5</v>
      </c>
      <c r="I40" s="17">
        <v>-3.5</v>
      </c>
      <c r="J40" s="44">
        <v>-5.1470588235299999E-2</v>
      </c>
      <c r="K40" s="18">
        <v>1403</v>
      </c>
    </row>
    <row r="41" spans="1:11" x14ac:dyDescent="0.35">
      <c r="A41" s="18" t="s">
        <v>134</v>
      </c>
      <c r="B41" s="18" t="s">
        <v>135</v>
      </c>
      <c r="C41" s="18" t="s">
        <v>27</v>
      </c>
      <c r="D41" s="18" t="s">
        <v>28</v>
      </c>
      <c r="E41" s="43">
        <v>41002</v>
      </c>
      <c r="F41" s="43">
        <v>43708</v>
      </c>
      <c r="G41" s="18">
        <v>198</v>
      </c>
      <c r="H41" s="17">
        <v>192</v>
      </c>
      <c r="I41" s="17">
        <v>-6</v>
      </c>
      <c r="J41" s="44">
        <v>-3.0303030303000002E-2</v>
      </c>
      <c r="K41" s="18">
        <v>2782</v>
      </c>
    </row>
    <row r="42" spans="1:11" x14ac:dyDescent="0.35">
      <c r="A42" s="18" t="s">
        <v>1296</v>
      </c>
      <c r="B42" s="18" t="s">
        <v>1297</v>
      </c>
      <c r="C42" s="18" t="s">
        <v>27</v>
      </c>
      <c r="D42" s="18" t="s">
        <v>28</v>
      </c>
      <c r="E42" s="43">
        <v>41699</v>
      </c>
      <c r="F42" s="43">
        <v>45247</v>
      </c>
      <c r="G42" s="18">
        <v>32.5</v>
      </c>
      <c r="H42" s="17">
        <v>7</v>
      </c>
      <c r="I42" s="17">
        <v>-25.5</v>
      </c>
      <c r="J42" s="44">
        <v>-0.78461538461500002</v>
      </c>
      <c r="K42" s="18">
        <v>193.3</v>
      </c>
    </row>
    <row r="43" spans="1:11" x14ac:dyDescent="0.35">
      <c r="A43" s="18" t="s">
        <v>1545</v>
      </c>
      <c r="B43" s="18" t="s">
        <v>1546</v>
      </c>
      <c r="C43" s="18" t="s">
        <v>27</v>
      </c>
      <c r="D43" s="18" t="s">
        <v>28</v>
      </c>
      <c r="E43" s="43">
        <v>42333</v>
      </c>
      <c r="F43" s="43">
        <v>44286</v>
      </c>
      <c r="G43" s="18">
        <v>86.6</v>
      </c>
      <c r="H43" s="17">
        <v>66.900000000000006</v>
      </c>
      <c r="I43" s="17">
        <v>-19.699999999999989</v>
      </c>
      <c r="J43" s="44">
        <v>-0.22748267898399999</v>
      </c>
      <c r="K43" s="18">
        <v>375.9</v>
      </c>
    </row>
    <row r="44" spans="1:11" x14ac:dyDescent="0.35">
      <c r="A44" s="18" t="s">
        <v>118</v>
      </c>
      <c r="B44" s="18" t="s">
        <v>119</v>
      </c>
      <c r="C44" s="18" t="s">
        <v>27</v>
      </c>
      <c r="D44" s="18" t="s">
        <v>28</v>
      </c>
      <c r="E44" s="43">
        <v>39629</v>
      </c>
      <c r="F44" s="43">
        <v>51501</v>
      </c>
      <c r="G44" s="18">
        <v>46.521999999999998</v>
      </c>
      <c r="H44" s="17">
        <v>46.521999999999998</v>
      </c>
      <c r="I44" s="17">
        <v>0</v>
      </c>
      <c r="J44" s="44">
        <v>0</v>
      </c>
      <c r="K44" s="18">
        <v>12742.996999999999</v>
      </c>
    </row>
    <row r="45" spans="1:11" x14ac:dyDescent="0.35">
      <c r="A45" s="18" t="s">
        <v>2240</v>
      </c>
      <c r="B45" s="18" t="s">
        <v>2241</v>
      </c>
      <c r="C45" s="18" t="s">
        <v>62</v>
      </c>
      <c r="D45" s="18" t="s">
        <v>32</v>
      </c>
      <c r="E45" s="43">
        <v>42644</v>
      </c>
      <c r="F45" s="43">
        <v>43922</v>
      </c>
      <c r="G45" s="18">
        <v>12.5</v>
      </c>
      <c r="H45" s="17">
        <v>12.5</v>
      </c>
      <c r="I45" s="17">
        <v>0</v>
      </c>
      <c r="J45" s="44">
        <v>0</v>
      </c>
      <c r="K45" s="18">
        <v>31.044</v>
      </c>
    </row>
    <row r="46" spans="1:11" x14ac:dyDescent="0.35">
      <c r="A46" s="18" t="s">
        <v>1303</v>
      </c>
      <c r="B46" s="18" t="s">
        <v>1565</v>
      </c>
      <c r="C46" s="18" t="s">
        <v>62</v>
      </c>
      <c r="D46" s="18" t="s">
        <v>28</v>
      </c>
      <c r="E46" s="43">
        <v>42125</v>
      </c>
      <c r="F46" s="43">
        <v>49765</v>
      </c>
      <c r="G46" s="18">
        <v>19.079999999999998</v>
      </c>
      <c r="H46" s="17">
        <v>19.079999999999998</v>
      </c>
      <c r="I46" s="17">
        <v>0</v>
      </c>
      <c r="J46" s="44">
        <v>0</v>
      </c>
      <c r="K46" s="18">
        <v>564.1</v>
      </c>
    </row>
    <row r="47" spans="1:11" x14ac:dyDescent="0.35">
      <c r="A47" s="18" t="s">
        <v>1798</v>
      </c>
      <c r="B47" s="18" t="s">
        <v>1799</v>
      </c>
      <c r="C47" s="18" t="s">
        <v>62</v>
      </c>
      <c r="D47" s="18" t="s">
        <v>32</v>
      </c>
      <c r="E47" s="43">
        <v>42369</v>
      </c>
      <c r="F47" s="43">
        <v>43921</v>
      </c>
      <c r="G47" s="18">
        <v>17</v>
      </c>
      <c r="H47" s="17">
        <v>12</v>
      </c>
      <c r="I47" s="17">
        <v>-5</v>
      </c>
      <c r="J47" s="44">
        <v>-0.29411764705900001</v>
      </c>
      <c r="K47" s="18">
        <v>90</v>
      </c>
    </row>
    <row r="48" spans="1:11" x14ac:dyDescent="0.35">
      <c r="A48" s="18" t="s">
        <v>1316</v>
      </c>
      <c r="B48" s="18" t="s">
        <v>1567</v>
      </c>
      <c r="C48" s="18" t="s">
        <v>62</v>
      </c>
      <c r="D48" s="18" t="s">
        <v>197</v>
      </c>
      <c r="E48" s="43">
        <v>41000</v>
      </c>
      <c r="F48" s="43">
        <v>43921</v>
      </c>
      <c r="G48" s="18">
        <v>3</v>
      </c>
      <c r="H48" s="17">
        <v>17.899999999999999</v>
      </c>
      <c r="I48" s="17">
        <v>14.899999999999999</v>
      </c>
      <c r="J48" s="44">
        <v>4.9666666666700001</v>
      </c>
      <c r="K48" s="18">
        <v>206.1</v>
      </c>
    </row>
    <row r="49" spans="1:11" x14ac:dyDescent="0.35">
      <c r="A49" s="18" t="s">
        <v>1795</v>
      </c>
      <c r="B49" s="18" t="s">
        <v>1796</v>
      </c>
      <c r="C49" s="18" t="s">
        <v>62</v>
      </c>
      <c r="D49" s="18" t="s">
        <v>32</v>
      </c>
      <c r="E49" s="43">
        <v>42461</v>
      </c>
      <c r="F49" s="43">
        <v>43921</v>
      </c>
      <c r="G49" s="18">
        <v>4.96</v>
      </c>
      <c r="H49" s="17">
        <v>1.3</v>
      </c>
      <c r="I49" s="17">
        <v>-3.66</v>
      </c>
      <c r="J49" s="44">
        <v>-0.73790322580599998</v>
      </c>
      <c r="K49" s="18">
        <v>44.19</v>
      </c>
    </row>
    <row r="50" spans="1:11" x14ac:dyDescent="0.35">
      <c r="A50" s="18" t="s">
        <v>1983</v>
      </c>
      <c r="B50" s="18" t="s">
        <v>1984</v>
      </c>
      <c r="C50" s="18" t="s">
        <v>62</v>
      </c>
      <c r="D50" s="18" t="s">
        <v>36</v>
      </c>
      <c r="E50" s="43">
        <v>42826</v>
      </c>
      <c r="F50" s="43">
        <v>43921</v>
      </c>
      <c r="G50" s="18">
        <v>2.2999999999999998</v>
      </c>
      <c r="H50" s="17">
        <v>3.1259999999999999</v>
      </c>
      <c r="I50" s="17">
        <v>0.82600000000000007</v>
      </c>
      <c r="J50" s="44">
        <v>0.359130434783</v>
      </c>
      <c r="K50" s="18">
        <v>11.7</v>
      </c>
    </row>
    <row r="51" spans="1:11" x14ac:dyDescent="0.35">
      <c r="A51" s="18" t="s">
        <v>2253</v>
      </c>
      <c r="B51" s="18" t="s">
        <v>2254</v>
      </c>
      <c r="C51" s="18" t="s">
        <v>62</v>
      </c>
      <c r="D51" s="18" t="s">
        <v>28</v>
      </c>
      <c r="E51" s="43">
        <v>43556</v>
      </c>
      <c r="F51" s="43">
        <v>44651</v>
      </c>
      <c r="G51" s="18">
        <v>8.23</v>
      </c>
      <c r="H51" s="17">
        <v>7.85</v>
      </c>
      <c r="I51" s="17">
        <v>-0.38000000000000078</v>
      </c>
      <c r="J51" s="44">
        <v>-4.6172539489700001E-2</v>
      </c>
      <c r="K51" s="18">
        <v>28.34</v>
      </c>
    </row>
    <row r="52" spans="1:11" x14ac:dyDescent="0.35">
      <c r="A52" s="18" t="s">
        <v>2257</v>
      </c>
      <c r="B52" s="18" t="s">
        <v>2258</v>
      </c>
      <c r="C52" s="18" t="s">
        <v>91</v>
      </c>
      <c r="D52" s="18" t="s">
        <v>197</v>
      </c>
      <c r="E52" s="43">
        <v>43586</v>
      </c>
      <c r="F52" s="43">
        <v>44317</v>
      </c>
      <c r="G52" s="18">
        <v>79.5</v>
      </c>
      <c r="H52" s="17">
        <v>41.058999999999997</v>
      </c>
      <c r="I52" s="17">
        <v>-38.441000000000003</v>
      </c>
      <c r="J52" s="44">
        <v>-0.48353459119499997</v>
      </c>
      <c r="K52" s="18">
        <v>212.8</v>
      </c>
    </row>
    <row r="53" spans="1:11" x14ac:dyDescent="0.35">
      <c r="A53" s="18" t="s">
        <v>1994</v>
      </c>
      <c r="B53" s="18" t="s">
        <v>1995</v>
      </c>
      <c r="C53" s="18" t="s">
        <v>91</v>
      </c>
      <c r="D53" s="18" t="s">
        <v>36</v>
      </c>
      <c r="E53" s="43">
        <v>43090</v>
      </c>
      <c r="F53" s="43">
        <v>45016</v>
      </c>
      <c r="G53" s="18">
        <v>63.363</v>
      </c>
      <c r="H53" s="17">
        <v>34.97</v>
      </c>
      <c r="I53" s="17">
        <v>-28.393000000000001</v>
      </c>
      <c r="J53" s="44">
        <v>-0.44810062654900001</v>
      </c>
      <c r="K53" s="18">
        <v>777.91899999999998</v>
      </c>
    </row>
    <row r="54" spans="1:11" x14ac:dyDescent="0.35">
      <c r="A54" s="18" t="s">
        <v>1575</v>
      </c>
      <c r="B54" s="18" t="s">
        <v>1576</v>
      </c>
      <c r="C54" s="18" t="s">
        <v>91</v>
      </c>
      <c r="D54" s="18" t="s">
        <v>32</v>
      </c>
      <c r="E54" s="43">
        <v>42095</v>
      </c>
      <c r="F54" s="43">
        <v>45016</v>
      </c>
      <c r="G54" s="18">
        <v>77.7</v>
      </c>
      <c r="H54" s="17">
        <v>95.69</v>
      </c>
      <c r="I54" s="17">
        <v>17.989999999999995</v>
      </c>
      <c r="J54" s="44">
        <v>0.23153153153200001</v>
      </c>
      <c r="K54" s="18">
        <v>210.239</v>
      </c>
    </row>
    <row r="55" spans="1:11" x14ac:dyDescent="0.35">
      <c r="A55" s="18" t="s">
        <v>1991</v>
      </c>
      <c r="B55" s="18" t="s">
        <v>1992</v>
      </c>
      <c r="C55" s="18" t="s">
        <v>91</v>
      </c>
      <c r="D55" s="18" t="s">
        <v>28</v>
      </c>
      <c r="E55" s="43">
        <v>42794</v>
      </c>
      <c r="F55" s="43">
        <v>44286</v>
      </c>
      <c r="G55" s="18">
        <v>67.400000000000006</v>
      </c>
      <c r="H55" s="17">
        <v>37.700000000000003</v>
      </c>
      <c r="I55" s="17">
        <v>-29.700000000000003</v>
      </c>
      <c r="J55" s="44">
        <v>-0.44065281899100001</v>
      </c>
      <c r="K55" s="18">
        <v>232.75</v>
      </c>
    </row>
    <row r="56" spans="1:11" x14ac:dyDescent="0.35">
      <c r="A56" s="18" t="s">
        <v>2266</v>
      </c>
      <c r="B56" s="18" t="s">
        <v>2267</v>
      </c>
      <c r="C56" s="18" t="s">
        <v>91</v>
      </c>
      <c r="D56" s="18" t="s">
        <v>28</v>
      </c>
      <c r="E56" s="43">
        <v>43420</v>
      </c>
      <c r="F56" s="43">
        <v>45139</v>
      </c>
      <c r="G56" s="18">
        <v>7.84</v>
      </c>
      <c r="H56" s="17">
        <v>13.208</v>
      </c>
      <c r="I56" s="17">
        <v>5.3680000000000003</v>
      </c>
      <c r="J56" s="44">
        <v>0.68469387755099997</v>
      </c>
      <c r="K56" s="18">
        <v>64.338999999999999</v>
      </c>
    </row>
    <row r="57" spans="1:11" x14ac:dyDescent="0.35">
      <c r="A57" s="18" t="s">
        <v>1988</v>
      </c>
      <c r="B57" s="18" t="s">
        <v>1989</v>
      </c>
      <c r="C57" s="18" t="s">
        <v>91</v>
      </c>
      <c r="D57" s="18" t="s">
        <v>197</v>
      </c>
      <c r="E57" s="43">
        <v>42826</v>
      </c>
      <c r="F57" s="43">
        <v>44531</v>
      </c>
      <c r="G57" s="18">
        <v>132.4</v>
      </c>
      <c r="H57" s="17">
        <v>82.018000000000001</v>
      </c>
      <c r="I57" s="17">
        <v>-50.382000000000005</v>
      </c>
      <c r="J57" s="44">
        <v>-0.38052870090599999</v>
      </c>
      <c r="K57" s="18">
        <v>321.10000000000002</v>
      </c>
    </row>
    <row r="58" spans="1:11" x14ac:dyDescent="0.35">
      <c r="A58" s="18" t="s">
        <v>1578</v>
      </c>
      <c r="B58" s="18" t="s">
        <v>1579</v>
      </c>
      <c r="C58" s="18" t="s">
        <v>91</v>
      </c>
      <c r="D58" s="18" t="s">
        <v>32</v>
      </c>
      <c r="E58" s="43">
        <v>42017</v>
      </c>
      <c r="F58" s="43">
        <v>44562</v>
      </c>
      <c r="G58" s="18">
        <v>156</v>
      </c>
      <c r="H58" s="17">
        <v>94.2</v>
      </c>
      <c r="I58" s="17">
        <v>-61.8</v>
      </c>
      <c r="J58" s="44">
        <v>-0.39615384615400001</v>
      </c>
      <c r="K58" s="18">
        <v>595</v>
      </c>
    </row>
    <row r="59" spans="1:11" x14ac:dyDescent="0.35">
      <c r="A59" s="18" t="s">
        <v>1340</v>
      </c>
      <c r="B59" s="18" t="s">
        <v>1341</v>
      </c>
      <c r="C59" s="18" t="s">
        <v>148</v>
      </c>
      <c r="D59" s="18" t="s">
        <v>28</v>
      </c>
      <c r="E59" s="43">
        <v>41944</v>
      </c>
      <c r="F59" s="43">
        <v>43951</v>
      </c>
      <c r="G59" s="52">
        <v>140.30000000000001</v>
      </c>
      <c r="H59" s="17">
        <v>142.69999999999999</v>
      </c>
      <c r="I59" s="17">
        <v>2.3999999999999773</v>
      </c>
      <c r="J59" s="53">
        <v>0.02</v>
      </c>
      <c r="K59" s="52">
        <v>1067.5999999999999</v>
      </c>
    </row>
    <row r="60" spans="1:11" x14ac:dyDescent="0.35">
      <c r="A60" s="18" t="s">
        <v>2009</v>
      </c>
      <c r="B60" s="18" t="s">
        <v>2010</v>
      </c>
      <c r="C60" s="18" t="s">
        <v>161</v>
      </c>
      <c r="D60" s="18" t="s">
        <v>28</v>
      </c>
      <c r="E60" s="43">
        <v>42499</v>
      </c>
      <c r="F60" s="43">
        <v>43738</v>
      </c>
      <c r="G60" s="18">
        <v>6.5910000000000002</v>
      </c>
      <c r="H60" s="17">
        <v>11.003</v>
      </c>
      <c r="I60" s="17">
        <v>4.4119999999999999</v>
      </c>
      <c r="J60" s="44">
        <v>0.66939766348100005</v>
      </c>
      <c r="K60" s="18">
        <v>21.311</v>
      </c>
    </row>
    <row r="61" spans="1:11" x14ac:dyDescent="0.35">
      <c r="A61" s="18" t="s">
        <v>2006</v>
      </c>
      <c r="B61" s="18" t="s">
        <v>2007</v>
      </c>
      <c r="C61" s="18" t="s">
        <v>1810</v>
      </c>
      <c r="D61" s="18" t="s">
        <v>36</v>
      </c>
      <c r="E61" s="43">
        <v>42668</v>
      </c>
      <c r="F61" s="43">
        <v>45199</v>
      </c>
      <c r="G61" s="18">
        <v>105.6</v>
      </c>
      <c r="H61" s="17">
        <v>123.6</v>
      </c>
      <c r="I61" s="17">
        <v>18</v>
      </c>
      <c r="J61" s="44">
        <v>0.17045454545499999</v>
      </c>
      <c r="K61" s="18">
        <v>155.6</v>
      </c>
    </row>
    <row r="62" spans="1:11" x14ac:dyDescent="0.35">
      <c r="A62" s="18" t="s">
        <v>2279</v>
      </c>
      <c r="B62" s="18" t="s">
        <v>2280</v>
      </c>
      <c r="C62" s="18" t="s">
        <v>161</v>
      </c>
      <c r="D62" s="18" t="s">
        <v>36</v>
      </c>
      <c r="E62" s="43">
        <v>43344</v>
      </c>
      <c r="F62" s="43">
        <v>43920</v>
      </c>
      <c r="G62" s="18">
        <v>10.999000000000001</v>
      </c>
      <c r="H62" s="17">
        <v>11.14</v>
      </c>
      <c r="I62" s="17">
        <v>0.14100000000000001</v>
      </c>
      <c r="J62" s="44">
        <v>1.2819347213400001E-2</v>
      </c>
      <c r="K62" s="18">
        <v>125.60899999999999</v>
      </c>
    </row>
    <row r="63" spans="1:11" x14ac:dyDescent="0.35">
      <c r="A63" s="18" t="s">
        <v>1348</v>
      </c>
      <c r="B63" s="18" t="s">
        <v>1349</v>
      </c>
      <c r="C63" s="18" t="s">
        <v>161</v>
      </c>
      <c r="D63" s="18" t="s">
        <v>28</v>
      </c>
      <c r="E63" s="43">
        <v>41760</v>
      </c>
      <c r="F63" s="43">
        <v>45713</v>
      </c>
      <c r="G63" s="18">
        <v>740.8</v>
      </c>
      <c r="H63" s="17">
        <v>716.22</v>
      </c>
      <c r="I63" s="17">
        <v>-24.579999999999927</v>
      </c>
      <c r="J63" s="44">
        <v>-3.3180345572400002E-2</v>
      </c>
      <c r="K63" s="18">
        <v>2398.5</v>
      </c>
    </row>
    <row r="64" spans="1:11" x14ac:dyDescent="0.35">
      <c r="A64" s="18" t="s">
        <v>2285</v>
      </c>
      <c r="B64" s="18" t="s">
        <v>1596</v>
      </c>
      <c r="C64" s="18" t="s">
        <v>161</v>
      </c>
      <c r="D64" s="18" t="s">
        <v>36</v>
      </c>
      <c r="E64" s="43">
        <v>42132</v>
      </c>
      <c r="F64" s="43">
        <v>44287</v>
      </c>
      <c r="G64" s="18">
        <v>2470.0100000000002</v>
      </c>
      <c r="H64" s="17">
        <v>2182.99943231</v>
      </c>
      <c r="I64" s="17">
        <v>-287.01056769000024</v>
      </c>
      <c r="J64" s="44">
        <v>-0.116198139964</v>
      </c>
      <c r="K64" s="18">
        <v>11347.41</v>
      </c>
    </row>
    <row r="65" spans="1:11" x14ac:dyDescent="0.35">
      <c r="A65" s="18" t="s">
        <v>166</v>
      </c>
      <c r="B65" s="18" t="s">
        <v>167</v>
      </c>
      <c r="C65" s="18" t="s">
        <v>168</v>
      </c>
      <c r="D65" s="18" t="s">
        <v>32</v>
      </c>
      <c r="E65" s="43">
        <v>38426</v>
      </c>
      <c r="F65" s="43">
        <v>46265</v>
      </c>
      <c r="G65" s="18">
        <v>3.9</v>
      </c>
      <c r="H65" s="17">
        <v>4.54</v>
      </c>
      <c r="I65" s="17">
        <v>0.64000000000000012</v>
      </c>
      <c r="J65" s="44">
        <v>0.164102564103</v>
      </c>
      <c r="K65" s="18">
        <v>445.72</v>
      </c>
    </row>
    <row r="66" spans="1:11" x14ac:dyDescent="0.35">
      <c r="A66" s="18" t="s">
        <v>170</v>
      </c>
      <c r="B66" s="18" t="s">
        <v>1354</v>
      </c>
      <c r="C66" s="18" t="s">
        <v>172</v>
      </c>
      <c r="D66" s="18" t="s">
        <v>197</v>
      </c>
      <c r="E66" s="43">
        <v>39651</v>
      </c>
      <c r="F66" s="43"/>
      <c r="G66" s="18">
        <v>1137.7</v>
      </c>
      <c r="H66" s="17">
        <v>1131.2</v>
      </c>
      <c r="I66" s="17">
        <v>-6.5</v>
      </c>
      <c r="J66" s="44">
        <v>-5.7132811813300002E-3</v>
      </c>
      <c r="K66" s="18">
        <v>17630.900000000001</v>
      </c>
    </row>
    <row r="67" spans="1:11" x14ac:dyDescent="0.35">
      <c r="A67" s="18" t="s">
        <v>2035</v>
      </c>
      <c r="B67" s="18" t="s">
        <v>2036</v>
      </c>
      <c r="C67" s="18" t="s">
        <v>172</v>
      </c>
      <c r="D67" s="18" t="s">
        <v>28</v>
      </c>
      <c r="E67" s="43">
        <v>41730</v>
      </c>
      <c r="F67" s="43">
        <v>45261</v>
      </c>
      <c r="G67" s="18">
        <v>208.8</v>
      </c>
      <c r="H67" s="17">
        <v>166.7</v>
      </c>
      <c r="I67" s="17">
        <v>-42.100000000000023</v>
      </c>
      <c r="J67" s="53">
        <v>-0.2</v>
      </c>
      <c r="K67" s="18">
        <v>1040.4000000000001</v>
      </c>
    </row>
    <row r="68" spans="1:11" x14ac:dyDescent="0.35">
      <c r="A68" s="18" t="s">
        <v>1619</v>
      </c>
      <c r="B68" s="18" t="s">
        <v>1620</v>
      </c>
      <c r="C68" s="18" t="s">
        <v>172</v>
      </c>
      <c r="D68" s="18" t="s">
        <v>28</v>
      </c>
      <c r="E68" s="43">
        <v>40878</v>
      </c>
      <c r="F68" s="43">
        <v>45657</v>
      </c>
      <c r="G68" s="18">
        <v>289</v>
      </c>
      <c r="H68" s="17">
        <v>324</v>
      </c>
      <c r="I68" s="17">
        <v>35</v>
      </c>
      <c r="J68" s="44">
        <v>0.12110726643600001</v>
      </c>
      <c r="K68" s="18">
        <v>5007</v>
      </c>
    </row>
    <row r="69" spans="1:11" x14ac:dyDescent="0.35">
      <c r="A69" s="18" t="s">
        <v>211</v>
      </c>
      <c r="B69" s="18" t="s">
        <v>1601</v>
      </c>
      <c r="C69" s="18" t="s">
        <v>172</v>
      </c>
      <c r="D69" s="18" t="s">
        <v>28</v>
      </c>
      <c r="E69" s="43">
        <v>38504</v>
      </c>
      <c r="F69" s="43">
        <v>43986</v>
      </c>
      <c r="G69" s="18">
        <v>38.46</v>
      </c>
      <c r="H69" s="17">
        <v>38.11</v>
      </c>
      <c r="I69" s="17">
        <v>-0.35000000000000142</v>
      </c>
      <c r="J69" s="44">
        <v>-9.1003640145600005E-3</v>
      </c>
      <c r="K69" s="18">
        <v>6445.73</v>
      </c>
    </row>
    <row r="70" spans="1:11" x14ac:dyDescent="0.35">
      <c r="A70" s="18" t="s">
        <v>1622</v>
      </c>
      <c r="B70" s="18" t="s">
        <v>1623</v>
      </c>
      <c r="C70" s="18" t="s">
        <v>172</v>
      </c>
      <c r="D70" s="18" t="s">
        <v>28</v>
      </c>
      <c r="E70" s="43">
        <v>40544</v>
      </c>
      <c r="F70" s="43">
        <v>45657</v>
      </c>
      <c r="G70" s="18">
        <v>299.3</v>
      </c>
      <c r="H70" s="17">
        <v>288.33999999999997</v>
      </c>
      <c r="I70" s="17">
        <v>-10.960000000000036</v>
      </c>
      <c r="J70" s="44">
        <v>-3.6618777146699998E-2</v>
      </c>
      <c r="K70" s="18">
        <v>1671.2</v>
      </c>
    </row>
    <row r="71" spans="1:11" x14ac:dyDescent="0.35">
      <c r="A71" s="18" t="s">
        <v>1625</v>
      </c>
      <c r="B71" s="18" t="s">
        <v>1626</v>
      </c>
      <c r="C71" s="18" t="s">
        <v>172</v>
      </c>
      <c r="D71" s="18" t="s">
        <v>36</v>
      </c>
      <c r="E71" s="43">
        <v>40017</v>
      </c>
      <c r="F71" s="43">
        <v>44926</v>
      </c>
      <c r="G71" s="18">
        <v>753</v>
      </c>
      <c r="H71" s="17">
        <v>251</v>
      </c>
      <c r="I71" s="17">
        <v>-502</v>
      </c>
      <c r="J71" s="54">
        <v>-0.66666666666700003</v>
      </c>
      <c r="K71" s="18">
        <v>5849</v>
      </c>
    </row>
    <row r="72" spans="1:11" x14ac:dyDescent="0.35">
      <c r="A72" s="18" t="s">
        <v>1628</v>
      </c>
      <c r="B72" s="18" t="s">
        <v>1629</v>
      </c>
      <c r="C72" s="18" t="s">
        <v>172</v>
      </c>
      <c r="D72" s="18" t="s">
        <v>32</v>
      </c>
      <c r="E72" s="43">
        <v>41106</v>
      </c>
      <c r="F72" s="43">
        <v>43830</v>
      </c>
      <c r="G72" s="18">
        <v>49.42</v>
      </c>
      <c r="H72" s="17">
        <v>34.159999999999997</v>
      </c>
      <c r="I72" s="17">
        <v>-15.260000000000005</v>
      </c>
      <c r="J72" s="53">
        <v>-0.31</v>
      </c>
      <c r="K72" s="18">
        <v>817.7</v>
      </c>
    </row>
    <row r="73" spans="1:11" x14ac:dyDescent="0.35">
      <c r="A73" s="18" t="s">
        <v>224</v>
      </c>
      <c r="B73" s="18" t="s">
        <v>1368</v>
      </c>
      <c r="C73" s="18" t="s">
        <v>172</v>
      </c>
      <c r="D73" s="18" t="s">
        <v>28</v>
      </c>
      <c r="E73" s="43">
        <v>38534</v>
      </c>
      <c r="F73" s="43">
        <v>46387</v>
      </c>
      <c r="G73" s="18">
        <v>84.1</v>
      </c>
      <c r="H73" s="17">
        <v>169.2</v>
      </c>
      <c r="I73" s="17">
        <v>85.1</v>
      </c>
      <c r="J73" s="44">
        <v>1.0118906064199999</v>
      </c>
      <c r="K73" s="18">
        <v>7269.4</v>
      </c>
    </row>
    <row r="74" spans="1:11" x14ac:dyDescent="0.35">
      <c r="A74" s="18" t="s">
        <v>1040</v>
      </c>
      <c r="B74" s="18" t="s">
        <v>1041</v>
      </c>
      <c r="C74" s="18" t="s">
        <v>172</v>
      </c>
      <c r="D74" s="18" t="s">
        <v>36</v>
      </c>
      <c r="E74" s="43">
        <v>42019</v>
      </c>
      <c r="F74" s="43">
        <v>43722</v>
      </c>
      <c r="G74" s="18">
        <v>3.17</v>
      </c>
      <c r="H74" s="17">
        <v>2.12</v>
      </c>
      <c r="I74" s="17">
        <v>-1.0499999999999998</v>
      </c>
      <c r="J74" s="44">
        <v>-0.33123028391199999</v>
      </c>
      <c r="K74" s="18">
        <v>24.47</v>
      </c>
    </row>
    <row r="75" spans="1:11" x14ac:dyDescent="0.35">
      <c r="A75" s="18" t="s">
        <v>177</v>
      </c>
      <c r="B75" s="18" t="s">
        <v>1356</v>
      </c>
      <c r="C75" s="18" t="s">
        <v>172</v>
      </c>
      <c r="D75" s="18" t="s">
        <v>197</v>
      </c>
      <c r="E75" s="43">
        <v>39827</v>
      </c>
      <c r="F75" s="43">
        <v>48944</v>
      </c>
      <c r="G75" s="18">
        <v>3732.5</v>
      </c>
      <c r="H75" s="17">
        <v>2784.7</v>
      </c>
      <c r="I75" s="17">
        <v>-947.80000000000018</v>
      </c>
      <c r="J75" s="44"/>
      <c r="K75" s="18">
        <v>55700</v>
      </c>
    </row>
    <row r="76" spans="1:11" x14ac:dyDescent="0.35">
      <c r="A76" s="18" t="s">
        <v>1610</v>
      </c>
      <c r="B76" s="18" t="s">
        <v>2303</v>
      </c>
      <c r="C76" s="18" t="s">
        <v>172</v>
      </c>
      <c r="D76" s="18" t="s">
        <v>28</v>
      </c>
      <c r="E76" s="43">
        <v>42186</v>
      </c>
      <c r="F76" s="43">
        <v>55153</v>
      </c>
      <c r="G76" s="18">
        <v>9.3800000000000008</v>
      </c>
      <c r="H76" s="17">
        <v>9.375</v>
      </c>
      <c r="I76" s="17">
        <v>-5.0000000000007816E-3</v>
      </c>
      <c r="J76" s="44">
        <v>0</v>
      </c>
      <c r="K76" s="18">
        <v>32607.78</v>
      </c>
    </row>
    <row r="77" spans="1:11" x14ac:dyDescent="0.35">
      <c r="A77" s="18" t="s">
        <v>1616</v>
      </c>
      <c r="B77" s="18" t="s">
        <v>1617</v>
      </c>
      <c r="C77" s="18" t="s">
        <v>172</v>
      </c>
      <c r="D77" s="18" t="s">
        <v>197</v>
      </c>
      <c r="E77" s="43">
        <v>40877</v>
      </c>
      <c r="F77" s="43">
        <v>45473</v>
      </c>
      <c r="G77" s="18">
        <v>112.1</v>
      </c>
      <c r="H77" s="17">
        <v>100</v>
      </c>
      <c r="I77" s="17">
        <v>-12.099999999999994</v>
      </c>
      <c r="J77" s="44">
        <v>-0.107939339875</v>
      </c>
      <c r="K77" s="18">
        <v>1091.5</v>
      </c>
    </row>
    <row r="78" spans="1:11" x14ac:dyDescent="0.35">
      <c r="A78" s="18" t="s">
        <v>708</v>
      </c>
      <c r="B78" s="18" t="s">
        <v>709</v>
      </c>
      <c r="C78" s="18" t="s">
        <v>172</v>
      </c>
      <c r="D78" s="18" t="s">
        <v>46</v>
      </c>
      <c r="E78" s="43">
        <v>41153</v>
      </c>
      <c r="F78" s="43">
        <v>44469</v>
      </c>
      <c r="G78" s="18">
        <v>401</v>
      </c>
      <c r="H78" s="17">
        <v>323.2</v>
      </c>
      <c r="I78" s="17">
        <v>-77.800000000000011</v>
      </c>
      <c r="J78" s="44">
        <v>-0.194014962594</v>
      </c>
      <c r="K78" s="18">
        <v>1435.3</v>
      </c>
    </row>
    <row r="79" spans="1:11" x14ac:dyDescent="0.35">
      <c r="A79" s="18" t="s">
        <v>1613</v>
      </c>
      <c r="B79" s="18" t="s">
        <v>1614</v>
      </c>
      <c r="C79" s="18" t="s">
        <v>172</v>
      </c>
      <c r="D79" s="18" t="s">
        <v>28</v>
      </c>
      <c r="E79" s="43">
        <v>41974</v>
      </c>
      <c r="F79" s="43">
        <v>46905</v>
      </c>
      <c r="G79" s="18">
        <v>39.700000000000003</v>
      </c>
      <c r="H79" s="17">
        <v>39.700000000000003</v>
      </c>
      <c r="I79" s="17">
        <v>0</v>
      </c>
      <c r="J79" s="44">
        <v>0</v>
      </c>
      <c r="K79" s="18">
        <v>1919.9</v>
      </c>
    </row>
    <row r="80" spans="1:11" x14ac:dyDescent="0.35">
      <c r="A80" s="18" t="s">
        <v>2029</v>
      </c>
      <c r="B80" s="18" t="s">
        <v>2030</v>
      </c>
      <c r="C80" s="18" t="s">
        <v>172</v>
      </c>
      <c r="D80" s="18" t="s">
        <v>32</v>
      </c>
      <c r="E80" s="43">
        <v>42095</v>
      </c>
      <c r="F80" s="43">
        <v>45748</v>
      </c>
      <c r="G80" s="18">
        <v>11.02</v>
      </c>
      <c r="H80" s="17">
        <v>19.3</v>
      </c>
      <c r="I80" s="17">
        <v>8.2800000000000011</v>
      </c>
      <c r="J80" s="44">
        <v>0.75136116152499999</v>
      </c>
      <c r="K80" s="18">
        <v>809.98</v>
      </c>
    </row>
    <row r="81" spans="1:11" x14ac:dyDescent="0.35">
      <c r="A81" s="18" t="s">
        <v>2311</v>
      </c>
      <c r="B81" s="18" t="s">
        <v>2312</v>
      </c>
      <c r="C81" s="18" t="s">
        <v>1817</v>
      </c>
      <c r="D81" s="18" t="s">
        <v>28</v>
      </c>
      <c r="E81" s="43">
        <v>42095</v>
      </c>
      <c r="F81" s="43">
        <v>46874</v>
      </c>
      <c r="G81" s="18">
        <v>12.98</v>
      </c>
      <c r="H81" s="17">
        <v>12.98</v>
      </c>
      <c r="I81" s="17">
        <v>0</v>
      </c>
      <c r="J81" s="44">
        <v>0</v>
      </c>
      <c r="K81" s="18">
        <v>1145.3699999999999</v>
      </c>
    </row>
    <row r="82" spans="1:11" x14ac:dyDescent="0.35">
      <c r="A82" s="18" t="s">
        <v>1360</v>
      </c>
      <c r="B82" s="18" t="s">
        <v>1361</v>
      </c>
      <c r="C82" s="18" t="s">
        <v>172</v>
      </c>
      <c r="D82" s="18" t="s">
        <v>28</v>
      </c>
      <c r="E82" s="43">
        <v>41789</v>
      </c>
      <c r="F82" s="43">
        <v>46965</v>
      </c>
      <c r="G82" s="18">
        <v>165</v>
      </c>
      <c r="H82" s="17">
        <v>165</v>
      </c>
      <c r="I82" s="17">
        <v>0</v>
      </c>
      <c r="J82" s="44">
        <v>0</v>
      </c>
      <c r="K82" s="18">
        <v>6052.2</v>
      </c>
    </row>
    <row r="83" spans="1:11" x14ac:dyDescent="0.35">
      <c r="A83" s="18" t="s">
        <v>2317</v>
      </c>
      <c r="B83" s="18" t="s">
        <v>2318</v>
      </c>
      <c r="C83" s="18" t="s">
        <v>222</v>
      </c>
      <c r="D83" s="18" t="s">
        <v>36</v>
      </c>
      <c r="E83" s="43">
        <v>42614</v>
      </c>
      <c r="F83" s="43">
        <v>45016</v>
      </c>
      <c r="G83" s="18">
        <v>35.986994882700003</v>
      </c>
      <c r="H83" s="17">
        <v>50.954774397000001</v>
      </c>
      <c r="I83" s="17">
        <v>14.967779514299998</v>
      </c>
      <c r="J83" s="44">
        <v>0.41592190632100001</v>
      </c>
      <c r="K83" s="18">
        <v>423.00052048800001</v>
      </c>
    </row>
    <row r="84" spans="1:11" x14ac:dyDescent="0.35">
      <c r="A84" s="18" t="s">
        <v>605</v>
      </c>
      <c r="B84" s="18" t="s">
        <v>857</v>
      </c>
      <c r="C84" s="18" t="s">
        <v>222</v>
      </c>
      <c r="D84" s="18" t="s">
        <v>36</v>
      </c>
      <c r="E84" s="43">
        <v>41453</v>
      </c>
      <c r="F84" s="43">
        <v>45838</v>
      </c>
      <c r="G84" s="18">
        <v>311.24700000000001</v>
      </c>
      <c r="H84" s="17">
        <v>188.93600000000001</v>
      </c>
      <c r="I84" s="17">
        <v>-122.31100000000001</v>
      </c>
      <c r="J84" s="44">
        <v>-0.392970855944</v>
      </c>
      <c r="K84" s="18">
        <v>2656.3180000000002</v>
      </c>
    </row>
    <row r="85" spans="1:11" x14ac:dyDescent="0.35">
      <c r="A85" s="18" t="s">
        <v>877</v>
      </c>
      <c r="B85" s="18" t="s">
        <v>878</v>
      </c>
      <c r="C85" s="18" t="s">
        <v>222</v>
      </c>
      <c r="D85" s="18" t="s">
        <v>36</v>
      </c>
      <c r="E85" s="43">
        <v>40909</v>
      </c>
      <c r="F85" s="43">
        <v>43250</v>
      </c>
      <c r="G85" s="18">
        <v>48.452599999999997</v>
      </c>
      <c r="H85" s="17">
        <v>66.611194606699996</v>
      </c>
      <c r="I85" s="17">
        <v>18.158594606699999</v>
      </c>
      <c r="J85" s="44">
        <v>0.37477028284800001</v>
      </c>
      <c r="K85" s="18">
        <v>1247.2397000000001</v>
      </c>
    </row>
    <row r="86" spans="1:11" x14ac:dyDescent="0.35">
      <c r="A86" s="18" t="s">
        <v>1656</v>
      </c>
      <c r="B86" s="18" t="s">
        <v>1657</v>
      </c>
      <c r="C86" s="18" t="s">
        <v>222</v>
      </c>
      <c r="D86" s="18" t="s">
        <v>28</v>
      </c>
      <c r="E86" s="43">
        <v>42461</v>
      </c>
      <c r="F86" s="43">
        <v>44196</v>
      </c>
      <c r="G86" s="18">
        <v>9.2010000000000005</v>
      </c>
      <c r="H86" s="17">
        <v>8.6180000000000003</v>
      </c>
      <c r="I86" s="17">
        <v>-0.58300000000000018</v>
      </c>
      <c r="J86" s="44">
        <v>-6.3362677969799996E-2</v>
      </c>
      <c r="K86" s="18">
        <v>54.954000000000001</v>
      </c>
    </row>
    <row r="87" spans="1:11" x14ac:dyDescent="0.35">
      <c r="A87" s="18" t="s">
        <v>1262</v>
      </c>
      <c r="B87" s="18" t="s">
        <v>1849</v>
      </c>
      <c r="C87" s="18" t="s">
        <v>222</v>
      </c>
      <c r="D87" s="18" t="s">
        <v>36</v>
      </c>
      <c r="E87" s="43">
        <v>39287</v>
      </c>
      <c r="F87" s="43">
        <v>44104</v>
      </c>
      <c r="G87" s="18">
        <v>38</v>
      </c>
      <c r="H87" s="17">
        <v>38</v>
      </c>
      <c r="I87" s="17">
        <v>0</v>
      </c>
      <c r="J87" s="44">
        <v>0</v>
      </c>
      <c r="K87" s="18">
        <v>68.400000000000006</v>
      </c>
    </row>
    <row r="88" spans="1:11" x14ac:dyDescent="0.35">
      <c r="A88" s="18" t="s">
        <v>2329</v>
      </c>
      <c r="B88" s="18" t="s">
        <v>2330</v>
      </c>
      <c r="C88" s="18" t="s">
        <v>222</v>
      </c>
      <c r="D88" s="18" t="s">
        <v>28</v>
      </c>
      <c r="E88" s="43">
        <v>43190</v>
      </c>
      <c r="F88" s="43">
        <v>44651</v>
      </c>
      <c r="G88" s="18">
        <v>55.28</v>
      </c>
      <c r="H88" s="17">
        <v>28.83</v>
      </c>
      <c r="I88" s="17">
        <v>-26.450000000000003</v>
      </c>
      <c r="J88" s="44">
        <v>-0.47847322720699997</v>
      </c>
      <c r="K88" s="18">
        <v>763.93</v>
      </c>
    </row>
    <row r="89" spans="1:11" x14ac:dyDescent="0.35">
      <c r="A89" s="18" t="s">
        <v>1857</v>
      </c>
      <c r="B89" s="18" t="s">
        <v>1858</v>
      </c>
      <c r="C89" s="18" t="s">
        <v>222</v>
      </c>
      <c r="D89" s="18" t="s">
        <v>197</v>
      </c>
      <c r="E89" s="43">
        <v>41974</v>
      </c>
      <c r="F89" s="43">
        <v>43646</v>
      </c>
      <c r="G89" s="18">
        <v>19.399999999999999</v>
      </c>
      <c r="H89" s="17">
        <v>22.460999999999999</v>
      </c>
      <c r="I89" s="17">
        <v>3.0609999999999999</v>
      </c>
      <c r="J89" s="44">
        <v>0.157783505155</v>
      </c>
      <c r="K89" s="18">
        <v>121.4</v>
      </c>
    </row>
    <row r="90" spans="1:11" x14ac:dyDescent="0.35">
      <c r="A90" s="18" t="s">
        <v>898</v>
      </c>
      <c r="B90" s="18" t="s">
        <v>1371</v>
      </c>
      <c r="C90" s="18" t="s">
        <v>222</v>
      </c>
      <c r="D90" s="18" t="s">
        <v>28</v>
      </c>
      <c r="E90" s="43">
        <v>40997</v>
      </c>
      <c r="F90" s="43">
        <v>44286</v>
      </c>
      <c r="G90" s="18">
        <v>75.53</v>
      </c>
      <c r="H90" s="17">
        <v>71.099999999999994</v>
      </c>
      <c r="I90" s="17">
        <v>-4.4300000000000068</v>
      </c>
      <c r="J90" s="44">
        <v>-5.8652191182300001E-2</v>
      </c>
      <c r="K90" s="18">
        <v>392.76</v>
      </c>
    </row>
    <row r="91" spans="1:11" x14ac:dyDescent="0.35">
      <c r="A91" s="18" t="s">
        <v>1650</v>
      </c>
      <c r="B91" s="18" t="s">
        <v>2337</v>
      </c>
      <c r="C91" s="18" t="s">
        <v>222</v>
      </c>
      <c r="D91" s="18" t="s">
        <v>28</v>
      </c>
      <c r="E91" s="43">
        <v>42058</v>
      </c>
      <c r="F91" s="43">
        <v>43921</v>
      </c>
      <c r="G91" s="18">
        <v>12.112299999999999</v>
      </c>
      <c r="H91" s="17">
        <v>12.837</v>
      </c>
      <c r="I91" s="17">
        <v>0.72470000000000034</v>
      </c>
      <c r="J91" s="44">
        <v>5.98317412878E-2</v>
      </c>
      <c r="K91" s="18">
        <v>69.497500000000002</v>
      </c>
    </row>
    <row r="92" spans="1:11" x14ac:dyDescent="0.35">
      <c r="A92" s="18" t="s">
        <v>2339</v>
      </c>
      <c r="B92" s="18" t="s">
        <v>2340</v>
      </c>
      <c r="C92" s="18" t="s">
        <v>222</v>
      </c>
      <c r="D92" s="18" t="s">
        <v>28</v>
      </c>
      <c r="E92" s="43">
        <v>42461</v>
      </c>
      <c r="F92" s="43">
        <v>44286</v>
      </c>
      <c r="G92" s="18">
        <v>9.7100000000000009</v>
      </c>
      <c r="H92" s="17">
        <v>8.48</v>
      </c>
      <c r="I92" s="17">
        <v>-1.2300000000000004</v>
      </c>
      <c r="J92" s="44">
        <v>-0.12667353244099999</v>
      </c>
      <c r="K92" s="18">
        <v>33.363999999999997</v>
      </c>
    </row>
    <row r="93" spans="1:11" x14ac:dyDescent="0.35">
      <c r="A93" s="18" t="s">
        <v>276</v>
      </c>
      <c r="B93" s="18" t="s">
        <v>277</v>
      </c>
      <c r="C93" s="18" t="s">
        <v>271</v>
      </c>
      <c r="D93" s="18" t="s">
        <v>28</v>
      </c>
      <c r="E93" s="43">
        <v>40864</v>
      </c>
      <c r="F93" s="43">
        <v>45657</v>
      </c>
      <c r="G93" s="18">
        <v>1059.9715000000001</v>
      </c>
      <c r="H93" s="17">
        <v>1010.26358069</v>
      </c>
      <c r="I93" s="17">
        <v>-49.707919310000079</v>
      </c>
      <c r="J93" s="44">
        <v>-4.6895524373300003E-2</v>
      </c>
      <c r="K93" s="18">
        <v>12716.9535</v>
      </c>
    </row>
    <row r="94" spans="1:11" x14ac:dyDescent="0.35">
      <c r="A94" s="18" t="s">
        <v>2345</v>
      </c>
      <c r="B94" s="18" t="s">
        <v>2346</v>
      </c>
      <c r="C94" s="18" t="s">
        <v>271</v>
      </c>
      <c r="D94" s="18" t="s">
        <v>197</v>
      </c>
      <c r="E94" s="43">
        <v>43187</v>
      </c>
      <c r="F94" s="43">
        <v>45382</v>
      </c>
      <c r="G94" s="18">
        <v>87.516000000000005</v>
      </c>
      <c r="H94" s="17">
        <v>66.381778076200007</v>
      </c>
      <c r="I94" s="17">
        <v>-21.134221923799998</v>
      </c>
      <c r="J94" s="44">
        <v>-0.24148980670799999</v>
      </c>
      <c r="K94" s="18">
        <v>6598.7638999999999</v>
      </c>
    </row>
    <row r="95" spans="1:11" x14ac:dyDescent="0.35">
      <c r="A95" s="18" t="s">
        <v>282</v>
      </c>
      <c r="B95" s="18" t="s">
        <v>735</v>
      </c>
      <c r="C95" s="18" t="s">
        <v>271</v>
      </c>
      <c r="D95" s="18" t="s">
        <v>32</v>
      </c>
      <c r="E95" s="43">
        <v>41001</v>
      </c>
      <c r="F95" s="43">
        <v>44166</v>
      </c>
      <c r="G95" s="18">
        <v>99.678919101199995</v>
      </c>
      <c r="H95" s="17">
        <v>93.237079107900001</v>
      </c>
      <c r="I95" s="17">
        <v>-6.4418399932999932</v>
      </c>
      <c r="J95" s="44">
        <v>-6.4625901357900001E-2</v>
      </c>
      <c r="K95" s="18">
        <v>1219.8491729899999</v>
      </c>
    </row>
    <row r="96" spans="1:11" x14ac:dyDescent="0.35">
      <c r="A96" s="18" t="s">
        <v>2060</v>
      </c>
      <c r="B96" s="18" t="s">
        <v>2061</v>
      </c>
      <c r="C96" s="18" t="s">
        <v>311</v>
      </c>
      <c r="D96" s="18" t="s">
        <v>36</v>
      </c>
      <c r="E96" s="43">
        <v>42491</v>
      </c>
      <c r="F96" s="43">
        <v>44500</v>
      </c>
      <c r="G96" s="18">
        <v>13.281137448999999</v>
      </c>
      <c r="H96" s="17">
        <v>13.281137448999999</v>
      </c>
      <c r="I96" s="17">
        <v>0</v>
      </c>
      <c r="J96" s="44">
        <v>0</v>
      </c>
      <c r="K96" s="18">
        <v>93.828714578399996</v>
      </c>
    </row>
    <row r="97" spans="1:11" x14ac:dyDescent="0.35">
      <c r="A97" s="18" t="s">
        <v>1866</v>
      </c>
      <c r="B97" s="18" t="s">
        <v>1867</v>
      </c>
      <c r="C97" s="18" t="s">
        <v>311</v>
      </c>
      <c r="D97" s="18" t="s">
        <v>36</v>
      </c>
      <c r="E97" s="43">
        <v>42248</v>
      </c>
      <c r="F97" s="43">
        <v>44469</v>
      </c>
      <c r="G97" s="55" t="s">
        <v>2422</v>
      </c>
      <c r="H97" s="33" t="s">
        <v>2423</v>
      </c>
      <c r="I97" s="17" t="s">
        <v>2425</v>
      </c>
      <c r="J97" s="44">
        <v>0</v>
      </c>
      <c r="K97" s="33" t="s">
        <v>2424</v>
      </c>
    </row>
    <row r="98" spans="1:11" x14ac:dyDescent="0.35">
      <c r="A98" s="18" t="s">
        <v>2057</v>
      </c>
      <c r="B98" s="18" t="s">
        <v>2058</v>
      </c>
      <c r="C98" s="18" t="s">
        <v>311</v>
      </c>
      <c r="D98" s="18" t="s">
        <v>28</v>
      </c>
      <c r="E98" s="43">
        <v>42736</v>
      </c>
      <c r="F98" s="43">
        <v>44907</v>
      </c>
      <c r="G98" s="18">
        <v>8</v>
      </c>
      <c r="H98" s="17">
        <v>8</v>
      </c>
      <c r="I98" s="17">
        <v>0</v>
      </c>
      <c r="J98" s="44">
        <v>0</v>
      </c>
      <c r="K98" s="18">
        <v>118.7</v>
      </c>
    </row>
    <row r="99" spans="1:11" x14ac:dyDescent="0.35">
      <c r="A99" s="18" t="s">
        <v>1206</v>
      </c>
      <c r="B99" s="18" t="s">
        <v>2078</v>
      </c>
      <c r="C99" s="18" t="s">
        <v>362</v>
      </c>
      <c r="D99" s="18" t="s">
        <v>36</v>
      </c>
      <c r="E99" s="43">
        <v>41682</v>
      </c>
      <c r="F99" s="43">
        <v>43555</v>
      </c>
      <c r="G99" s="18">
        <v>37.700000000000003</v>
      </c>
      <c r="H99" s="17">
        <v>37.700000000000003</v>
      </c>
      <c r="I99" s="17">
        <v>0</v>
      </c>
      <c r="J99" s="44">
        <v>0</v>
      </c>
      <c r="K99" s="18">
        <v>452.1</v>
      </c>
    </row>
    <row r="100" spans="1:11" x14ac:dyDescent="0.35">
      <c r="A100" s="18" t="s">
        <v>1200</v>
      </c>
      <c r="B100" s="18" t="s">
        <v>1201</v>
      </c>
      <c r="C100" s="18" t="s">
        <v>362</v>
      </c>
      <c r="D100" s="18" t="s">
        <v>36</v>
      </c>
      <c r="E100" s="43">
        <v>41365</v>
      </c>
      <c r="F100" s="43">
        <v>44104</v>
      </c>
      <c r="G100" s="18">
        <v>30</v>
      </c>
      <c r="H100" s="17">
        <v>44.34</v>
      </c>
      <c r="I100" s="17">
        <v>14.340000000000003</v>
      </c>
      <c r="J100" s="44">
        <v>0.47799999999999998</v>
      </c>
      <c r="K100" s="18">
        <v>304.95</v>
      </c>
    </row>
    <row r="101" spans="1:11" x14ac:dyDescent="0.35">
      <c r="A101" s="18" t="s">
        <v>1702</v>
      </c>
      <c r="B101" s="18" t="s">
        <v>2087</v>
      </c>
      <c r="C101" s="18" t="s">
        <v>362</v>
      </c>
      <c r="D101" s="18" t="s">
        <v>36</v>
      </c>
      <c r="E101" s="43">
        <v>41730</v>
      </c>
      <c r="F101" s="43">
        <v>45016</v>
      </c>
      <c r="G101" s="18">
        <v>67.5</v>
      </c>
      <c r="H101" s="17">
        <v>87.428299999999993</v>
      </c>
      <c r="I101" s="17">
        <v>19.928299999999993</v>
      </c>
      <c r="J101" s="44">
        <v>0.29523407407399999</v>
      </c>
      <c r="K101" s="18">
        <v>469.4</v>
      </c>
    </row>
    <row r="102" spans="1:11" x14ac:dyDescent="0.35">
      <c r="A102" s="18" t="s">
        <v>1434</v>
      </c>
      <c r="B102" s="18" t="s">
        <v>2082</v>
      </c>
      <c r="C102" s="18" t="s">
        <v>362</v>
      </c>
      <c r="D102" s="18" t="s">
        <v>28</v>
      </c>
      <c r="E102" s="43">
        <v>41730</v>
      </c>
      <c r="F102" s="43">
        <v>44469</v>
      </c>
      <c r="G102" s="18">
        <v>85.56</v>
      </c>
      <c r="H102" s="17">
        <v>85.56</v>
      </c>
      <c r="I102" s="17">
        <v>0</v>
      </c>
      <c r="J102" s="44">
        <v>0</v>
      </c>
      <c r="K102" s="18">
        <v>869.7</v>
      </c>
    </row>
    <row r="103" spans="1:11" x14ac:dyDescent="0.35">
      <c r="A103" s="18" t="s">
        <v>1447</v>
      </c>
      <c r="B103" s="18" t="s">
        <v>1448</v>
      </c>
      <c r="C103" s="18" t="s">
        <v>362</v>
      </c>
      <c r="D103" s="18" t="s">
        <v>32</v>
      </c>
      <c r="E103" s="43">
        <v>41730</v>
      </c>
      <c r="F103" s="43">
        <v>43921</v>
      </c>
      <c r="G103" s="18" t="s">
        <v>95</v>
      </c>
      <c r="H103" s="18" t="s">
        <v>95</v>
      </c>
      <c r="I103" s="17" t="s">
        <v>2425</v>
      </c>
      <c r="J103" s="18" t="s">
        <v>95</v>
      </c>
      <c r="K103" s="18" t="s">
        <v>95</v>
      </c>
    </row>
    <row r="104" spans="1:11" x14ac:dyDescent="0.35">
      <c r="A104" s="18" t="s">
        <v>1890</v>
      </c>
      <c r="B104" s="18" t="s">
        <v>1891</v>
      </c>
      <c r="C104" s="18" t="s">
        <v>362</v>
      </c>
      <c r="D104" s="18" t="s">
        <v>32</v>
      </c>
      <c r="E104" s="43">
        <v>42611</v>
      </c>
      <c r="F104" s="43">
        <v>43711</v>
      </c>
      <c r="G104" s="18">
        <v>328.58</v>
      </c>
      <c r="H104" s="17">
        <v>300.07</v>
      </c>
      <c r="I104" s="17">
        <v>-28.509999999999991</v>
      </c>
      <c r="J104" s="44">
        <v>-8.6767301722599999E-2</v>
      </c>
      <c r="K104" s="18">
        <v>4605</v>
      </c>
    </row>
    <row r="105" spans="1:11" x14ac:dyDescent="0.35">
      <c r="A105" s="18" t="s">
        <v>1209</v>
      </c>
      <c r="B105" s="18" t="s">
        <v>2080</v>
      </c>
      <c r="C105" s="18" t="s">
        <v>362</v>
      </c>
      <c r="D105" s="18" t="s">
        <v>28</v>
      </c>
      <c r="E105" s="43">
        <v>41671</v>
      </c>
      <c r="F105" s="43">
        <v>43555</v>
      </c>
      <c r="G105" s="18">
        <v>69.97</v>
      </c>
      <c r="H105" s="17">
        <v>64.126499999999993</v>
      </c>
      <c r="I105" s="17">
        <v>-5.8435000000000059</v>
      </c>
      <c r="J105" s="44">
        <v>-8.35143632986E-2</v>
      </c>
      <c r="K105" s="18">
        <v>602.57000000000005</v>
      </c>
    </row>
    <row r="106" spans="1:11" x14ac:dyDescent="0.35">
      <c r="A106" s="18" t="s">
        <v>1203</v>
      </c>
      <c r="B106" s="18" t="s">
        <v>1882</v>
      </c>
      <c r="C106" s="18" t="s">
        <v>362</v>
      </c>
      <c r="D106" s="18" t="s">
        <v>36</v>
      </c>
      <c r="E106" s="43">
        <v>42614</v>
      </c>
      <c r="F106" s="43">
        <v>43617</v>
      </c>
      <c r="G106" s="18">
        <v>53.3</v>
      </c>
      <c r="H106" s="17">
        <v>56.12</v>
      </c>
      <c r="I106" s="17">
        <v>2.8200000000000003</v>
      </c>
      <c r="J106" s="44">
        <v>5.2908067542200003E-2</v>
      </c>
      <c r="K106" s="18">
        <v>290.52999999999997</v>
      </c>
    </row>
    <row r="107" spans="1:11" x14ac:dyDescent="0.35">
      <c r="A107" s="18" t="s">
        <v>376</v>
      </c>
      <c r="B107" s="18" t="s">
        <v>377</v>
      </c>
      <c r="C107" s="18" t="s">
        <v>362</v>
      </c>
      <c r="D107" s="18" t="s">
        <v>36</v>
      </c>
      <c r="E107" s="43">
        <v>40695</v>
      </c>
      <c r="F107" s="43">
        <v>44926</v>
      </c>
      <c r="G107" s="18">
        <v>816.99865248100002</v>
      </c>
      <c r="H107" s="17">
        <v>816.99865248100002</v>
      </c>
      <c r="I107" s="17">
        <v>0</v>
      </c>
      <c r="J107" s="44">
        <v>0</v>
      </c>
      <c r="K107" s="18">
        <v>9521.9168532900003</v>
      </c>
    </row>
    <row r="108" spans="1:11" x14ac:dyDescent="0.35">
      <c r="A108" s="18" t="s">
        <v>2373</v>
      </c>
      <c r="B108" s="18" t="s">
        <v>2374</v>
      </c>
      <c r="C108" s="18" t="s">
        <v>362</v>
      </c>
      <c r="D108" s="18" t="s">
        <v>32</v>
      </c>
      <c r="E108" s="43">
        <v>43313</v>
      </c>
      <c r="F108" s="43">
        <v>44286</v>
      </c>
      <c r="G108" s="18">
        <v>23.12</v>
      </c>
      <c r="H108" s="17">
        <v>20.75</v>
      </c>
      <c r="I108" s="17">
        <v>-2.370000000000001</v>
      </c>
      <c r="J108" s="44">
        <v>-0.102508650519</v>
      </c>
      <c r="K108" s="18">
        <v>27.43</v>
      </c>
    </row>
    <row r="109" spans="1:11" x14ac:dyDescent="0.35">
      <c r="A109" s="18" t="s">
        <v>2377</v>
      </c>
      <c r="B109" s="18" t="s">
        <v>2378</v>
      </c>
      <c r="C109" s="18" t="s">
        <v>1949</v>
      </c>
      <c r="D109" s="18" t="s">
        <v>36</v>
      </c>
      <c r="E109" s="43"/>
      <c r="F109" s="43"/>
      <c r="G109" s="18">
        <v>0</v>
      </c>
      <c r="H109" s="17">
        <v>0</v>
      </c>
      <c r="I109" s="17">
        <v>0</v>
      </c>
      <c r="J109" s="44"/>
      <c r="K109" s="18">
        <v>0</v>
      </c>
    </row>
    <row r="110" spans="1:11" x14ac:dyDescent="0.35">
      <c r="A110" s="18" t="s">
        <v>2137</v>
      </c>
      <c r="B110" s="18" t="s">
        <v>2138</v>
      </c>
      <c r="C110" s="18" t="s">
        <v>532</v>
      </c>
      <c r="D110" s="18" t="s">
        <v>28</v>
      </c>
      <c r="E110" s="43">
        <v>42795</v>
      </c>
      <c r="F110" s="43">
        <v>43830</v>
      </c>
      <c r="G110" s="18">
        <v>0</v>
      </c>
      <c r="H110" s="17">
        <v>6.38</v>
      </c>
      <c r="I110" s="17">
        <v>6.38</v>
      </c>
      <c r="J110" s="44"/>
      <c r="K110" s="18">
        <v>1039.53</v>
      </c>
    </row>
    <row r="111" spans="1:11" x14ac:dyDescent="0.35">
      <c r="A111" s="18" t="s">
        <v>2143</v>
      </c>
      <c r="B111" s="18" t="s">
        <v>2144</v>
      </c>
      <c r="C111" s="18" t="s">
        <v>532</v>
      </c>
      <c r="D111" s="18" t="s">
        <v>36</v>
      </c>
      <c r="E111" s="43">
        <v>42716</v>
      </c>
      <c r="F111" s="43">
        <v>44926</v>
      </c>
      <c r="G111" s="18">
        <v>22.5</v>
      </c>
      <c r="H111" s="17">
        <v>18.899999999999999</v>
      </c>
      <c r="I111" s="17">
        <v>-3.6000000000000014</v>
      </c>
      <c r="J111" s="44">
        <v>-0.16</v>
      </c>
      <c r="K111" s="18">
        <v>345.08</v>
      </c>
    </row>
    <row r="112" spans="1:11" x14ac:dyDescent="0.35">
      <c r="A112" s="18" t="s">
        <v>2385</v>
      </c>
      <c r="B112" s="18" t="s">
        <v>2386</v>
      </c>
      <c r="C112" s="18" t="s">
        <v>1949</v>
      </c>
      <c r="D112" s="18" t="s">
        <v>28</v>
      </c>
      <c r="E112" s="43">
        <v>43329</v>
      </c>
      <c r="F112" s="43">
        <v>44726</v>
      </c>
      <c r="G112" s="18">
        <v>189.63800780299999</v>
      </c>
      <c r="H112" s="17">
        <v>122.985557601</v>
      </c>
      <c r="I112" s="17">
        <v>-66.652450201999997</v>
      </c>
      <c r="J112" s="44">
        <v>-0.35147200170800003</v>
      </c>
      <c r="K112" s="18">
        <v>6316.0146181099999</v>
      </c>
    </row>
    <row r="113" spans="1:11" x14ac:dyDescent="0.35">
      <c r="A113" s="18" t="s">
        <v>2149</v>
      </c>
      <c r="B113" s="18" t="s">
        <v>2150</v>
      </c>
      <c r="C113" s="18" t="s">
        <v>532</v>
      </c>
      <c r="D113" s="18" t="s">
        <v>36</v>
      </c>
      <c r="E113" s="43">
        <v>43009</v>
      </c>
      <c r="F113" s="43">
        <v>43891</v>
      </c>
      <c r="G113" s="18">
        <v>617</v>
      </c>
      <c r="H113" s="17">
        <v>954.77840000000003</v>
      </c>
      <c r="I113" s="17">
        <v>337.77840000000003</v>
      </c>
      <c r="J113" s="44">
        <v>0.54745283630499997</v>
      </c>
      <c r="K113" s="18">
        <v>8235.2338</v>
      </c>
    </row>
    <row r="114" spans="1:11" x14ac:dyDescent="0.35">
      <c r="A114" s="18" t="s">
        <v>2140</v>
      </c>
      <c r="B114" s="18" t="s">
        <v>2141</v>
      </c>
      <c r="C114" s="18" t="s">
        <v>532</v>
      </c>
      <c r="D114" s="18" t="s">
        <v>46</v>
      </c>
      <c r="E114" s="43">
        <v>42826</v>
      </c>
      <c r="F114" s="43">
        <v>43646</v>
      </c>
      <c r="G114" s="18">
        <v>156.5</v>
      </c>
      <c r="H114" s="17">
        <v>156.5</v>
      </c>
      <c r="I114" s="17">
        <v>0</v>
      </c>
      <c r="J114" s="44">
        <v>0</v>
      </c>
      <c r="K114" s="18">
        <v>763.3</v>
      </c>
    </row>
    <row r="115" spans="1:11" x14ac:dyDescent="0.35">
      <c r="A115" s="18" t="s">
        <v>2146</v>
      </c>
      <c r="B115" s="18" t="s">
        <v>2393</v>
      </c>
      <c r="C115" s="18" t="s">
        <v>532</v>
      </c>
      <c r="D115" s="18" t="s">
        <v>32</v>
      </c>
      <c r="E115" s="43">
        <v>42826</v>
      </c>
      <c r="F115" s="43">
        <v>44104</v>
      </c>
      <c r="G115" s="18">
        <v>8.14</v>
      </c>
      <c r="H115" s="17">
        <v>8.34</v>
      </c>
      <c r="I115" s="17">
        <v>0.19999999999999929</v>
      </c>
      <c r="J115" s="44">
        <v>2.4570024570000001E-2</v>
      </c>
      <c r="K115" s="18">
        <v>1635.83</v>
      </c>
    </row>
    <row r="116" spans="1:11" x14ac:dyDescent="0.35">
      <c r="A116" s="18" t="s">
        <v>1765</v>
      </c>
      <c r="B116" s="18" t="s">
        <v>1766</v>
      </c>
      <c r="C116" s="18" t="s">
        <v>532</v>
      </c>
      <c r="D116" s="18" t="s">
        <v>36</v>
      </c>
      <c r="E116" s="43">
        <v>42552</v>
      </c>
      <c r="F116" s="43">
        <v>43191</v>
      </c>
      <c r="G116" s="18">
        <v>83.5</v>
      </c>
      <c r="H116" s="17">
        <v>74.3</v>
      </c>
      <c r="I116" s="17">
        <v>-9.2000000000000028</v>
      </c>
      <c r="J116" s="44">
        <v>-0.11017964071899999</v>
      </c>
      <c r="K116" s="18">
        <v>430.2</v>
      </c>
    </row>
    <row r="117" spans="1:11" x14ac:dyDescent="0.35">
      <c r="A117" s="18" t="s">
        <v>952</v>
      </c>
      <c r="B117" s="18" t="s">
        <v>953</v>
      </c>
      <c r="C117" s="18" t="s">
        <v>532</v>
      </c>
      <c r="D117" s="18" t="s">
        <v>36</v>
      </c>
      <c r="E117" s="43">
        <v>42339</v>
      </c>
      <c r="F117" s="43">
        <v>45291</v>
      </c>
      <c r="G117" s="18">
        <v>263.47000000000003</v>
      </c>
      <c r="H117" s="17">
        <v>244.25</v>
      </c>
      <c r="I117" s="17">
        <v>-19.220000000000027</v>
      </c>
      <c r="J117" s="44">
        <v>-7.2949481914399997E-2</v>
      </c>
      <c r="K117" s="18">
        <v>2153.17</v>
      </c>
    </row>
    <row r="118" spans="1:11" x14ac:dyDescent="0.35">
      <c r="A118" s="18" t="s">
        <v>2400</v>
      </c>
      <c r="B118" s="18" t="s">
        <v>2401</v>
      </c>
      <c r="C118" s="18" t="s">
        <v>1949</v>
      </c>
      <c r="D118" s="18" t="s">
        <v>28</v>
      </c>
      <c r="E118" s="43">
        <v>43496</v>
      </c>
      <c r="F118" s="43">
        <v>45235</v>
      </c>
      <c r="G118" s="18">
        <v>16.030110176899999</v>
      </c>
      <c r="H118" s="17">
        <v>9.9169999999999998</v>
      </c>
      <c r="I118" s="17">
        <v>-6.1131101768999994</v>
      </c>
      <c r="J118" s="44">
        <v>-0.38135172556000002</v>
      </c>
      <c r="K118" s="18">
        <v>6104.77</v>
      </c>
    </row>
    <row r="119" spans="1:11" x14ac:dyDescent="0.35">
      <c r="A119" s="18" t="s">
        <v>534</v>
      </c>
      <c r="B119" s="18" t="s">
        <v>535</v>
      </c>
      <c r="C119" s="18" t="s">
        <v>532</v>
      </c>
      <c r="D119" s="18" t="s">
        <v>36</v>
      </c>
      <c r="E119" s="43">
        <v>40673</v>
      </c>
      <c r="F119" s="43">
        <v>45535</v>
      </c>
      <c r="G119" s="18">
        <v>70.099999999999994</v>
      </c>
      <c r="H119" s="17">
        <v>90.240129465300001</v>
      </c>
      <c r="I119" s="17">
        <v>20.140129465300006</v>
      </c>
      <c r="J119" s="44">
        <v>0.287305698507</v>
      </c>
      <c r="K119" s="18">
        <v>580.5</v>
      </c>
    </row>
    <row r="120" spans="1:11" x14ac:dyDescent="0.35">
      <c r="A120" s="18" t="s">
        <v>1244</v>
      </c>
      <c r="B120" s="18" t="s">
        <v>1774</v>
      </c>
      <c r="C120" s="18" t="s">
        <v>763</v>
      </c>
      <c r="D120" s="18" t="s">
        <v>28</v>
      </c>
      <c r="E120" s="43">
        <v>41730</v>
      </c>
      <c r="F120" s="43">
        <v>44651</v>
      </c>
      <c r="G120" s="18">
        <v>480.06141212900002</v>
      </c>
      <c r="H120" s="17">
        <v>480.06141212900002</v>
      </c>
      <c r="I120" s="17">
        <v>0</v>
      </c>
      <c r="J120" s="44">
        <v>0</v>
      </c>
      <c r="K120" s="18">
        <v>5302.1366677300002</v>
      </c>
    </row>
    <row r="121" spans="1:11" x14ac:dyDescent="0.35">
      <c r="A121" s="18" t="s">
        <v>593</v>
      </c>
      <c r="B121" s="18" t="s">
        <v>2153</v>
      </c>
      <c r="C121" s="18" t="s">
        <v>591</v>
      </c>
      <c r="D121" s="18" t="s">
        <v>28</v>
      </c>
      <c r="E121" s="43">
        <v>42005</v>
      </c>
      <c r="F121" s="43">
        <v>45747</v>
      </c>
      <c r="G121" s="18">
        <v>141.52099999999999</v>
      </c>
      <c r="H121" s="17">
        <v>141.52099999999999</v>
      </c>
      <c r="I121" s="17">
        <v>0</v>
      </c>
      <c r="J121" s="44">
        <v>0</v>
      </c>
      <c r="K121" s="18">
        <v>905.59100000000001</v>
      </c>
    </row>
    <row r="122" spans="1:11" x14ac:dyDescent="0.35">
      <c r="A122" s="18" t="s">
        <v>1197</v>
      </c>
      <c r="B122" s="18" t="s">
        <v>2408</v>
      </c>
      <c r="C122" s="18" t="s">
        <v>327</v>
      </c>
      <c r="D122" s="18" t="s">
        <v>28</v>
      </c>
      <c r="E122" s="43">
        <v>41527</v>
      </c>
      <c r="F122" s="43">
        <v>42339</v>
      </c>
      <c r="G122" s="18">
        <v>45.44</v>
      </c>
      <c r="H122" s="17">
        <v>41.92</v>
      </c>
      <c r="I122" s="17">
        <v>-3.519999999999996</v>
      </c>
      <c r="J122" s="44">
        <v>-0.08</v>
      </c>
      <c r="K122" s="18">
        <v>356.87</v>
      </c>
    </row>
    <row r="123" spans="1:11" x14ac:dyDescent="0.35">
      <c r="A123" s="18" t="s">
        <v>1425</v>
      </c>
      <c r="B123" s="18" t="s">
        <v>2411</v>
      </c>
      <c r="C123" s="18" t="s">
        <v>327</v>
      </c>
      <c r="D123" s="18" t="s">
        <v>36</v>
      </c>
      <c r="E123" s="43">
        <v>41563</v>
      </c>
      <c r="F123" s="43">
        <v>43830</v>
      </c>
      <c r="G123" s="18">
        <v>69.92</v>
      </c>
      <c r="H123" s="17">
        <v>69.92</v>
      </c>
      <c r="I123" s="17">
        <v>0</v>
      </c>
      <c r="J123" s="44">
        <v>0</v>
      </c>
      <c r="K123" s="18">
        <v>334.14</v>
      </c>
    </row>
    <row r="124" spans="1:11" x14ac:dyDescent="0.35">
      <c r="A124" s="18" t="s">
        <v>1681</v>
      </c>
      <c r="B124" s="18" t="s">
        <v>1682</v>
      </c>
      <c r="C124" s="18" t="s">
        <v>327</v>
      </c>
      <c r="D124" s="18" t="s">
        <v>32</v>
      </c>
      <c r="E124" s="43">
        <v>42374</v>
      </c>
      <c r="F124" s="43">
        <v>46112</v>
      </c>
      <c r="G124" s="18">
        <v>387.7</v>
      </c>
      <c r="H124" s="17">
        <v>348.3</v>
      </c>
      <c r="I124" s="17">
        <v>-39.399999999999977</v>
      </c>
      <c r="J124" s="44">
        <v>-0.1</v>
      </c>
      <c r="K124" s="18">
        <v>2835.9</v>
      </c>
    </row>
    <row r="125" spans="1:11" x14ac:dyDescent="0.35">
      <c r="A125" s="18" t="s">
        <v>2416</v>
      </c>
      <c r="B125" s="18" t="s">
        <v>2417</v>
      </c>
      <c r="C125" s="18" t="s">
        <v>327</v>
      </c>
      <c r="D125" s="18" t="s">
        <v>28</v>
      </c>
      <c r="E125" s="43">
        <v>43191</v>
      </c>
      <c r="F125" s="43">
        <v>44742</v>
      </c>
      <c r="G125" s="18">
        <v>86.41</v>
      </c>
      <c r="H125" s="17">
        <v>85.45</v>
      </c>
      <c r="I125" s="17">
        <v>-0.95999999999999375</v>
      </c>
      <c r="J125" s="44">
        <v>-0.01</v>
      </c>
      <c r="K125" s="18">
        <v>312.06</v>
      </c>
    </row>
    <row r="126" spans="1:11" x14ac:dyDescent="0.35">
      <c r="A126" s="18" t="s">
        <v>1687</v>
      </c>
      <c r="B126" s="18" t="s">
        <v>1688</v>
      </c>
      <c r="C126" s="18" t="s">
        <v>327</v>
      </c>
      <c r="D126" s="18" t="s">
        <v>32</v>
      </c>
      <c r="E126" s="43">
        <v>42461</v>
      </c>
      <c r="F126" s="43">
        <v>45382</v>
      </c>
      <c r="G126" s="18">
        <v>75.260000000000005</v>
      </c>
      <c r="H126" s="17">
        <v>78.959999999999994</v>
      </c>
      <c r="I126" s="17">
        <v>3.6999999999999886</v>
      </c>
      <c r="J126" s="44">
        <v>0.05</v>
      </c>
      <c r="K126" s="18">
        <v>402.07</v>
      </c>
    </row>
  </sheetData>
  <autoFilter ref="A1:K1"/>
  <conditionalFormatting sqref="D9:D30 D32:D120 D1:D7">
    <cfRule type="cellIs" dxfId="63" priority="6" operator="equal">
      <formula>"Amber/Red"</formula>
    </cfRule>
    <cfRule type="cellIs" dxfId="62" priority="7" operator="equal">
      <formula>"Amber/green"</formula>
    </cfRule>
    <cfRule type="cellIs" dxfId="61" priority="8" operator="equal">
      <formula>"Green"</formula>
    </cfRule>
    <cfRule type="cellIs" dxfId="60" priority="9" operator="equal">
      <formula>"Red"</formula>
    </cfRule>
    <cfRule type="cellIs" dxfId="59" priority="10" operator="equal">
      <formula>"Amber"</formula>
    </cfRule>
  </conditionalFormatting>
  <conditionalFormatting sqref="D121:D126">
    <cfRule type="cellIs" dxfId="58" priority="1" operator="equal">
      <formula>"Amber/Red"</formula>
    </cfRule>
    <cfRule type="cellIs" dxfId="57" priority="2" operator="equal">
      <formula>"Amber/green"</formula>
    </cfRule>
    <cfRule type="cellIs" dxfId="56" priority="3" operator="equal">
      <formula>"Green"</formula>
    </cfRule>
    <cfRule type="cellIs" dxfId="55" priority="4" operator="equal">
      <formula>"Red"</formula>
    </cfRule>
    <cfRule type="cellIs" dxfId="54" priority="5" operator="equal">
      <formula>"Amber"</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17"/>
  <sheetViews>
    <sheetView tabSelected="1" zoomScale="60" zoomScaleNormal="60" workbookViewId="0">
      <pane xSplit="1" ySplit="3" topLeftCell="CW15" activePane="bottomRight" state="frozen"/>
      <selection pane="topRight" activeCell="B1" sqref="B1"/>
      <selection pane="bottomLeft" activeCell="A4" sqref="A4"/>
      <selection pane="bottomRight" activeCell="CW15" sqref="CW15"/>
    </sheetView>
  </sheetViews>
  <sheetFormatPr defaultColWidth="100.6328125" defaultRowHeight="14.5" x14ac:dyDescent="0.35"/>
  <cols>
    <col min="1" max="1" width="100.6328125" style="63"/>
    <col min="2" max="126" width="100.6328125" style="62"/>
    <col min="127" max="127" width="100.6328125" style="63"/>
    <col min="128" max="128" width="100.6328125" style="62"/>
    <col min="129" max="16384" width="100.6328125" style="63"/>
  </cols>
  <sheetData>
    <row r="1" spans="1:128" ht="17" x14ac:dyDescent="0.35">
      <c r="A1" s="59" t="s">
        <v>0</v>
      </c>
      <c r="B1" s="57" t="s">
        <v>2223</v>
      </c>
      <c r="C1" s="57" t="s">
        <v>118</v>
      </c>
      <c r="D1" s="57" t="s">
        <v>1545</v>
      </c>
      <c r="E1" s="57" t="s">
        <v>1296</v>
      </c>
      <c r="F1" s="57" t="s">
        <v>134</v>
      </c>
      <c r="G1" s="57" t="s">
        <v>1299</v>
      </c>
      <c r="H1" s="57" t="s">
        <v>124</v>
      </c>
      <c r="I1" s="57" t="s">
        <v>1972</v>
      </c>
      <c r="J1" s="57" t="s">
        <v>1983</v>
      </c>
      <c r="K1" s="57" t="s">
        <v>1795</v>
      </c>
      <c r="L1" s="57" t="s">
        <v>1798</v>
      </c>
      <c r="M1" s="57" t="s">
        <v>1303</v>
      </c>
      <c r="N1" s="57" t="s">
        <v>1316</v>
      </c>
      <c r="O1" s="57" t="s">
        <v>2253</v>
      </c>
      <c r="P1" s="57" t="s">
        <v>2240</v>
      </c>
      <c r="Q1" s="57" t="s">
        <v>1578</v>
      </c>
      <c r="R1" s="57" t="s">
        <v>1991</v>
      </c>
      <c r="S1" s="57" t="s">
        <v>2266</v>
      </c>
      <c r="T1" s="57" t="s">
        <v>1994</v>
      </c>
      <c r="U1" s="57" t="s">
        <v>1575</v>
      </c>
      <c r="V1" s="57" t="s">
        <v>1988</v>
      </c>
      <c r="W1" s="57" t="s">
        <v>2257</v>
      </c>
      <c r="X1" s="57" t="s">
        <v>1340</v>
      </c>
      <c r="Y1" s="57" t="s">
        <v>2285</v>
      </c>
      <c r="Z1" s="57" t="s">
        <v>1348</v>
      </c>
      <c r="AA1" s="57" t="s">
        <v>2009</v>
      </c>
      <c r="AB1" s="57" t="s">
        <v>2006</v>
      </c>
      <c r="AC1" s="57" t="s">
        <v>2279</v>
      </c>
      <c r="AD1" s="57" t="s">
        <v>166</v>
      </c>
      <c r="AE1" s="57" t="s">
        <v>2311</v>
      </c>
      <c r="AF1" s="57" t="s">
        <v>708</v>
      </c>
      <c r="AG1" s="57" t="s">
        <v>1613</v>
      </c>
      <c r="AH1" s="57" t="s">
        <v>2029</v>
      </c>
      <c r="AI1" s="57" t="s">
        <v>170</v>
      </c>
      <c r="AJ1" s="57" t="s">
        <v>2035</v>
      </c>
      <c r="AK1" s="57" t="s">
        <v>1616</v>
      </c>
      <c r="AL1" s="57" t="s">
        <v>1619</v>
      </c>
      <c r="AM1" s="57" t="s">
        <v>1610</v>
      </c>
      <c r="AN1" s="57" t="s">
        <v>177</v>
      </c>
      <c r="AO1" s="57" t="s">
        <v>211</v>
      </c>
      <c r="AP1" s="57" t="s">
        <v>1360</v>
      </c>
      <c r="AQ1" s="57" t="s">
        <v>1622</v>
      </c>
      <c r="AR1" s="57" t="s">
        <v>1625</v>
      </c>
      <c r="AS1" s="57" t="s">
        <v>1040</v>
      </c>
      <c r="AT1" s="57" t="s">
        <v>1628</v>
      </c>
      <c r="AU1" s="57" t="s">
        <v>224</v>
      </c>
      <c r="AV1" s="57" t="s">
        <v>2339</v>
      </c>
      <c r="AW1" s="57" t="s">
        <v>1650</v>
      </c>
      <c r="AX1" s="57" t="s">
        <v>2317</v>
      </c>
      <c r="AY1" s="57" t="s">
        <v>898</v>
      </c>
      <c r="AZ1" s="57" t="s">
        <v>1857</v>
      </c>
      <c r="BA1" s="57" t="s">
        <v>2329</v>
      </c>
      <c r="BB1" s="57" t="s">
        <v>1262</v>
      </c>
      <c r="BC1" s="57" t="s">
        <v>877</v>
      </c>
      <c r="BD1" s="57" t="s">
        <v>1656</v>
      </c>
      <c r="BE1" s="57" t="s">
        <v>605</v>
      </c>
      <c r="BF1" s="57" t="s">
        <v>282</v>
      </c>
      <c r="BG1" s="57" t="s">
        <v>2345</v>
      </c>
      <c r="BH1" s="57" t="s">
        <v>276</v>
      </c>
      <c r="BI1" s="57" t="s">
        <v>2060</v>
      </c>
      <c r="BJ1" s="57" t="s">
        <v>1866</v>
      </c>
      <c r="BK1" s="57" t="s">
        <v>2057</v>
      </c>
      <c r="BL1" s="57" t="s">
        <v>1681</v>
      </c>
      <c r="BM1" s="57" t="s">
        <v>1425</v>
      </c>
      <c r="BN1" s="57" t="s">
        <v>1687</v>
      </c>
      <c r="BO1" s="57" t="s">
        <v>2416</v>
      </c>
      <c r="BP1" s="57" t="s">
        <v>1197</v>
      </c>
      <c r="BQ1" s="57" t="s">
        <v>1890</v>
      </c>
      <c r="BR1" s="57" t="s">
        <v>1447</v>
      </c>
      <c r="BS1" s="57" t="s">
        <v>2373</v>
      </c>
      <c r="BT1" s="57" t="s">
        <v>1206</v>
      </c>
      <c r="BU1" s="57" t="s">
        <v>376</v>
      </c>
      <c r="BV1" s="57" t="s">
        <v>1434</v>
      </c>
      <c r="BW1" s="57" t="s">
        <v>1200</v>
      </c>
      <c r="BX1" s="57" t="s">
        <v>1203</v>
      </c>
      <c r="BY1" s="57" t="s">
        <v>1702</v>
      </c>
      <c r="BZ1" s="57" t="s">
        <v>1209</v>
      </c>
      <c r="CA1" s="57" t="s">
        <v>421</v>
      </c>
      <c r="CB1" s="57" t="s">
        <v>2198</v>
      </c>
      <c r="CC1" s="57" t="s">
        <v>1738</v>
      </c>
      <c r="CD1" s="57" t="s">
        <v>1463</v>
      </c>
      <c r="CE1" s="57" t="s">
        <v>1466</v>
      </c>
      <c r="CF1" s="57" t="s">
        <v>921</v>
      </c>
      <c r="CG1" s="57" t="s">
        <v>485</v>
      </c>
      <c r="CH1" s="57" t="s">
        <v>906</v>
      </c>
      <c r="CI1" s="57" t="s">
        <v>2126</v>
      </c>
      <c r="CJ1" s="57" t="s">
        <v>488</v>
      </c>
      <c r="CK1" s="57" t="s">
        <v>1475</v>
      </c>
      <c r="CL1" s="57" t="s">
        <v>491</v>
      </c>
      <c r="CM1" s="57" t="s">
        <v>431</v>
      </c>
      <c r="CN1" s="57" t="s">
        <v>1937</v>
      </c>
      <c r="CO1" s="57" t="s">
        <v>497</v>
      </c>
      <c r="CP1" s="57" t="s">
        <v>1943</v>
      </c>
      <c r="CQ1" s="57" t="s">
        <v>1482</v>
      </c>
      <c r="CR1" s="57" t="s">
        <v>1946</v>
      </c>
      <c r="CS1" s="57" t="s">
        <v>1928</v>
      </c>
      <c r="CT1" s="57" t="s">
        <v>1741</v>
      </c>
      <c r="CU1" s="57" t="s">
        <v>494</v>
      </c>
      <c r="CV1" s="57" t="s">
        <v>1744</v>
      </c>
      <c r="CW1" s="57" t="s">
        <v>443</v>
      </c>
      <c r="CX1" s="57" t="s">
        <v>437</v>
      </c>
      <c r="CY1" s="57" t="s">
        <v>1940</v>
      </c>
      <c r="CZ1" s="57" t="s">
        <v>1924</v>
      </c>
      <c r="DA1" s="57" t="s">
        <v>1542</v>
      </c>
      <c r="DB1" s="57" t="s">
        <v>1922</v>
      </c>
      <c r="DC1" s="57" t="s">
        <v>446</v>
      </c>
      <c r="DD1" s="57" t="s">
        <v>1747</v>
      </c>
      <c r="DE1" s="57" t="s">
        <v>452</v>
      </c>
      <c r="DF1" s="57" t="s">
        <v>455</v>
      </c>
      <c r="DG1" s="57" t="s">
        <v>458</v>
      </c>
      <c r="DH1" s="57" t="s">
        <v>1931</v>
      </c>
      <c r="DI1" s="57" t="s">
        <v>464</v>
      </c>
      <c r="DJ1" s="57" t="s">
        <v>534</v>
      </c>
      <c r="DK1" s="57" t="s">
        <v>2400</v>
      </c>
      <c r="DL1" s="57" t="s">
        <v>2137</v>
      </c>
      <c r="DM1" s="57" t="s">
        <v>952</v>
      </c>
      <c r="DN1" s="57" t="s">
        <v>1765</v>
      </c>
      <c r="DO1" s="57" t="s">
        <v>2140</v>
      </c>
      <c r="DP1" s="57" t="s">
        <v>2377</v>
      </c>
      <c r="DQ1" s="57" t="s">
        <v>2146</v>
      </c>
      <c r="DR1" s="57" t="s">
        <v>2149</v>
      </c>
      <c r="DS1" s="57" t="s">
        <v>2385</v>
      </c>
      <c r="DT1" s="57" t="s">
        <v>2143</v>
      </c>
      <c r="DU1" s="57" t="s">
        <v>1244</v>
      </c>
      <c r="DV1" s="57" t="s">
        <v>593</v>
      </c>
    </row>
    <row r="2" spans="1:128" ht="45.5" customHeight="1" x14ac:dyDescent="0.35">
      <c r="A2" s="59" t="s">
        <v>1</v>
      </c>
      <c r="B2" s="57" t="s">
        <v>2543</v>
      </c>
      <c r="C2" s="57" t="s">
        <v>119</v>
      </c>
      <c r="D2" s="57" t="s">
        <v>1546</v>
      </c>
      <c r="E2" s="57" t="s">
        <v>1297</v>
      </c>
      <c r="F2" s="57" t="s">
        <v>135</v>
      </c>
      <c r="G2" s="57" t="s">
        <v>1300</v>
      </c>
      <c r="H2" s="57" t="s">
        <v>1556</v>
      </c>
      <c r="I2" s="57" t="s">
        <v>1973</v>
      </c>
      <c r="J2" s="57" t="s">
        <v>1984</v>
      </c>
      <c r="K2" s="57" t="s">
        <v>1796</v>
      </c>
      <c r="L2" s="57" t="s">
        <v>1799</v>
      </c>
      <c r="M2" s="57" t="s">
        <v>1565</v>
      </c>
      <c r="N2" s="57" t="s">
        <v>1567</v>
      </c>
      <c r="O2" s="57" t="s">
        <v>2254</v>
      </c>
      <c r="P2" s="57" t="s">
        <v>2241</v>
      </c>
      <c r="Q2" s="57" t="s">
        <v>1579</v>
      </c>
      <c r="R2" s="57" t="s">
        <v>1992</v>
      </c>
      <c r="S2" s="57" t="s">
        <v>2267</v>
      </c>
      <c r="T2" s="57" t="s">
        <v>1995</v>
      </c>
      <c r="U2" s="57" t="s">
        <v>1576</v>
      </c>
      <c r="V2" s="57" t="s">
        <v>1989</v>
      </c>
      <c r="W2" s="57" t="s">
        <v>2258</v>
      </c>
      <c r="X2" s="57" t="s">
        <v>2438</v>
      </c>
      <c r="Y2" s="57" t="s">
        <v>1596</v>
      </c>
      <c r="Z2" s="57" t="s">
        <v>1349</v>
      </c>
      <c r="AA2" s="57" t="s">
        <v>2010</v>
      </c>
      <c r="AB2" s="57" t="s">
        <v>2007</v>
      </c>
      <c r="AC2" s="57" t="s">
        <v>2280</v>
      </c>
      <c r="AD2" s="57" t="s">
        <v>167</v>
      </c>
      <c r="AE2" s="57" t="s">
        <v>2312</v>
      </c>
      <c r="AF2" s="57" t="s">
        <v>709</v>
      </c>
      <c r="AG2" s="57" t="s">
        <v>1614</v>
      </c>
      <c r="AH2" s="57" t="s">
        <v>2030</v>
      </c>
      <c r="AI2" s="57" t="s">
        <v>1354</v>
      </c>
      <c r="AJ2" s="57" t="s">
        <v>2036</v>
      </c>
      <c r="AK2" s="57" t="s">
        <v>1617</v>
      </c>
      <c r="AL2" s="57" t="s">
        <v>1620</v>
      </c>
      <c r="AM2" s="57" t="s">
        <v>2303</v>
      </c>
      <c r="AN2" s="57" t="s">
        <v>1356</v>
      </c>
      <c r="AO2" s="57" t="s">
        <v>1601</v>
      </c>
      <c r="AP2" s="57" t="s">
        <v>1361</v>
      </c>
      <c r="AQ2" s="57" t="s">
        <v>1623</v>
      </c>
      <c r="AR2" s="57" t="s">
        <v>1626</v>
      </c>
      <c r="AS2" s="57" t="s">
        <v>1041</v>
      </c>
      <c r="AT2" s="57" t="s">
        <v>1629</v>
      </c>
      <c r="AU2" s="57" t="s">
        <v>1368</v>
      </c>
      <c r="AV2" s="57" t="s">
        <v>2340</v>
      </c>
      <c r="AW2" s="57" t="s">
        <v>2337</v>
      </c>
      <c r="AX2" s="57" t="s">
        <v>2318</v>
      </c>
      <c r="AY2" s="57" t="s">
        <v>1371</v>
      </c>
      <c r="AZ2" s="57" t="s">
        <v>1858</v>
      </c>
      <c r="BA2" s="57" t="s">
        <v>2330</v>
      </c>
      <c r="BB2" s="57" t="s">
        <v>1849</v>
      </c>
      <c r="BC2" s="57" t="s">
        <v>878</v>
      </c>
      <c r="BD2" s="57" t="s">
        <v>1657</v>
      </c>
      <c r="BE2" s="57" t="s">
        <v>857</v>
      </c>
      <c r="BF2" s="57" t="s">
        <v>735</v>
      </c>
      <c r="BG2" s="57" t="s">
        <v>2346</v>
      </c>
      <c r="BH2" s="57" t="s">
        <v>277</v>
      </c>
      <c r="BI2" s="57" t="s">
        <v>2061</v>
      </c>
      <c r="BJ2" s="57" t="s">
        <v>1867</v>
      </c>
      <c r="BK2" s="57" t="s">
        <v>2058</v>
      </c>
      <c r="BL2" s="57" t="s">
        <v>1682</v>
      </c>
      <c r="BM2" s="57" t="s">
        <v>2411</v>
      </c>
      <c r="BN2" s="57" t="s">
        <v>1688</v>
      </c>
      <c r="BO2" s="57" t="s">
        <v>2417</v>
      </c>
      <c r="BP2" s="57" t="s">
        <v>2408</v>
      </c>
      <c r="BQ2" s="57" t="s">
        <v>1891</v>
      </c>
      <c r="BR2" s="57" t="s">
        <v>1448</v>
      </c>
      <c r="BS2" s="57" t="s">
        <v>2374</v>
      </c>
      <c r="BT2" s="57" t="s">
        <v>2078</v>
      </c>
      <c r="BU2" s="57" t="s">
        <v>377</v>
      </c>
      <c r="BV2" s="57" t="s">
        <v>2082</v>
      </c>
      <c r="BW2" s="57" t="s">
        <v>1201</v>
      </c>
      <c r="BX2" s="57" t="s">
        <v>1882</v>
      </c>
      <c r="BY2" s="57" t="s">
        <v>2087</v>
      </c>
      <c r="BZ2" s="57" t="s">
        <v>2080</v>
      </c>
      <c r="CA2" s="57" t="s">
        <v>422</v>
      </c>
      <c r="CB2" s="57" t="s">
        <v>2199</v>
      </c>
      <c r="CC2" s="57" t="s">
        <v>1739</v>
      </c>
      <c r="CD2" s="57" t="s">
        <v>1464</v>
      </c>
      <c r="CE2" s="57" t="s">
        <v>1467</v>
      </c>
      <c r="CF2" s="57" t="s">
        <v>922</v>
      </c>
      <c r="CG2" s="57" t="s">
        <v>486</v>
      </c>
      <c r="CH2" s="57" t="s">
        <v>1442</v>
      </c>
      <c r="CI2" s="57" t="s">
        <v>2127</v>
      </c>
      <c r="CJ2" s="57" t="s">
        <v>489</v>
      </c>
      <c r="CK2" s="57" t="s">
        <v>2108</v>
      </c>
      <c r="CL2" s="57" t="s">
        <v>492</v>
      </c>
      <c r="CM2" s="57" t="s">
        <v>1083</v>
      </c>
      <c r="CN2" s="57" t="s">
        <v>1938</v>
      </c>
      <c r="CO2" s="57" t="s">
        <v>1909</v>
      </c>
      <c r="CP2" s="57" t="s">
        <v>1944</v>
      </c>
      <c r="CQ2" s="57" t="s">
        <v>1483</v>
      </c>
      <c r="CR2" s="57" t="s">
        <v>2124</v>
      </c>
      <c r="CS2" s="57" t="s">
        <v>1929</v>
      </c>
      <c r="CT2" s="57" t="s">
        <v>1742</v>
      </c>
      <c r="CU2" s="57" t="s">
        <v>1723</v>
      </c>
      <c r="CV2" s="57" t="s">
        <v>1745</v>
      </c>
      <c r="CW2" s="57" t="s">
        <v>795</v>
      </c>
      <c r="CX2" s="57" t="s">
        <v>438</v>
      </c>
      <c r="CY2" s="57" t="s">
        <v>1941</v>
      </c>
      <c r="CZ2" s="57" t="s">
        <v>1925</v>
      </c>
      <c r="DA2" s="57" t="s">
        <v>1733</v>
      </c>
      <c r="DB2" s="57" t="s">
        <v>1736</v>
      </c>
      <c r="DC2" s="57" t="s">
        <v>447</v>
      </c>
      <c r="DD2" s="57" t="s">
        <v>1748</v>
      </c>
      <c r="DE2" s="57" t="s">
        <v>799</v>
      </c>
      <c r="DF2" s="57" t="s">
        <v>1093</v>
      </c>
      <c r="DG2" s="57" t="s">
        <v>1095</v>
      </c>
      <c r="DH2" s="57" t="s">
        <v>1932</v>
      </c>
      <c r="DI2" s="57" t="s">
        <v>465</v>
      </c>
      <c r="DJ2" s="57" t="s">
        <v>535</v>
      </c>
      <c r="DK2" s="57" t="s">
        <v>2401</v>
      </c>
      <c r="DL2" s="57" t="s">
        <v>2138</v>
      </c>
      <c r="DM2" s="57" t="s">
        <v>953</v>
      </c>
      <c r="DN2" s="57" t="s">
        <v>1766</v>
      </c>
      <c r="DO2" s="57" t="s">
        <v>2141</v>
      </c>
      <c r="DP2" s="57" t="s">
        <v>2378</v>
      </c>
      <c r="DQ2" s="57" t="s">
        <v>2393</v>
      </c>
      <c r="DR2" s="57" t="s">
        <v>2150</v>
      </c>
      <c r="DS2" s="57" t="s">
        <v>2386</v>
      </c>
      <c r="DT2" s="57" t="s">
        <v>2440</v>
      </c>
      <c r="DU2" s="57" t="s">
        <v>1774</v>
      </c>
      <c r="DV2" s="57" t="s">
        <v>2153</v>
      </c>
    </row>
    <row r="3" spans="1:128" ht="17" x14ac:dyDescent="0.35">
      <c r="A3" s="59" t="s">
        <v>4</v>
      </c>
      <c r="B3" s="57" t="s">
        <v>27</v>
      </c>
      <c r="C3" s="57" t="s">
        <v>27</v>
      </c>
      <c r="D3" s="57" t="s">
        <v>27</v>
      </c>
      <c r="E3" s="57" t="s">
        <v>27</v>
      </c>
      <c r="F3" s="57" t="s">
        <v>27</v>
      </c>
      <c r="G3" s="57" t="s">
        <v>27</v>
      </c>
      <c r="H3" s="57" t="s">
        <v>27</v>
      </c>
      <c r="I3" s="57" t="s">
        <v>27</v>
      </c>
      <c r="J3" s="57" t="s">
        <v>62</v>
      </c>
      <c r="K3" s="57" t="s">
        <v>62</v>
      </c>
      <c r="L3" s="57" t="s">
        <v>62</v>
      </c>
      <c r="M3" s="57" t="s">
        <v>62</v>
      </c>
      <c r="N3" s="57" t="s">
        <v>62</v>
      </c>
      <c r="O3" s="57" t="s">
        <v>62</v>
      </c>
      <c r="P3" s="57" t="s">
        <v>62</v>
      </c>
      <c r="Q3" s="57" t="s">
        <v>91</v>
      </c>
      <c r="R3" s="57" t="s">
        <v>91</v>
      </c>
      <c r="S3" s="57" t="s">
        <v>91</v>
      </c>
      <c r="T3" s="57" t="s">
        <v>91</v>
      </c>
      <c r="U3" s="57" t="s">
        <v>91</v>
      </c>
      <c r="V3" s="57" t="s">
        <v>91</v>
      </c>
      <c r="W3" s="57" t="s">
        <v>91</v>
      </c>
      <c r="X3" s="57" t="s">
        <v>148</v>
      </c>
      <c r="Y3" s="57" t="s">
        <v>161</v>
      </c>
      <c r="Z3" s="57" t="s">
        <v>161</v>
      </c>
      <c r="AA3" s="57" t="s">
        <v>161</v>
      </c>
      <c r="AB3" s="57" t="s">
        <v>1810</v>
      </c>
      <c r="AC3" s="57" t="s">
        <v>161</v>
      </c>
      <c r="AD3" s="57" t="s">
        <v>168</v>
      </c>
      <c r="AE3" s="57" t="s">
        <v>1817</v>
      </c>
      <c r="AF3" s="57" t="s">
        <v>172</v>
      </c>
      <c r="AG3" s="57" t="s">
        <v>172</v>
      </c>
      <c r="AH3" s="57" t="s">
        <v>172</v>
      </c>
      <c r="AI3" s="57" t="s">
        <v>172</v>
      </c>
      <c r="AJ3" s="57" t="s">
        <v>172</v>
      </c>
      <c r="AK3" s="57" t="s">
        <v>172</v>
      </c>
      <c r="AL3" s="57" t="s">
        <v>172</v>
      </c>
      <c r="AM3" s="57" t="s">
        <v>172</v>
      </c>
      <c r="AN3" s="57" t="s">
        <v>172</v>
      </c>
      <c r="AO3" s="57" t="s">
        <v>172</v>
      </c>
      <c r="AP3" s="57" t="s">
        <v>172</v>
      </c>
      <c r="AQ3" s="57" t="s">
        <v>172</v>
      </c>
      <c r="AR3" s="57" t="s">
        <v>172</v>
      </c>
      <c r="AS3" s="57" t="s">
        <v>172</v>
      </c>
      <c r="AT3" s="57" t="s">
        <v>172</v>
      </c>
      <c r="AU3" s="57" t="s">
        <v>172</v>
      </c>
      <c r="AV3" s="57" t="s">
        <v>2439</v>
      </c>
      <c r="AW3" s="57" t="s">
        <v>2439</v>
      </c>
      <c r="AX3" s="57" t="s">
        <v>2439</v>
      </c>
      <c r="AY3" s="57" t="s">
        <v>2439</v>
      </c>
      <c r="AZ3" s="57" t="s">
        <v>2439</v>
      </c>
      <c r="BA3" s="57" t="s">
        <v>2439</v>
      </c>
      <c r="BB3" s="57" t="s">
        <v>2439</v>
      </c>
      <c r="BC3" s="57" t="s">
        <v>2439</v>
      </c>
      <c r="BD3" s="57" t="s">
        <v>2439</v>
      </c>
      <c r="BE3" s="57" t="s">
        <v>2439</v>
      </c>
      <c r="BF3" s="57" t="s">
        <v>271</v>
      </c>
      <c r="BG3" s="57" t="s">
        <v>271</v>
      </c>
      <c r="BH3" s="57" t="s">
        <v>271</v>
      </c>
      <c r="BI3" s="57" t="s">
        <v>311</v>
      </c>
      <c r="BJ3" s="57" t="s">
        <v>311</v>
      </c>
      <c r="BK3" s="57" t="s">
        <v>311</v>
      </c>
      <c r="BL3" s="57" t="s">
        <v>327</v>
      </c>
      <c r="BM3" s="57" t="s">
        <v>327</v>
      </c>
      <c r="BN3" s="57" t="s">
        <v>327</v>
      </c>
      <c r="BO3" s="57" t="s">
        <v>327</v>
      </c>
      <c r="BP3" s="57" t="s">
        <v>327</v>
      </c>
      <c r="BQ3" s="57" t="s">
        <v>362</v>
      </c>
      <c r="BR3" s="57" t="s">
        <v>362</v>
      </c>
      <c r="BS3" s="57" t="s">
        <v>362</v>
      </c>
      <c r="BT3" s="57" t="s">
        <v>362</v>
      </c>
      <c r="BU3" s="57" t="s">
        <v>362</v>
      </c>
      <c r="BV3" s="57" t="s">
        <v>362</v>
      </c>
      <c r="BW3" s="57" t="s">
        <v>362</v>
      </c>
      <c r="BX3" s="57" t="s">
        <v>362</v>
      </c>
      <c r="BY3" s="57" t="s">
        <v>362</v>
      </c>
      <c r="BZ3" s="57" t="s">
        <v>362</v>
      </c>
      <c r="CA3" s="57" t="s">
        <v>423</v>
      </c>
      <c r="CB3" s="57" t="s">
        <v>423</v>
      </c>
      <c r="CC3" s="57" t="s">
        <v>423</v>
      </c>
      <c r="CD3" s="57" t="s">
        <v>423</v>
      </c>
      <c r="CE3" s="57" t="s">
        <v>423</v>
      </c>
      <c r="CF3" s="57" t="s">
        <v>423</v>
      </c>
      <c r="CG3" s="57" t="s">
        <v>423</v>
      </c>
      <c r="CH3" s="57" t="s">
        <v>423</v>
      </c>
      <c r="CI3" s="57" t="s">
        <v>423</v>
      </c>
      <c r="CJ3" s="57" t="s">
        <v>423</v>
      </c>
      <c r="CK3" s="57" t="s">
        <v>423</v>
      </c>
      <c r="CL3" s="57" t="s">
        <v>423</v>
      </c>
      <c r="CM3" s="57" t="s">
        <v>423</v>
      </c>
      <c r="CN3" s="57" t="s">
        <v>423</v>
      </c>
      <c r="CO3" s="57" t="s">
        <v>423</v>
      </c>
      <c r="CP3" s="57" t="s">
        <v>423</v>
      </c>
      <c r="CQ3" s="57" t="s">
        <v>423</v>
      </c>
      <c r="CR3" s="57" t="s">
        <v>423</v>
      </c>
      <c r="CS3" s="57" t="s">
        <v>423</v>
      </c>
      <c r="CT3" s="57" t="s">
        <v>423</v>
      </c>
      <c r="CU3" s="57" t="s">
        <v>423</v>
      </c>
      <c r="CV3" s="57" t="s">
        <v>423</v>
      </c>
      <c r="CW3" s="57" t="s">
        <v>423</v>
      </c>
      <c r="CX3" s="57" t="s">
        <v>423</v>
      </c>
      <c r="CY3" s="57" t="s">
        <v>423</v>
      </c>
      <c r="CZ3" s="57" t="s">
        <v>423</v>
      </c>
      <c r="DA3" s="57" t="s">
        <v>423</v>
      </c>
      <c r="DB3" s="57" t="s">
        <v>423</v>
      </c>
      <c r="DC3" s="57" t="s">
        <v>423</v>
      </c>
      <c r="DD3" s="57" t="s">
        <v>423</v>
      </c>
      <c r="DE3" s="57" t="s">
        <v>423</v>
      </c>
      <c r="DF3" s="57" t="s">
        <v>423</v>
      </c>
      <c r="DG3" s="57" t="s">
        <v>423</v>
      </c>
      <c r="DH3" s="57" t="s">
        <v>423</v>
      </c>
      <c r="DI3" s="57" t="s">
        <v>423</v>
      </c>
      <c r="DJ3" s="57" t="s">
        <v>1949</v>
      </c>
      <c r="DK3" s="57" t="s">
        <v>1949</v>
      </c>
      <c r="DL3" s="57" t="s">
        <v>1949</v>
      </c>
      <c r="DM3" s="57" t="s">
        <v>1949</v>
      </c>
      <c r="DN3" s="57" t="s">
        <v>1949</v>
      </c>
      <c r="DO3" s="57" t="s">
        <v>1949</v>
      </c>
      <c r="DP3" s="57" t="s">
        <v>1949</v>
      </c>
      <c r="DQ3" s="57" t="s">
        <v>1949</v>
      </c>
      <c r="DR3" s="57" t="s">
        <v>1949</v>
      </c>
      <c r="DS3" s="57" t="s">
        <v>1949</v>
      </c>
      <c r="DT3" s="57" t="s">
        <v>1949</v>
      </c>
      <c r="DU3" s="57" t="s">
        <v>763</v>
      </c>
      <c r="DV3" s="57" t="s">
        <v>591</v>
      </c>
    </row>
    <row r="4" spans="1:128" ht="80" customHeight="1" x14ac:dyDescent="0.35">
      <c r="A4" s="59" t="s">
        <v>2426</v>
      </c>
      <c r="B4" s="66" t="s">
        <v>2226</v>
      </c>
      <c r="C4" s="66" t="s">
        <v>2239</v>
      </c>
      <c r="D4" s="66" t="s">
        <v>2507</v>
      </c>
      <c r="E4" s="66" t="s">
        <v>2235</v>
      </c>
      <c r="F4" s="66" t="s">
        <v>2233</v>
      </c>
      <c r="G4" s="66" t="s">
        <v>2506</v>
      </c>
      <c r="H4" s="66" t="s">
        <v>2228</v>
      </c>
      <c r="I4" s="66" t="s">
        <v>2230</v>
      </c>
      <c r="J4" s="66" t="s">
        <v>2252</v>
      </c>
      <c r="K4" s="66" t="s">
        <v>2250</v>
      </c>
      <c r="L4" s="66" t="s">
        <v>2247</v>
      </c>
      <c r="M4" s="66" t="s">
        <v>2245</v>
      </c>
      <c r="N4" s="66" t="s">
        <v>2249</v>
      </c>
      <c r="O4" s="66" t="s">
        <v>2256</v>
      </c>
      <c r="P4" s="66" t="s">
        <v>2243</v>
      </c>
      <c r="Q4" s="66" t="s">
        <v>2508</v>
      </c>
      <c r="R4" s="66" t="s">
        <v>2265</v>
      </c>
      <c r="S4" s="66" t="s">
        <v>2269</v>
      </c>
      <c r="T4" s="66" t="s">
        <v>2262</v>
      </c>
      <c r="U4" s="66" t="s">
        <v>2263</v>
      </c>
      <c r="V4" s="66" t="s">
        <v>2271</v>
      </c>
      <c r="W4" s="66" t="s">
        <v>2260</v>
      </c>
      <c r="X4" s="66" t="s">
        <v>2518</v>
      </c>
      <c r="Y4" s="66" t="s">
        <v>2287</v>
      </c>
      <c r="Z4" s="66" t="s">
        <v>2284</v>
      </c>
      <c r="AA4" s="66" t="s">
        <v>2276</v>
      </c>
      <c r="AB4" s="66" t="s">
        <v>2278</v>
      </c>
      <c r="AC4" s="66" t="s">
        <v>2282</v>
      </c>
      <c r="AD4" s="66" t="s">
        <v>2520</v>
      </c>
      <c r="AE4" s="66" t="s">
        <v>2521</v>
      </c>
      <c r="AF4" s="66" t="s">
        <v>2308</v>
      </c>
      <c r="AG4" s="66" t="s">
        <v>2309</v>
      </c>
      <c r="AH4" s="66" t="s">
        <v>2310</v>
      </c>
      <c r="AI4" s="66" t="s">
        <v>2290</v>
      </c>
      <c r="AJ4" s="66" t="s">
        <v>2292</v>
      </c>
      <c r="AK4" s="66" t="s">
        <v>2306</v>
      </c>
      <c r="AL4" s="66" t="s">
        <v>2293</v>
      </c>
      <c r="AM4" s="66" t="s">
        <v>2623</v>
      </c>
      <c r="AN4" s="66" t="s">
        <v>2512</v>
      </c>
      <c r="AO4" s="66" t="s">
        <v>2294</v>
      </c>
      <c r="AP4" s="66" t="s">
        <v>2316</v>
      </c>
      <c r="AQ4" s="66" t="s">
        <v>2295</v>
      </c>
      <c r="AR4" s="66" t="s">
        <v>2296</v>
      </c>
      <c r="AS4" s="66" t="s">
        <v>2300</v>
      </c>
      <c r="AT4" s="66" t="s">
        <v>2297</v>
      </c>
      <c r="AU4" s="66" t="s">
        <v>2298</v>
      </c>
      <c r="AV4" s="66" t="s">
        <v>2515</v>
      </c>
      <c r="AW4" s="66" t="s">
        <v>2338</v>
      </c>
      <c r="AX4" s="66" t="s">
        <v>2320</v>
      </c>
      <c r="AY4" s="66" t="s">
        <v>2336</v>
      </c>
      <c r="AZ4" s="66" t="s">
        <v>2334</v>
      </c>
      <c r="BA4" s="66" t="s">
        <v>2332</v>
      </c>
      <c r="BB4" s="66" t="s">
        <v>2514</v>
      </c>
      <c r="BC4" s="66" t="s">
        <v>2324</v>
      </c>
      <c r="BD4" s="66" t="s">
        <v>2326</v>
      </c>
      <c r="BE4" s="66" t="s">
        <v>2513</v>
      </c>
      <c r="BF4" s="66" t="s">
        <v>2350</v>
      </c>
      <c r="BG4" s="66" t="s">
        <v>2348</v>
      </c>
      <c r="BH4" s="66" t="s">
        <v>2344</v>
      </c>
      <c r="BI4" s="66" t="s">
        <v>2352</v>
      </c>
      <c r="BJ4" s="66" t="s">
        <v>2354</v>
      </c>
      <c r="BK4" s="66" t="s">
        <v>2356</v>
      </c>
      <c r="BL4" s="66" t="s">
        <v>2415</v>
      </c>
      <c r="BM4" s="66" t="s">
        <v>2413</v>
      </c>
      <c r="BN4" s="66" t="s">
        <v>2421</v>
      </c>
      <c r="BO4" s="66" t="s">
        <v>2419</v>
      </c>
      <c r="BP4" s="66" t="s">
        <v>2410</v>
      </c>
      <c r="BQ4" s="66" t="s">
        <v>2367</v>
      </c>
      <c r="BR4" s="66" t="s">
        <v>2365</v>
      </c>
      <c r="BS4" s="66" t="s">
        <v>2376</v>
      </c>
      <c r="BT4" s="66" t="s">
        <v>2358</v>
      </c>
      <c r="BU4" s="66" t="s">
        <v>2372</v>
      </c>
      <c r="BV4" s="66" t="s">
        <v>2363</v>
      </c>
      <c r="BW4" s="66" t="s">
        <v>2360</v>
      </c>
      <c r="BX4" s="66" t="s">
        <v>2371</v>
      </c>
      <c r="BY4" s="66" t="s">
        <v>2362</v>
      </c>
      <c r="BZ4" s="66" t="s">
        <v>2516</v>
      </c>
      <c r="CA4" s="66" t="s">
        <v>2203</v>
      </c>
      <c r="CB4" s="66" t="s">
        <v>2201</v>
      </c>
      <c r="CC4" s="66" t="s">
        <v>2511</v>
      </c>
      <c r="CD4" s="66" t="s">
        <v>2197</v>
      </c>
      <c r="CE4" s="66" t="s">
        <v>2196</v>
      </c>
      <c r="CF4" s="66" t="s">
        <v>2517</v>
      </c>
      <c r="CG4" s="66" t="s">
        <v>2193</v>
      </c>
      <c r="CH4" s="66" t="s">
        <v>2192</v>
      </c>
      <c r="CI4" s="66" t="s">
        <v>2190</v>
      </c>
      <c r="CJ4" s="66" t="s">
        <v>2188</v>
      </c>
      <c r="CK4" s="66" t="s">
        <v>2186</v>
      </c>
      <c r="CL4" s="66" t="s">
        <v>2184</v>
      </c>
      <c r="CM4" s="66" t="s">
        <v>2182</v>
      </c>
      <c r="CN4" s="66" t="s">
        <v>2180</v>
      </c>
      <c r="CO4" s="66" t="s">
        <v>2178</v>
      </c>
      <c r="CP4" s="66" t="s">
        <v>2175</v>
      </c>
      <c r="CQ4" s="66" t="s">
        <v>2173</v>
      </c>
      <c r="CR4" s="66" t="s">
        <v>2171</v>
      </c>
      <c r="CS4" s="66" t="s">
        <v>2168</v>
      </c>
      <c r="CT4" s="66" t="s">
        <v>2220</v>
      </c>
      <c r="CU4" s="66" t="s">
        <v>2167</v>
      </c>
      <c r="CV4" s="66" t="s">
        <v>2218</v>
      </c>
      <c r="CW4" s="66" t="s">
        <v>2165</v>
      </c>
      <c r="CX4" s="66" t="s">
        <v>2163</v>
      </c>
      <c r="CY4" s="66" t="s">
        <v>2161</v>
      </c>
      <c r="CZ4" s="66" t="s">
        <v>2159</v>
      </c>
      <c r="DA4" s="66" t="s">
        <v>2509</v>
      </c>
      <c r="DB4" s="66" t="s">
        <v>2216</v>
      </c>
      <c r="DC4" s="66" t="s">
        <v>2214</v>
      </c>
      <c r="DD4" s="66" t="s">
        <v>2217</v>
      </c>
      <c r="DE4" s="66" t="s">
        <v>2510</v>
      </c>
      <c r="DF4" s="66" t="s">
        <v>2210</v>
      </c>
      <c r="DG4" s="66" t="s">
        <v>2208</v>
      </c>
      <c r="DH4" s="66" t="s">
        <v>2207</v>
      </c>
      <c r="DI4" s="66" t="s">
        <v>2205</v>
      </c>
      <c r="DJ4" s="66" t="s">
        <v>2403</v>
      </c>
      <c r="DK4" s="66" t="s">
        <v>2402</v>
      </c>
      <c r="DL4" s="66" t="s">
        <v>2382</v>
      </c>
      <c r="DM4" s="66" t="s">
        <v>2399</v>
      </c>
      <c r="DN4" s="66" t="s">
        <v>2397</v>
      </c>
      <c r="DO4" s="66" t="s">
        <v>2392</v>
      </c>
      <c r="DP4" s="66" t="s">
        <v>2519</v>
      </c>
      <c r="DQ4" s="66" t="s">
        <v>2395</v>
      </c>
      <c r="DR4" s="66" t="s">
        <v>2390</v>
      </c>
      <c r="DS4" s="66" t="s">
        <v>2388</v>
      </c>
      <c r="DT4" s="66" t="s">
        <v>2384</v>
      </c>
      <c r="DU4" s="66" t="s">
        <v>2405</v>
      </c>
      <c r="DV4" s="66" t="s">
        <v>2407</v>
      </c>
    </row>
    <row r="5" spans="1:128" s="45" customFormat="1" ht="68" x14ac:dyDescent="0.35">
      <c r="A5" s="59" t="s">
        <v>2427</v>
      </c>
      <c r="B5" s="57" t="s">
        <v>28</v>
      </c>
      <c r="C5" s="57" t="s">
        <v>28</v>
      </c>
      <c r="D5" s="57" t="s">
        <v>28</v>
      </c>
      <c r="E5" s="57" t="s">
        <v>28</v>
      </c>
      <c r="F5" s="57" t="s">
        <v>28</v>
      </c>
      <c r="G5" s="57" t="s">
        <v>28</v>
      </c>
      <c r="H5" s="57" t="s">
        <v>28</v>
      </c>
      <c r="I5" s="57" t="s">
        <v>32</v>
      </c>
      <c r="J5" s="57" t="s">
        <v>36</v>
      </c>
      <c r="K5" s="57" t="s">
        <v>32</v>
      </c>
      <c r="L5" s="57" t="s">
        <v>32</v>
      </c>
      <c r="M5" s="57" t="s">
        <v>28</v>
      </c>
      <c r="N5" s="57" t="s">
        <v>197</v>
      </c>
      <c r="O5" s="57" t="s">
        <v>28</v>
      </c>
      <c r="P5" s="57" t="s">
        <v>32</v>
      </c>
      <c r="Q5" s="57" t="s">
        <v>32</v>
      </c>
      <c r="R5" s="57" t="s">
        <v>28</v>
      </c>
      <c r="S5" s="57" t="s">
        <v>28</v>
      </c>
      <c r="T5" s="57" t="s">
        <v>36</v>
      </c>
      <c r="U5" s="57" t="s">
        <v>32</v>
      </c>
      <c r="V5" s="57" t="s">
        <v>197</v>
      </c>
      <c r="W5" s="57" t="s">
        <v>197</v>
      </c>
      <c r="X5" s="57" t="s">
        <v>28</v>
      </c>
      <c r="Y5" s="57" t="s">
        <v>36</v>
      </c>
      <c r="Z5" s="57" t="s">
        <v>28</v>
      </c>
      <c r="AA5" s="57" t="s">
        <v>28</v>
      </c>
      <c r="AB5" s="57" t="s">
        <v>36</v>
      </c>
      <c r="AC5" s="57" t="s">
        <v>36</v>
      </c>
      <c r="AD5" s="57" t="s">
        <v>32</v>
      </c>
      <c r="AE5" s="57" t="s">
        <v>28</v>
      </c>
      <c r="AF5" s="57" t="s">
        <v>46</v>
      </c>
      <c r="AG5" s="57" t="s">
        <v>28</v>
      </c>
      <c r="AH5" s="57" t="s">
        <v>32</v>
      </c>
      <c r="AI5" s="57" t="s">
        <v>197</v>
      </c>
      <c r="AJ5" s="57" t="s">
        <v>28</v>
      </c>
      <c r="AK5" s="57" t="s">
        <v>197</v>
      </c>
      <c r="AL5" s="57" t="s">
        <v>28</v>
      </c>
      <c r="AM5" s="57" t="s">
        <v>28</v>
      </c>
      <c r="AN5" s="57" t="s">
        <v>197</v>
      </c>
      <c r="AO5" s="57" t="s">
        <v>28</v>
      </c>
      <c r="AP5" s="57" t="s">
        <v>28</v>
      </c>
      <c r="AQ5" s="57" t="s">
        <v>28</v>
      </c>
      <c r="AR5" s="57" t="s">
        <v>36</v>
      </c>
      <c r="AS5" s="57" t="s">
        <v>36</v>
      </c>
      <c r="AT5" s="57" t="s">
        <v>32</v>
      </c>
      <c r="AU5" s="57" t="s">
        <v>28</v>
      </c>
      <c r="AV5" s="57" t="s">
        <v>28</v>
      </c>
      <c r="AW5" s="57" t="s">
        <v>28</v>
      </c>
      <c r="AX5" s="57" t="s">
        <v>36</v>
      </c>
      <c r="AY5" s="57" t="s">
        <v>28</v>
      </c>
      <c r="AZ5" s="57" t="s">
        <v>197</v>
      </c>
      <c r="BA5" s="57" t="s">
        <v>28</v>
      </c>
      <c r="BB5" s="57" t="s">
        <v>36</v>
      </c>
      <c r="BC5" s="57" t="s">
        <v>36</v>
      </c>
      <c r="BD5" s="57" t="s">
        <v>28</v>
      </c>
      <c r="BE5" s="57" t="s">
        <v>36</v>
      </c>
      <c r="BF5" s="57" t="s">
        <v>32</v>
      </c>
      <c r="BG5" s="57" t="s">
        <v>197</v>
      </c>
      <c r="BH5" s="57" t="s">
        <v>28</v>
      </c>
      <c r="BI5" s="57" t="s">
        <v>36</v>
      </c>
      <c r="BJ5" s="57" t="s">
        <v>36</v>
      </c>
      <c r="BK5" s="57" t="s">
        <v>28</v>
      </c>
      <c r="BL5" s="57" t="s">
        <v>32</v>
      </c>
      <c r="BM5" s="57" t="s">
        <v>36</v>
      </c>
      <c r="BN5" s="57" t="s">
        <v>32</v>
      </c>
      <c r="BO5" s="57" t="s">
        <v>28</v>
      </c>
      <c r="BP5" s="57" t="s">
        <v>28</v>
      </c>
      <c r="BQ5" s="57" t="s">
        <v>32</v>
      </c>
      <c r="BR5" s="57" t="s">
        <v>32</v>
      </c>
      <c r="BS5" s="57" t="s">
        <v>32</v>
      </c>
      <c r="BT5" s="57" t="s">
        <v>36</v>
      </c>
      <c r="BU5" s="57" t="s">
        <v>36</v>
      </c>
      <c r="BV5" s="57" t="s">
        <v>28</v>
      </c>
      <c r="BW5" s="57" t="s">
        <v>36</v>
      </c>
      <c r="BX5" s="57" t="s">
        <v>36</v>
      </c>
      <c r="BY5" s="57" t="s">
        <v>36</v>
      </c>
      <c r="BZ5" s="57" t="s">
        <v>28</v>
      </c>
      <c r="CA5" s="57" t="s">
        <v>28</v>
      </c>
      <c r="CB5" s="57" t="s">
        <v>36</v>
      </c>
      <c r="CC5" s="57" t="s">
        <v>28</v>
      </c>
      <c r="CD5" s="57" t="s">
        <v>28</v>
      </c>
      <c r="CE5" s="57" t="s">
        <v>36</v>
      </c>
      <c r="CF5" s="57" t="s">
        <v>32</v>
      </c>
      <c r="CG5" s="57" t="s">
        <v>36</v>
      </c>
      <c r="CH5" s="57" t="s">
        <v>28</v>
      </c>
      <c r="CI5" s="57" t="s">
        <v>28</v>
      </c>
      <c r="CJ5" s="57" t="s">
        <v>28</v>
      </c>
      <c r="CK5" s="57" t="s">
        <v>28</v>
      </c>
      <c r="CL5" s="57" t="s">
        <v>28</v>
      </c>
      <c r="CM5" s="57" t="s">
        <v>197</v>
      </c>
      <c r="CN5" s="57" t="s">
        <v>36</v>
      </c>
      <c r="CO5" s="57" t="s">
        <v>28</v>
      </c>
      <c r="CP5" s="57" t="s">
        <v>28</v>
      </c>
      <c r="CQ5" s="57" t="s">
        <v>36</v>
      </c>
      <c r="CR5" s="57" t="s">
        <v>197</v>
      </c>
      <c r="CS5" s="57" t="s">
        <v>2443</v>
      </c>
      <c r="CT5" s="57" t="s">
        <v>28</v>
      </c>
      <c r="CU5" s="57" t="s">
        <v>28</v>
      </c>
      <c r="CV5" s="57" t="s">
        <v>28</v>
      </c>
      <c r="CW5" s="57" t="s">
        <v>46</v>
      </c>
      <c r="CX5" s="57" t="s">
        <v>28</v>
      </c>
      <c r="CY5" s="57" t="s">
        <v>28</v>
      </c>
      <c r="CZ5" s="57" t="s">
        <v>36</v>
      </c>
      <c r="DA5" s="57" t="s">
        <v>36</v>
      </c>
      <c r="DB5" s="57" t="s">
        <v>28</v>
      </c>
      <c r="DC5" s="57" t="s">
        <v>2442</v>
      </c>
      <c r="DD5" s="57" t="s">
        <v>28</v>
      </c>
      <c r="DE5" s="57" t="s">
        <v>28</v>
      </c>
      <c r="DF5" s="57" t="s">
        <v>197</v>
      </c>
      <c r="DG5" s="57" t="s">
        <v>28</v>
      </c>
      <c r="DH5" s="57" t="s">
        <v>28</v>
      </c>
      <c r="DI5" s="57" t="s">
        <v>32</v>
      </c>
      <c r="DJ5" s="57" t="s">
        <v>36</v>
      </c>
      <c r="DK5" s="57" t="s">
        <v>28</v>
      </c>
      <c r="DL5" s="57" t="s">
        <v>28</v>
      </c>
      <c r="DM5" s="57" t="s">
        <v>36</v>
      </c>
      <c r="DN5" s="57" t="s">
        <v>36</v>
      </c>
      <c r="DO5" s="57" t="s">
        <v>46</v>
      </c>
      <c r="DP5" s="57" t="s">
        <v>36</v>
      </c>
      <c r="DQ5" s="57" t="s">
        <v>32</v>
      </c>
      <c r="DR5" s="57" t="s">
        <v>36</v>
      </c>
      <c r="DS5" s="57" t="s">
        <v>28</v>
      </c>
      <c r="DT5" s="57" t="s">
        <v>36</v>
      </c>
      <c r="DU5" s="57" t="s">
        <v>28</v>
      </c>
      <c r="DV5" s="57" t="s">
        <v>28</v>
      </c>
      <c r="DX5" s="56"/>
    </row>
    <row r="6" spans="1:128" ht="409.5" customHeight="1" x14ac:dyDescent="0.35">
      <c r="A6" s="59" t="s">
        <v>2428</v>
      </c>
      <c r="B6" s="57" t="s">
        <v>2477</v>
      </c>
      <c r="C6" s="57" t="s">
        <v>2479</v>
      </c>
      <c r="D6" s="57" t="s">
        <v>2481</v>
      </c>
      <c r="E6" s="57" t="s">
        <v>2484</v>
      </c>
      <c r="F6" s="57" t="s">
        <v>2544</v>
      </c>
      <c r="G6" s="57" t="s">
        <v>2487</v>
      </c>
      <c r="H6" s="57" t="s">
        <v>2490</v>
      </c>
      <c r="I6" s="57" t="s">
        <v>2492</v>
      </c>
      <c r="J6" s="57" t="s">
        <v>2637</v>
      </c>
      <c r="K6" s="63" t="s">
        <v>2643</v>
      </c>
      <c r="L6" s="57" t="s">
        <v>2641</v>
      </c>
      <c r="M6" s="57" t="s">
        <v>2639</v>
      </c>
      <c r="N6" s="57" t="s">
        <v>2646</v>
      </c>
      <c r="O6" s="57" t="s">
        <v>2635</v>
      </c>
      <c r="P6" s="74" t="s">
        <v>2633</v>
      </c>
      <c r="Q6" s="57" t="s">
        <v>2525</v>
      </c>
      <c r="R6" s="57" t="s">
        <v>2526</v>
      </c>
      <c r="S6" s="57" t="s">
        <v>2498</v>
      </c>
      <c r="T6" s="68" t="s">
        <v>2499</v>
      </c>
      <c r="U6" s="57" t="s">
        <v>2502</v>
      </c>
      <c r="V6" s="57" t="s">
        <v>2527</v>
      </c>
      <c r="W6" s="70" t="s">
        <v>2528</v>
      </c>
      <c r="X6" s="57" t="s">
        <v>2545</v>
      </c>
      <c r="Y6" s="68" t="s">
        <v>2452</v>
      </c>
      <c r="Z6" s="68" t="s">
        <v>2522</v>
      </c>
      <c r="AA6" s="67" t="s">
        <v>2453</v>
      </c>
      <c r="AB6" s="67" t="s">
        <v>2454</v>
      </c>
      <c r="AC6" s="67" t="s">
        <v>2523</v>
      </c>
      <c r="AD6" s="57" t="s">
        <v>2561</v>
      </c>
      <c r="AE6" s="57" t="s">
        <v>2777</v>
      </c>
      <c r="AF6" s="57" t="s">
        <v>2584</v>
      </c>
      <c r="AG6" s="57" t="s">
        <v>2587</v>
      </c>
      <c r="AH6" s="57" t="s">
        <v>2589</v>
      </c>
      <c r="AI6" s="57" t="s">
        <v>2601</v>
      </c>
      <c r="AJ6" s="57" t="s">
        <v>2604</v>
      </c>
      <c r="AK6" s="57" t="s">
        <v>2778</v>
      </c>
      <c r="AL6" s="57" t="s">
        <v>2607</v>
      </c>
      <c r="AM6" s="57" t="s">
        <v>2595</v>
      </c>
      <c r="AN6" s="57" t="s">
        <v>2597</v>
      </c>
      <c r="AO6" s="57" t="s">
        <v>2610</v>
      </c>
      <c r="AP6" s="57" t="s">
        <v>2592</v>
      </c>
      <c r="AQ6" s="57" t="s">
        <v>2612</v>
      </c>
      <c r="AR6" s="57" t="s">
        <v>2779</v>
      </c>
      <c r="AS6" s="57" t="s">
        <v>2780</v>
      </c>
      <c r="AT6" s="57" t="s">
        <v>2614</v>
      </c>
      <c r="AU6" s="57" t="s">
        <v>2617</v>
      </c>
      <c r="AV6" s="73" t="s">
        <v>2560</v>
      </c>
      <c r="AW6" s="57" t="s">
        <v>2564</v>
      </c>
      <c r="AX6" s="57" t="s">
        <v>2781</v>
      </c>
      <c r="AY6" s="57" t="s">
        <v>2567</v>
      </c>
      <c r="AZ6" s="57" t="s">
        <v>2578</v>
      </c>
      <c r="BA6" s="57" t="s">
        <v>2579</v>
      </c>
      <c r="BB6" s="73" t="s">
        <v>2560</v>
      </c>
      <c r="BC6" s="57" t="s">
        <v>2580</v>
      </c>
      <c r="BD6" s="73" t="s">
        <v>2560</v>
      </c>
      <c r="BE6" s="57" t="s">
        <v>2572</v>
      </c>
      <c r="BF6" s="73" t="s">
        <v>2560</v>
      </c>
      <c r="BG6" s="73" t="s">
        <v>2560</v>
      </c>
      <c r="BH6" s="73" t="s">
        <v>2560</v>
      </c>
      <c r="BI6" s="69" t="s">
        <v>2546</v>
      </c>
      <c r="BJ6" s="57" t="s">
        <v>2547</v>
      </c>
      <c r="BK6" s="57" t="s">
        <v>2548</v>
      </c>
      <c r="BL6" s="57" t="s">
        <v>2624</v>
      </c>
      <c r="BM6" s="57" t="s">
        <v>2627</v>
      </c>
      <c r="BN6" s="57" t="s">
        <v>2628</v>
      </c>
      <c r="BO6" s="57" t="s">
        <v>2782</v>
      </c>
      <c r="BP6" s="57" t="s">
        <v>2632</v>
      </c>
      <c r="BQ6" s="57" t="s">
        <v>2649</v>
      </c>
      <c r="BR6" s="57" t="s">
        <v>2442</v>
      </c>
      <c r="BS6" s="57" t="s">
        <v>2651</v>
      </c>
      <c r="BT6" s="57" t="s">
        <v>2654</v>
      </c>
      <c r="BU6" s="57" t="s">
        <v>2656</v>
      </c>
      <c r="BV6" s="57" t="s">
        <v>2658</v>
      </c>
      <c r="BW6" s="57" t="s">
        <v>2660</v>
      </c>
      <c r="BX6" s="57" t="s">
        <v>2663</v>
      </c>
      <c r="BY6" s="57" t="s">
        <v>2783</v>
      </c>
      <c r="BZ6" s="57" t="s">
        <v>2784</v>
      </c>
      <c r="CA6" s="57" t="s">
        <v>2722</v>
      </c>
      <c r="CB6" s="57" t="s">
        <v>2785</v>
      </c>
      <c r="CC6" s="57" t="s">
        <v>2731</v>
      </c>
      <c r="CD6" s="57" t="s">
        <v>2727</v>
      </c>
      <c r="CE6" s="57" t="s">
        <v>2206</v>
      </c>
      <c r="CF6" s="57" t="s">
        <v>2725</v>
      </c>
      <c r="CG6" s="57" t="s">
        <v>2732</v>
      </c>
      <c r="CH6" s="57" t="s">
        <v>2786</v>
      </c>
      <c r="CI6" s="57" t="s">
        <v>2787</v>
      </c>
      <c r="CJ6" s="57" t="s">
        <v>2788</v>
      </c>
      <c r="CK6" s="57" t="s">
        <v>2737</v>
      </c>
      <c r="CL6" s="57" t="s">
        <v>2735</v>
      </c>
      <c r="CM6" s="57" t="s">
        <v>2206</v>
      </c>
      <c r="CN6" s="57" t="s">
        <v>2789</v>
      </c>
      <c r="CO6" s="57" t="s">
        <v>2739</v>
      </c>
      <c r="CP6" s="57" t="s">
        <v>2741</v>
      </c>
      <c r="CQ6" s="57" t="s">
        <v>2790</v>
      </c>
      <c r="CR6" s="57" t="s">
        <v>2791</v>
      </c>
      <c r="CS6" s="57" t="s">
        <v>2443</v>
      </c>
      <c r="CT6" s="73" t="s">
        <v>2560</v>
      </c>
      <c r="CU6" s="57" t="s">
        <v>2742</v>
      </c>
      <c r="CV6" s="57" t="s">
        <v>2792</v>
      </c>
      <c r="CW6" s="57" t="s">
        <v>2745</v>
      </c>
      <c r="CX6" s="57" t="s">
        <v>2719</v>
      </c>
      <c r="CY6" s="57" t="s">
        <v>2793</v>
      </c>
      <c r="CZ6" s="57" t="s">
        <v>2747</v>
      </c>
      <c r="DA6" s="57" t="s">
        <v>2794</v>
      </c>
      <c r="DB6" s="57" t="s">
        <v>2443</v>
      </c>
      <c r="DC6" s="57" t="s">
        <v>2442</v>
      </c>
      <c r="DD6" s="57" t="s">
        <v>2795</v>
      </c>
      <c r="DE6" s="57" t="s">
        <v>2751</v>
      </c>
      <c r="DF6" s="57" t="s">
        <v>2753</v>
      </c>
      <c r="DG6" s="57" t="s">
        <v>2756</v>
      </c>
      <c r="DH6" s="57" t="s">
        <v>2721</v>
      </c>
      <c r="DI6" s="57" t="s">
        <v>2757</v>
      </c>
      <c r="DJ6" s="69" t="s">
        <v>2558</v>
      </c>
      <c r="DK6" s="57" t="s">
        <v>2549</v>
      </c>
      <c r="DL6" s="57" t="s">
        <v>2459</v>
      </c>
      <c r="DM6" s="57" t="s">
        <v>2461</v>
      </c>
      <c r="DN6" s="57" t="s">
        <v>2550</v>
      </c>
      <c r="DO6" s="57" t="s">
        <v>2465</v>
      </c>
      <c r="DP6" s="57" t="s">
        <v>2467</v>
      </c>
      <c r="DQ6" s="57" t="s">
        <v>2471</v>
      </c>
      <c r="DR6" s="57" t="s">
        <v>2552</v>
      </c>
      <c r="DS6" s="57" t="s">
        <v>2553</v>
      </c>
      <c r="DT6" s="57" t="s">
        <v>2554</v>
      </c>
      <c r="DU6" s="69" t="s">
        <v>2531</v>
      </c>
      <c r="DV6" s="57" t="s">
        <v>2494</v>
      </c>
    </row>
    <row r="7" spans="1:128" ht="34" x14ac:dyDescent="0.35">
      <c r="A7" s="59" t="s">
        <v>6</v>
      </c>
      <c r="B7" s="83">
        <v>43405</v>
      </c>
      <c r="C7" s="83">
        <v>39629</v>
      </c>
      <c r="D7" s="83">
        <v>42333</v>
      </c>
      <c r="E7" s="83">
        <v>41699</v>
      </c>
      <c r="F7" s="83">
        <v>41002</v>
      </c>
      <c r="G7" s="83">
        <v>41760</v>
      </c>
      <c r="H7" s="83">
        <v>40149</v>
      </c>
      <c r="I7" s="83">
        <v>42979</v>
      </c>
      <c r="J7" s="83">
        <v>42826</v>
      </c>
      <c r="K7" s="83">
        <v>42461</v>
      </c>
      <c r="L7" s="83">
        <v>42369</v>
      </c>
      <c r="M7" s="83">
        <v>42125</v>
      </c>
      <c r="N7" s="83">
        <v>41000</v>
      </c>
      <c r="O7" s="83">
        <v>43556</v>
      </c>
      <c r="P7" s="83">
        <v>42644</v>
      </c>
      <c r="Q7" s="83">
        <v>42017</v>
      </c>
      <c r="R7" s="83">
        <v>42794</v>
      </c>
      <c r="S7" s="83">
        <v>43420</v>
      </c>
      <c r="T7" s="83">
        <v>43090</v>
      </c>
      <c r="U7" s="83">
        <v>42095</v>
      </c>
      <c r="V7" s="83">
        <v>42826</v>
      </c>
      <c r="W7" s="83">
        <v>43586</v>
      </c>
      <c r="X7" s="83">
        <v>41944</v>
      </c>
      <c r="Y7" s="83">
        <v>42132</v>
      </c>
      <c r="Z7" s="83">
        <v>41760</v>
      </c>
      <c r="AA7" s="83">
        <v>42499</v>
      </c>
      <c r="AB7" s="83">
        <v>42668</v>
      </c>
      <c r="AC7" s="83">
        <v>43344</v>
      </c>
      <c r="AD7" s="83">
        <v>38426</v>
      </c>
      <c r="AE7" s="83">
        <v>42095</v>
      </c>
      <c r="AF7" s="83">
        <v>41153</v>
      </c>
      <c r="AG7" s="83">
        <v>41974</v>
      </c>
      <c r="AH7" s="83">
        <v>42095</v>
      </c>
      <c r="AI7" s="83">
        <v>39651</v>
      </c>
      <c r="AJ7" s="83">
        <v>41730</v>
      </c>
      <c r="AK7" s="83">
        <v>40877</v>
      </c>
      <c r="AL7" s="83">
        <v>40878</v>
      </c>
      <c r="AM7" s="83">
        <v>42186</v>
      </c>
      <c r="AN7" s="83">
        <v>39827</v>
      </c>
      <c r="AO7" s="83">
        <v>38504</v>
      </c>
      <c r="AP7" s="83">
        <v>41789</v>
      </c>
      <c r="AQ7" s="83">
        <v>40544</v>
      </c>
      <c r="AR7" s="83">
        <v>40017</v>
      </c>
      <c r="AS7" s="83">
        <v>42019</v>
      </c>
      <c r="AT7" s="83">
        <v>41106</v>
      </c>
      <c r="AU7" s="83">
        <v>38534</v>
      </c>
      <c r="AV7" s="83">
        <v>42461</v>
      </c>
      <c r="AW7" s="83">
        <v>42058</v>
      </c>
      <c r="AX7" s="83">
        <v>42614</v>
      </c>
      <c r="AY7" s="83">
        <v>40997</v>
      </c>
      <c r="AZ7" s="83">
        <v>41974</v>
      </c>
      <c r="BA7" s="83">
        <v>43190</v>
      </c>
      <c r="BB7" s="83">
        <v>39287</v>
      </c>
      <c r="BC7" s="83">
        <v>40909</v>
      </c>
      <c r="BD7" s="83">
        <v>42461</v>
      </c>
      <c r="BE7" s="83">
        <v>41453</v>
      </c>
      <c r="BF7" s="83">
        <v>41001</v>
      </c>
      <c r="BG7" s="83">
        <v>43187</v>
      </c>
      <c r="BH7" s="83">
        <v>40864</v>
      </c>
      <c r="BI7" s="83">
        <v>42491</v>
      </c>
      <c r="BJ7" s="83">
        <v>42248</v>
      </c>
      <c r="BK7" s="83">
        <v>42736</v>
      </c>
      <c r="BL7" s="83">
        <v>42374</v>
      </c>
      <c r="BM7" s="83">
        <v>41563</v>
      </c>
      <c r="BN7" s="83">
        <v>42461</v>
      </c>
      <c r="BO7" s="83">
        <v>43191</v>
      </c>
      <c r="BP7" s="83">
        <v>41527</v>
      </c>
      <c r="BQ7" s="83">
        <v>42611</v>
      </c>
      <c r="BR7" s="83">
        <v>41730</v>
      </c>
      <c r="BS7" s="83">
        <v>43313</v>
      </c>
      <c r="BT7" s="83">
        <v>41682</v>
      </c>
      <c r="BU7" s="83">
        <v>40695</v>
      </c>
      <c r="BV7" s="83">
        <v>41730</v>
      </c>
      <c r="BW7" s="83">
        <v>41365</v>
      </c>
      <c r="BX7" s="83">
        <v>42614</v>
      </c>
      <c r="BY7" s="83">
        <v>41730</v>
      </c>
      <c r="BZ7" s="83">
        <v>41671</v>
      </c>
      <c r="CA7" s="83">
        <v>36663</v>
      </c>
      <c r="CB7" s="83">
        <v>43174</v>
      </c>
      <c r="CC7" s="83">
        <v>41977</v>
      </c>
      <c r="CD7" s="83">
        <v>41977</v>
      </c>
      <c r="CE7" s="83">
        <v>41977</v>
      </c>
      <c r="CF7" s="83">
        <v>41416</v>
      </c>
      <c r="CG7" s="68" t="s">
        <v>2442</v>
      </c>
      <c r="CH7" s="83">
        <v>40574</v>
      </c>
      <c r="CI7" s="83">
        <v>42254</v>
      </c>
      <c r="CJ7" s="83">
        <v>39538</v>
      </c>
      <c r="CK7" s="83">
        <v>40878</v>
      </c>
      <c r="CL7" s="83">
        <v>41000</v>
      </c>
      <c r="CM7" s="83">
        <v>41364</v>
      </c>
      <c r="CN7" s="83">
        <v>42675</v>
      </c>
      <c r="CO7" s="83">
        <v>40647</v>
      </c>
      <c r="CP7" s="83">
        <v>42461</v>
      </c>
      <c r="CQ7" s="83">
        <v>40544</v>
      </c>
      <c r="CR7" s="83">
        <v>42639</v>
      </c>
      <c r="CS7" s="83" t="s">
        <v>2443</v>
      </c>
      <c r="CT7" s="83">
        <v>41563</v>
      </c>
      <c r="CU7" s="83">
        <v>37165</v>
      </c>
      <c r="CV7" s="83">
        <v>42534</v>
      </c>
      <c r="CW7" s="83">
        <v>38558</v>
      </c>
      <c r="CX7" s="83">
        <v>38810</v>
      </c>
      <c r="CY7" s="83">
        <v>43192</v>
      </c>
      <c r="CZ7" s="83">
        <v>42429</v>
      </c>
      <c r="DA7" s="83">
        <v>42095</v>
      </c>
      <c r="DB7" s="83">
        <v>42095</v>
      </c>
      <c r="DC7" s="83">
        <v>39539</v>
      </c>
      <c r="DD7" s="83">
        <v>39933</v>
      </c>
      <c r="DE7" s="83">
        <v>36130</v>
      </c>
      <c r="DF7" s="83">
        <v>39539</v>
      </c>
      <c r="DG7" s="83">
        <v>39650</v>
      </c>
      <c r="DH7" s="83">
        <v>42461</v>
      </c>
      <c r="DI7" s="83">
        <v>35855</v>
      </c>
      <c r="DJ7" s="83">
        <v>40673</v>
      </c>
      <c r="DK7" s="83">
        <v>43496</v>
      </c>
      <c r="DL7" s="83">
        <v>42795</v>
      </c>
      <c r="DM7" s="83">
        <v>42705</v>
      </c>
      <c r="DN7" s="83">
        <v>42552</v>
      </c>
      <c r="DO7" s="83">
        <v>42826</v>
      </c>
      <c r="DP7" s="65" t="s">
        <v>2441</v>
      </c>
      <c r="DQ7" s="83">
        <v>42826</v>
      </c>
      <c r="DR7" s="83">
        <v>43009</v>
      </c>
      <c r="DS7" s="83">
        <v>43329</v>
      </c>
      <c r="DT7" s="83">
        <v>42716</v>
      </c>
      <c r="DU7" s="83">
        <v>41730</v>
      </c>
      <c r="DV7" s="83">
        <v>42005</v>
      </c>
    </row>
    <row r="8" spans="1:128" ht="34" x14ac:dyDescent="0.35">
      <c r="A8" s="59" t="s">
        <v>7</v>
      </c>
      <c r="B8" s="83">
        <v>45077</v>
      </c>
      <c r="C8" s="83">
        <v>51501</v>
      </c>
      <c r="D8" s="83">
        <v>44286</v>
      </c>
      <c r="E8" s="83">
        <v>45247</v>
      </c>
      <c r="F8" s="83">
        <v>43708</v>
      </c>
      <c r="G8" s="83">
        <v>44926</v>
      </c>
      <c r="H8" s="83">
        <v>45657</v>
      </c>
      <c r="I8" s="83">
        <v>43709</v>
      </c>
      <c r="J8" s="83">
        <v>43921</v>
      </c>
      <c r="K8" s="83">
        <v>43921</v>
      </c>
      <c r="L8" s="83">
        <v>43921</v>
      </c>
      <c r="M8" s="83">
        <v>49765</v>
      </c>
      <c r="N8" s="83">
        <v>43921</v>
      </c>
      <c r="O8" s="83">
        <v>44651</v>
      </c>
      <c r="P8" s="83">
        <v>43922</v>
      </c>
      <c r="Q8" s="83">
        <v>44562</v>
      </c>
      <c r="R8" s="83">
        <v>44286</v>
      </c>
      <c r="S8" s="83">
        <v>45139</v>
      </c>
      <c r="T8" s="83">
        <v>45016</v>
      </c>
      <c r="U8" s="83">
        <v>45016</v>
      </c>
      <c r="V8" s="83">
        <v>44531</v>
      </c>
      <c r="W8" s="83">
        <v>44317</v>
      </c>
      <c r="X8" s="83">
        <v>43951</v>
      </c>
      <c r="Y8" s="83">
        <v>44287</v>
      </c>
      <c r="Z8" s="83">
        <v>45713</v>
      </c>
      <c r="AA8" s="83">
        <v>43738</v>
      </c>
      <c r="AB8" s="83">
        <v>45199</v>
      </c>
      <c r="AC8" s="83">
        <v>43920</v>
      </c>
      <c r="AD8" s="83">
        <v>46265</v>
      </c>
      <c r="AE8" s="83">
        <v>46874</v>
      </c>
      <c r="AF8" s="83">
        <v>44469</v>
      </c>
      <c r="AG8" s="83">
        <v>46905</v>
      </c>
      <c r="AH8" s="83">
        <v>45748</v>
      </c>
      <c r="AI8" s="65" t="s">
        <v>2441</v>
      </c>
      <c r="AJ8" s="83">
        <v>45261</v>
      </c>
      <c r="AK8" s="83">
        <v>45473</v>
      </c>
      <c r="AL8" s="83">
        <v>45657</v>
      </c>
      <c r="AM8" s="83">
        <v>55153</v>
      </c>
      <c r="AN8" s="83">
        <v>48944</v>
      </c>
      <c r="AO8" s="83">
        <v>43986</v>
      </c>
      <c r="AP8" s="83">
        <v>46965</v>
      </c>
      <c r="AQ8" s="83">
        <v>45657</v>
      </c>
      <c r="AR8" s="83">
        <v>44926</v>
      </c>
      <c r="AS8" s="83">
        <v>43722</v>
      </c>
      <c r="AT8" s="83">
        <v>43830</v>
      </c>
      <c r="AU8" s="83">
        <v>46387</v>
      </c>
      <c r="AV8" s="83">
        <v>44286</v>
      </c>
      <c r="AW8" s="83">
        <v>43921</v>
      </c>
      <c r="AX8" s="83">
        <v>45016</v>
      </c>
      <c r="AY8" s="83">
        <v>44286</v>
      </c>
      <c r="AZ8" s="83">
        <v>43646</v>
      </c>
      <c r="BA8" s="83">
        <v>44651</v>
      </c>
      <c r="BB8" s="83">
        <v>44104</v>
      </c>
      <c r="BC8" s="83">
        <v>43250</v>
      </c>
      <c r="BD8" s="83">
        <v>44196</v>
      </c>
      <c r="BE8" s="83">
        <v>45838</v>
      </c>
      <c r="BF8" s="83">
        <v>44166</v>
      </c>
      <c r="BG8" s="83">
        <v>45382</v>
      </c>
      <c r="BH8" s="83">
        <v>45657</v>
      </c>
      <c r="BI8" s="83">
        <v>44500</v>
      </c>
      <c r="BJ8" s="83">
        <v>44469</v>
      </c>
      <c r="BK8" s="83">
        <v>44907</v>
      </c>
      <c r="BL8" s="83">
        <v>46112</v>
      </c>
      <c r="BM8" s="83">
        <v>43830</v>
      </c>
      <c r="BN8" s="83">
        <v>45382</v>
      </c>
      <c r="BO8" s="83">
        <v>44742</v>
      </c>
      <c r="BP8" s="83">
        <v>42339</v>
      </c>
      <c r="BQ8" s="83">
        <v>43711</v>
      </c>
      <c r="BR8" s="83">
        <v>43921</v>
      </c>
      <c r="BS8" s="83">
        <v>44286</v>
      </c>
      <c r="BT8" s="83">
        <v>43555</v>
      </c>
      <c r="BU8" s="83">
        <v>44926</v>
      </c>
      <c r="BV8" s="83">
        <v>44469</v>
      </c>
      <c r="BW8" s="83">
        <v>44104</v>
      </c>
      <c r="BX8" s="83">
        <v>43617</v>
      </c>
      <c r="BY8" s="83">
        <v>45016</v>
      </c>
      <c r="BZ8" s="83">
        <v>43555</v>
      </c>
      <c r="CA8" s="83">
        <v>45382</v>
      </c>
      <c r="CB8" s="83">
        <v>44958</v>
      </c>
      <c r="CC8" s="83">
        <v>46965</v>
      </c>
      <c r="CD8" s="83">
        <v>45777</v>
      </c>
      <c r="CE8" s="83">
        <v>46387</v>
      </c>
      <c r="CF8" s="83">
        <v>44286</v>
      </c>
      <c r="CG8" s="68" t="s">
        <v>2442</v>
      </c>
      <c r="CH8" s="83">
        <v>47848</v>
      </c>
      <c r="CI8" s="83">
        <v>48303</v>
      </c>
      <c r="CJ8" s="83">
        <v>48305</v>
      </c>
      <c r="CK8" s="83">
        <v>44421</v>
      </c>
      <c r="CL8" s="83">
        <v>46873</v>
      </c>
      <c r="CM8" s="83">
        <v>45107</v>
      </c>
      <c r="CN8" s="83">
        <v>51591</v>
      </c>
      <c r="CO8" s="68" t="s">
        <v>2176</v>
      </c>
      <c r="CP8" s="83">
        <v>47603</v>
      </c>
      <c r="CQ8" s="83">
        <v>51866</v>
      </c>
      <c r="CR8" s="83">
        <v>47573</v>
      </c>
      <c r="CS8" s="83" t="s">
        <v>2443</v>
      </c>
      <c r="CT8" s="83">
        <v>49674</v>
      </c>
      <c r="CU8" s="83">
        <v>49399</v>
      </c>
      <c r="CV8" s="83">
        <v>45383</v>
      </c>
      <c r="CW8" s="83">
        <v>43524</v>
      </c>
      <c r="CX8" s="83">
        <v>45657</v>
      </c>
      <c r="CY8" s="83">
        <v>48579</v>
      </c>
      <c r="CZ8" s="83">
        <v>44440</v>
      </c>
      <c r="DA8" s="83">
        <v>44651</v>
      </c>
      <c r="DB8" s="83">
        <v>45741</v>
      </c>
      <c r="DC8" s="83">
        <v>45777</v>
      </c>
      <c r="DD8" s="83">
        <v>49399</v>
      </c>
      <c r="DE8" s="83">
        <v>45016</v>
      </c>
      <c r="DF8" s="83">
        <v>45382</v>
      </c>
      <c r="DG8" s="83">
        <v>49430</v>
      </c>
      <c r="DH8" s="83">
        <v>47542</v>
      </c>
      <c r="DI8" s="83">
        <v>44286</v>
      </c>
      <c r="DJ8" s="83">
        <v>45535</v>
      </c>
      <c r="DK8" s="83">
        <v>45235</v>
      </c>
      <c r="DL8" s="83">
        <v>43830</v>
      </c>
      <c r="DM8" s="83">
        <v>45291</v>
      </c>
      <c r="DN8" s="83">
        <v>43191</v>
      </c>
      <c r="DO8" s="83">
        <v>43646</v>
      </c>
      <c r="DP8" s="65" t="s">
        <v>2441</v>
      </c>
      <c r="DQ8" s="84">
        <v>44104</v>
      </c>
      <c r="DR8" s="83">
        <v>44287</v>
      </c>
      <c r="DS8" s="83">
        <v>44726</v>
      </c>
      <c r="DT8" s="83">
        <v>44926</v>
      </c>
      <c r="DU8" s="83">
        <v>44651</v>
      </c>
      <c r="DV8" s="83">
        <v>45747</v>
      </c>
    </row>
    <row r="9" spans="1:128" s="89" customFormat="1" ht="409" customHeight="1" x14ac:dyDescent="0.35">
      <c r="A9" s="95" t="s">
        <v>2429</v>
      </c>
      <c r="B9" s="85" t="s">
        <v>2666</v>
      </c>
      <c r="C9" s="86" t="s">
        <v>2667</v>
      </c>
      <c r="D9" s="86" t="s">
        <v>2668</v>
      </c>
      <c r="E9" s="86" t="s">
        <v>2669</v>
      </c>
      <c r="F9" s="87" t="s">
        <v>2836</v>
      </c>
      <c r="G9" s="86" t="s">
        <v>2670</v>
      </c>
      <c r="H9" s="86" t="s">
        <v>2671</v>
      </c>
      <c r="I9" s="88" t="s">
        <v>2672</v>
      </c>
      <c r="J9" s="86" t="s">
        <v>2673</v>
      </c>
      <c r="K9" s="89" t="s">
        <v>2674</v>
      </c>
      <c r="L9" s="86" t="s">
        <v>2675</v>
      </c>
      <c r="M9" s="87" t="s">
        <v>2825</v>
      </c>
      <c r="N9" s="87" t="s">
        <v>2826</v>
      </c>
      <c r="O9" s="86" t="s">
        <v>2676</v>
      </c>
      <c r="P9" s="86" t="s">
        <v>2677</v>
      </c>
      <c r="Q9" s="86" t="s">
        <v>2678</v>
      </c>
      <c r="R9" s="86" t="s">
        <v>2679</v>
      </c>
      <c r="S9" s="86" t="s">
        <v>2680</v>
      </c>
      <c r="T9" s="86" t="s">
        <v>2681</v>
      </c>
      <c r="U9" s="87" t="s">
        <v>2833</v>
      </c>
      <c r="V9" s="86" t="s">
        <v>2682</v>
      </c>
      <c r="W9" s="86" t="s">
        <v>2505</v>
      </c>
      <c r="X9" s="86" t="s">
        <v>2683</v>
      </c>
      <c r="Y9" s="96" t="s">
        <v>2855</v>
      </c>
      <c r="Z9" s="87" t="s">
        <v>2445</v>
      </c>
      <c r="AA9" s="86" t="s">
        <v>2684</v>
      </c>
      <c r="AB9" s="90" t="s">
        <v>2685</v>
      </c>
      <c r="AC9" s="97" t="s">
        <v>2856</v>
      </c>
      <c r="AD9" s="88" t="s">
        <v>2686</v>
      </c>
      <c r="AE9" s="86" t="s">
        <v>2687</v>
      </c>
      <c r="AF9" s="87" t="s">
        <v>2837</v>
      </c>
      <c r="AG9" s="86" t="s">
        <v>2796</v>
      </c>
      <c r="AH9" s="86" t="s">
        <v>2688</v>
      </c>
      <c r="AI9" s="86" t="s">
        <v>2602</v>
      </c>
      <c r="AJ9" s="87" t="s">
        <v>2841</v>
      </c>
      <c r="AK9" s="87" t="s">
        <v>2838</v>
      </c>
      <c r="AL9" s="87" t="s">
        <v>2689</v>
      </c>
      <c r="AM9" s="86" t="s">
        <v>2690</v>
      </c>
      <c r="AN9" s="86" t="s">
        <v>2691</v>
      </c>
      <c r="AO9" s="86" t="s">
        <v>2692</v>
      </c>
      <c r="AP9" s="86" t="s">
        <v>2693</v>
      </c>
      <c r="AQ9" s="86" t="s">
        <v>2694</v>
      </c>
      <c r="AR9" s="87" t="s">
        <v>2839</v>
      </c>
      <c r="AS9" s="87" t="s">
        <v>2797</v>
      </c>
      <c r="AT9" s="87" t="s">
        <v>2695</v>
      </c>
      <c r="AU9" s="87" t="s">
        <v>2840</v>
      </c>
      <c r="AV9" s="91" t="s">
        <v>2560</v>
      </c>
      <c r="AW9" s="92" t="s">
        <v>2827</v>
      </c>
      <c r="AX9" s="92" t="s">
        <v>2620</v>
      </c>
      <c r="AY9" s="92" t="s">
        <v>2828</v>
      </c>
      <c r="AZ9" s="93" t="s">
        <v>2696</v>
      </c>
      <c r="BA9" s="88" t="s">
        <v>2575</v>
      </c>
      <c r="BB9" s="91" t="s">
        <v>2560</v>
      </c>
      <c r="BC9" s="88" t="s">
        <v>2697</v>
      </c>
      <c r="BD9" s="91" t="s">
        <v>2560</v>
      </c>
      <c r="BE9" s="86" t="s">
        <v>2698</v>
      </c>
      <c r="BF9" s="91" t="s">
        <v>2560</v>
      </c>
      <c r="BG9" s="91" t="s">
        <v>2560</v>
      </c>
      <c r="BH9" s="91" t="s">
        <v>2560</v>
      </c>
      <c r="BI9" s="86" t="s">
        <v>2699</v>
      </c>
      <c r="BJ9" s="86" t="s">
        <v>2700</v>
      </c>
      <c r="BK9" s="86" t="s">
        <v>2701</v>
      </c>
      <c r="BL9" s="87" t="s">
        <v>2834</v>
      </c>
      <c r="BM9" s="87" t="s">
        <v>2702</v>
      </c>
      <c r="BN9" s="87" t="s">
        <v>2703</v>
      </c>
      <c r="BO9" s="87" t="s">
        <v>2835</v>
      </c>
      <c r="BP9" s="86" t="s">
        <v>2704</v>
      </c>
      <c r="BQ9" s="86" t="s">
        <v>2705</v>
      </c>
      <c r="BR9" s="86" t="s">
        <v>2442</v>
      </c>
      <c r="BS9" s="87" t="s">
        <v>2706</v>
      </c>
      <c r="BT9" s="87" t="s">
        <v>2829</v>
      </c>
      <c r="BU9" s="86" t="s">
        <v>2707</v>
      </c>
      <c r="BV9" s="86" t="s">
        <v>2708</v>
      </c>
      <c r="BW9" s="87" t="s">
        <v>2830</v>
      </c>
      <c r="BX9" s="87" t="s">
        <v>2831</v>
      </c>
      <c r="BY9" s="87" t="s">
        <v>2709</v>
      </c>
      <c r="BZ9" s="87" t="s">
        <v>2832</v>
      </c>
      <c r="CA9" s="86" t="s">
        <v>2759</v>
      </c>
      <c r="CB9" s="86" t="s">
        <v>2798</v>
      </c>
      <c r="CC9" s="86" t="s">
        <v>2799</v>
      </c>
      <c r="CD9" s="87" t="s">
        <v>2842</v>
      </c>
      <c r="CE9" s="86" t="s">
        <v>2206</v>
      </c>
      <c r="CF9" s="86" t="s">
        <v>2760</v>
      </c>
      <c r="CG9" s="86" t="s">
        <v>2442</v>
      </c>
      <c r="CH9" s="86" t="s">
        <v>2761</v>
      </c>
      <c r="CI9" s="87" t="s">
        <v>2843</v>
      </c>
      <c r="CJ9" s="86" t="s">
        <v>2762</v>
      </c>
      <c r="CK9" s="86" t="s">
        <v>2763</v>
      </c>
      <c r="CL9" s="87" t="s">
        <v>2844</v>
      </c>
      <c r="CM9" s="86" t="s">
        <v>2206</v>
      </c>
      <c r="CN9" s="86" t="s">
        <v>2764</v>
      </c>
      <c r="CO9" s="93" t="s">
        <v>2740</v>
      </c>
      <c r="CP9" s="86" t="s">
        <v>2765</v>
      </c>
      <c r="CQ9" s="86" t="s">
        <v>2766</v>
      </c>
      <c r="CR9" s="87" t="s">
        <v>2845</v>
      </c>
      <c r="CS9" s="86" t="s">
        <v>2443</v>
      </c>
      <c r="CT9" s="91" t="s">
        <v>2560</v>
      </c>
      <c r="CU9" s="86" t="s">
        <v>2767</v>
      </c>
      <c r="CV9" s="86" t="s">
        <v>2768</v>
      </c>
      <c r="CW9" s="86" t="s">
        <v>2769</v>
      </c>
      <c r="CX9" s="87" t="s">
        <v>2846</v>
      </c>
      <c r="CY9" s="86" t="s">
        <v>2770</v>
      </c>
      <c r="CZ9" s="93" t="s">
        <v>2771</v>
      </c>
      <c r="DA9" s="86" t="s">
        <v>2772</v>
      </c>
      <c r="DB9" s="86" t="s">
        <v>2443</v>
      </c>
      <c r="DC9" s="86" t="s">
        <v>2773</v>
      </c>
      <c r="DD9" s="87" t="s">
        <v>2847</v>
      </c>
      <c r="DE9" s="87" t="s">
        <v>2848</v>
      </c>
      <c r="DF9" s="87" t="s">
        <v>2849</v>
      </c>
      <c r="DG9" s="87" t="s">
        <v>2850</v>
      </c>
      <c r="DH9" s="87" t="s">
        <v>2851</v>
      </c>
      <c r="DI9" s="86" t="s">
        <v>2800</v>
      </c>
      <c r="DJ9" s="93" t="s">
        <v>2710</v>
      </c>
      <c r="DK9" s="94" t="s">
        <v>2711</v>
      </c>
      <c r="DL9" s="86" t="s">
        <v>2712</v>
      </c>
      <c r="DM9" s="93" t="s">
        <v>2713</v>
      </c>
      <c r="DN9" s="86" t="s">
        <v>2714</v>
      </c>
      <c r="DO9" s="87" t="s">
        <v>2852</v>
      </c>
      <c r="DP9" s="88" t="s">
        <v>2468</v>
      </c>
      <c r="DQ9" s="87" t="s">
        <v>2715</v>
      </c>
      <c r="DR9" s="87" t="s">
        <v>2853</v>
      </c>
      <c r="DS9" s="87" t="s">
        <v>2716</v>
      </c>
      <c r="DT9" s="86" t="s">
        <v>2717</v>
      </c>
      <c r="DU9" s="93" t="s">
        <v>2718</v>
      </c>
      <c r="DV9" s="92" t="s">
        <v>2854</v>
      </c>
    </row>
    <row r="10" spans="1:128" s="78" customFormat="1" ht="17" x14ac:dyDescent="0.35">
      <c r="A10" s="60" t="s">
        <v>2435</v>
      </c>
      <c r="B10" s="77">
        <v>32.24</v>
      </c>
      <c r="C10" s="77">
        <v>46.521999999999998</v>
      </c>
      <c r="D10" s="77">
        <v>86.6</v>
      </c>
      <c r="E10" s="77">
        <v>32.5</v>
      </c>
      <c r="F10" s="77">
        <v>198</v>
      </c>
      <c r="G10" s="77">
        <v>68</v>
      </c>
      <c r="H10" s="77">
        <v>1065.90397207</v>
      </c>
      <c r="I10" s="77">
        <v>3</v>
      </c>
      <c r="J10" s="77">
        <v>2.2999999999999998</v>
      </c>
      <c r="K10" s="77">
        <v>4.96</v>
      </c>
      <c r="L10" s="77">
        <v>17</v>
      </c>
      <c r="M10" s="77">
        <v>19.079999999999998</v>
      </c>
      <c r="N10" s="77">
        <v>3</v>
      </c>
      <c r="O10" s="77">
        <v>8.23</v>
      </c>
      <c r="P10" s="77">
        <v>12.5</v>
      </c>
      <c r="Q10" s="77">
        <v>156</v>
      </c>
      <c r="R10" s="77">
        <v>67.400000000000006</v>
      </c>
      <c r="S10" s="77">
        <v>7.84</v>
      </c>
      <c r="T10" s="77">
        <v>63.363</v>
      </c>
      <c r="U10" s="77">
        <v>77.7</v>
      </c>
      <c r="V10" s="77">
        <v>132.4</v>
      </c>
      <c r="W10" s="77">
        <v>79.5</v>
      </c>
      <c r="X10" s="77">
        <v>140.30000000000001</v>
      </c>
      <c r="Y10" s="77">
        <v>2470.0100000000002</v>
      </c>
      <c r="Z10" s="77">
        <v>740.8</v>
      </c>
      <c r="AA10" s="77">
        <v>6.5910000000000002</v>
      </c>
      <c r="AB10" s="77">
        <v>105.6</v>
      </c>
      <c r="AC10" s="77">
        <v>10.999000000000001</v>
      </c>
      <c r="AD10" s="77">
        <v>3.9</v>
      </c>
      <c r="AE10" s="77">
        <v>12.98</v>
      </c>
      <c r="AF10" s="77">
        <v>401</v>
      </c>
      <c r="AG10" s="77">
        <v>39.700000000000003</v>
      </c>
      <c r="AH10" s="77">
        <v>11.02</v>
      </c>
      <c r="AI10" s="77">
        <v>1137.7</v>
      </c>
      <c r="AJ10" s="77">
        <v>208.8</v>
      </c>
      <c r="AK10" s="77">
        <v>112.1</v>
      </c>
      <c r="AL10" s="77">
        <v>289</v>
      </c>
      <c r="AM10" s="77">
        <v>9.3800000000000008</v>
      </c>
      <c r="AN10" s="77">
        <v>3732.5</v>
      </c>
      <c r="AO10" s="77">
        <v>38.46</v>
      </c>
      <c r="AP10" s="77">
        <v>165</v>
      </c>
      <c r="AQ10" s="77">
        <v>299.3</v>
      </c>
      <c r="AR10" s="77">
        <v>753</v>
      </c>
      <c r="AS10" s="77">
        <v>3.17</v>
      </c>
      <c r="AT10" s="77">
        <v>49.42</v>
      </c>
      <c r="AU10" s="77">
        <v>84.1</v>
      </c>
      <c r="AV10" s="77">
        <v>9.7100000000000009</v>
      </c>
      <c r="AW10" s="77">
        <v>12.112299999999999</v>
      </c>
      <c r="AX10" s="77">
        <v>35.986994882700003</v>
      </c>
      <c r="AY10" s="77">
        <v>75.53</v>
      </c>
      <c r="AZ10" s="77">
        <v>19.399999999999999</v>
      </c>
      <c r="BA10" s="77">
        <v>55.28</v>
      </c>
      <c r="BB10" s="77">
        <v>38</v>
      </c>
      <c r="BC10" s="77">
        <v>48.452599999999997</v>
      </c>
      <c r="BD10" s="77">
        <v>9.2010000000000005</v>
      </c>
      <c r="BE10" s="77">
        <v>311.24700000000001</v>
      </c>
      <c r="BF10" s="77">
        <v>99.678919101199995</v>
      </c>
      <c r="BG10" s="77">
        <v>87.516000000000005</v>
      </c>
      <c r="BH10" s="77">
        <v>1059.9715000000001</v>
      </c>
      <c r="BI10" s="77">
        <v>13.281137448999999</v>
      </c>
      <c r="BJ10" s="72" t="s">
        <v>2206</v>
      </c>
      <c r="BK10" s="77">
        <v>8</v>
      </c>
      <c r="BL10" s="77">
        <v>387.7</v>
      </c>
      <c r="BM10" s="77">
        <v>69.92</v>
      </c>
      <c r="BN10" s="77">
        <v>75.260000000000005</v>
      </c>
      <c r="BO10" s="77">
        <v>86.41</v>
      </c>
      <c r="BP10" s="77">
        <v>45.44</v>
      </c>
      <c r="BQ10" s="77">
        <v>328.58</v>
      </c>
      <c r="BR10" s="72" t="s">
        <v>2442</v>
      </c>
      <c r="BS10" s="77">
        <v>23.12</v>
      </c>
      <c r="BT10" s="77">
        <v>37.700000000000003</v>
      </c>
      <c r="BU10" s="77">
        <v>816.99865248100002</v>
      </c>
      <c r="BV10" s="77">
        <v>85.56</v>
      </c>
      <c r="BW10" s="77">
        <v>30</v>
      </c>
      <c r="BX10" s="77">
        <v>53.3</v>
      </c>
      <c r="BY10" s="77">
        <v>67.5</v>
      </c>
      <c r="BZ10" s="77">
        <v>69.97</v>
      </c>
      <c r="CA10" s="77">
        <v>197.815</v>
      </c>
      <c r="CB10" s="77">
        <v>5.0999999999999996</v>
      </c>
      <c r="CC10" s="77">
        <v>12.456</v>
      </c>
      <c r="CD10" s="77">
        <v>694.71199999999999</v>
      </c>
      <c r="CE10" s="72" t="s">
        <v>2206</v>
      </c>
      <c r="CF10" s="77">
        <v>307.95299999999997</v>
      </c>
      <c r="CG10" s="77">
        <v>467.43200000000002</v>
      </c>
      <c r="CH10" s="77">
        <v>1.782</v>
      </c>
      <c r="CI10" s="77">
        <v>112.7</v>
      </c>
      <c r="CJ10" s="77">
        <v>755.26099999999997</v>
      </c>
      <c r="CK10" s="77">
        <v>4.97</v>
      </c>
      <c r="CL10" s="77">
        <v>163.577</v>
      </c>
      <c r="CM10" s="77">
        <v>87.087000000000003</v>
      </c>
      <c r="CN10" s="77">
        <v>19.37</v>
      </c>
      <c r="CO10" s="77">
        <v>1613.355</v>
      </c>
      <c r="CP10" s="77">
        <v>0.65700000000000003</v>
      </c>
      <c r="CQ10" s="72" t="s">
        <v>2206</v>
      </c>
      <c r="CR10" s="77">
        <v>14.478</v>
      </c>
      <c r="CS10" s="72" t="s">
        <v>2443</v>
      </c>
      <c r="CT10" s="77">
        <v>235.38200000000001</v>
      </c>
      <c r="CU10" s="77">
        <v>711.85799999999995</v>
      </c>
      <c r="CV10" s="77">
        <v>437.11</v>
      </c>
      <c r="CW10" s="77">
        <v>0</v>
      </c>
      <c r="CX10" s="77">
        <v>127.259</v>
      </c>
      <c r="CY10" s="77">
        <v>7.8369999999999997</v>
      </c>
      <c r="CZ10" s="72" t="s">
        <v>2206</v>
      </c>
      <c r="DA10" s="72" t="s">
        <v>2206</v>
      </c>
      <c r="DB10" s="72" t="s">
        <v>2206</v>
      </c>
      <c r="DC10" s="77">
        <v>1087.9970000000001</v>
      </c>
      <c r="DD10" s="77">
        <v>127.374</v>
      </c>
      <c r="DE10" s="77">
        <v>141.625</v>
      </c>
      <c r="DF10" s="77">
        <v>37.677999999999997</v>
      </c>
      <c r="DG10" s="77">
        <v>502.37599999999998</v>
      </c>
      <c r="DH10" s="77">
        <v>13.244</v>
      </c>
      <c r="DI10" s="77">
        <v>0</v>
      </c>
      <c r="DJ10" s="77">
        <v>70.099999999999994</v>
      </c>
      <c r="DK10" s="77">
        <v>16.030110176899999</v>
      </c>
      <c r="DL10" s="77">
        <v>4.46</v>
      </c>
      <c r="DM10" s="77">
        <v>263.47000000000003</v>
      </c>
      <c r="DN10" s="77">
        <v>83.5</v>
      </c>
      <c r="DO10" s="77">
        <v>156.5</v>
      </c>
      <c r="DP10" s="65" t="s">
        <v>2441</v>
      </c>
      <c r="DQ10" s="77">
        <v>8.14</v>
      </c>
      <c r="DR10" s="77">
        <v>617</v>
      </c>
      <c r="DS10" s="77">
        <v>189.63800780299999</v>
      </c>
      <c r="DT10" s="77">
        <v>22.5</v>
      </c>
      <c r="DU10" s="77">
        <v>480.06141212900002</v>
      </c>
      <c r="DV10" s="77">
        <v>141.52099999999999</v>
      </c>
    </row>
    <row r="11" spans="1:128" s="78" customFormat="1" ht="17" x14ac:dyDescent="0.35">
      <c r="A11" s="60" t="s">
        <v>2436</v>
      </c>
      <c r="B11" s="77">
        <v>32.24</v>
      </c>
      <c r="C11" s="77">
        <v>46.521999999999998</v>
      </c>
      <c r="D11" s="77">
        <v>66.900000000000006</v>
      </c>
      <c r="E11" s="77">
        <v>7</v>
      </c>
      <c r="F11" s="77">
        <v>192</v>
      </c>
      <c r="G11" s="77">
        <v>64.5</v>
      </c>
      <c r="H11" s="77">
        <v>1065.90397207</v>
      </c>
      <c r="I11" s="77">
        <v>3</v>
      </c>
      <c r="J11" s="77">
        <v>3.1259999999999999</v>
      </c>
      <c r="K11" s="77">
        <v>1.3</v>
      </c>
      <c r="L11" s="77">
        <v>12</v>
      </c>
      <c r="M11" s="77">
        <v>19.079999999999998</v>
      </c>
      <c r="N11" s="77">
        <v>17.899999999999999</v>
      </c>
      <c r="O11" s="77">
        <v>7.85</v>
      </c>
      <c r="P11" s="77">
        <v>12.5</v>
      </c>
      <c r="Q11" s="77">
        <v>94.2</v>
      </c>
      <c r="R11" s="77">
        <v>37.700000000000003</v>
      </c>
      <c r="S11" s="77">
        <v>13.208</v>
      </c>
      <c r="T11" s="77">
        <v>34.97</v>
      </c>
      <c r="U11" s="77">
        <v>95.69</v>
      </c>
      <c r="V11" s="77">
        <v>82.018000000000001</v>
      </c>
      <c r="W11" s="77">
        <v>41.058999999999997</v>
      </c>
      <c r="X11" s="77">
        <v>142.69999999999999</v>
      </c>
      <c r="Y11" s="77">
        <v>2182.99943231</v>
      </c>
      <c r="Z11" s="77">
        <v>716.22</v>
      </c>
      <c r="AA11" s="77">
        <v>11.003</v>
      </c>
      <c r="AB11" s="77">
        <v>123.6</v>
      </c>
      <c r="AC11" s="77">
        <v>11.14</v>
      </c>
      <c r="AD11" s="77">
        <v>4.54</v>
      </c>
      <c r="AE11" s="77">
        <v>12.98</v>
      </c>
      <c r="AF11" s="77">
        <v>323.2</v>
      </c>
      <c r="AG11" s="77">
        <v>39.700000000000003</v>
      </c>
      <c r="AH11" s="77">
        <v>19.3</v>
      </c>
      <c r="AI11" s="77">
        <v>1131.2</v>
      </c>
      <c r="AJ11" s="77">
        <v>166.7</v>
      </c>
      <c r="AK11" s="77">
        <v>100</v>
      </c>
      <c r="AL11" s="77">
        <v>324</v>
      </c>
      <c r="AM11" s="77">
        <v>9.375</v>
      </c>
      <c r="AN11" s="77">
        <v>2784.7</v>
      </c>
      <c r="AO11" s="77">
        <v>38.11</v>
      </c>
      <c r="AP11" s="77">
        <v>165</v>
      </c>
      <c r="AQ11" s="77">
        <v>288.33999999999997</v>
      </c>
      <c r="AR11" s="77">
        <v>251</v>
      </c>
      <c r="AS11" s="77">
        <v>2.12</v>
      </c>
      <c r="AT11" s="77">
        <v>34.159999999999997</v>
      </c>
      <c r="AU11" s="77">
        <v>169.2</v>
      </c>
      <c r="AV11" s="77">
        <v>8.48</v>
      </c>
      <c r="AW11" s="77">
        <v>12.837</v>
      </c>
      <c r="AX11" s="77">
        <v>50.954774397000001</v>
      </c>
      <c r="AY11" s="77">
        <v>71.099999999999994</v>
      </c>
      <c r="AZ11" s="77">
        <v>22.460999999999999</v>
      </c>
      <c r="BA11" s="77">
        <v>28.83</v>
      </c>
      <c r="BB11" s="77">
        <v>38</v>
      </c>
      <c r="BC11" s="77">
        <v>66.611194606699996</v>
      </c>
      <c r="BD11" s="77">
        <v>8.6180000000000003</v>
      </c>
      <c r="BE11" s="77">
        <v>188.93600000000001</v>
      </c>
      <c r="BF11" s="77">
        <v>93.237079107900001</v>
      </c>
      <c r="BG11" s="77">
        <v>66.381778076200007</v>
      </c>
      <c r="BH11" s="77">
        <v>1010.26358069</v>
      </c>
      <c r="BI11" s="77">
        <v>13.281137448999999</v>
      </c>
      <c r="BJ11" s="72" t="s">
        <v>2206</v>
      </c>
      <c r="BK11" s="77">
        <v>8</v>
      </c>
      <c r="BL11" s="77">
        <v>348.3</v>
      </c>
      <c r="BM11" s="77">
        <v>69.92</v>
      </c>
      <c r="BN11" s="77">
        <v>78.959999999999994</v>
      </c>
      <c r="BO11" s="77">
        <v>85.45</v>
      </c>
      <c r="BP11" s="77">
        <v>41.92</v>
      </c>
      <c r="BQ11" s="77">
        <v>300.07</v>
      </c>
      <c r="BR11" s="72" t="s">
        <v>2442</v>
      </c>
      <c r="BS11" s="77">
        <v>20.75</v>
      </c>
      <c r="BT11" s="77">
        <v>37.700000000000003</v>
      </c>
      <c r="BU11" s="77">
        <v>816.99865248100002</v>
      </c>
      <c r="BV11" s="77">
        <v>85.56</v>
      </c>
      <c r="BW11" s="77">
        <v>44.34</v>
      </c>
      <c r="BX11" s="77">
        <v>56.12</v>
      </c>
      <c r="BY11" s="77">
        <v>87.428299999999993</v>
      </c>
      <c r="BZ11" s="77">
        <v>64.126499999999993</v>
      </c>
      <c r="CA11" s="77">
        <v>186.19399999999999</v>
      </c>
      <c r="CB11" s="77">
        <v>5.0999999999999996</v>
      </c>
      <c r="CC11" s="77">
        <v>11.952999999999999</v>
      </c>
      <c r="CD11" s="77">
        <v>643.00300000000004</v>
      </c>
      <c r="CE11" s="72" t="s">
        <v>2206</v>
      </c>
      <c r="CF11" s="77">
        <v>314.49</v>
      </c>
      <c r="CG11" s="77">
        <v>424.113</v>
      </c>
      <c r="CH11" s="77">
        <v>1.752</v>
      </c>
      <c r="CI11" s="77">
        <v>117.7</v>
      </c>
      <c r="CJ11" s="77">
        <v>728.74800000000005</v>
      </c>
      <c r="CK11" s="77">
        <v>4.8940000000000001</v>
      </c>
      <c r="CL11" s="77">
        <v>163.107</v>
      </c>
      <c r="CM11" s="77">
        <v>75.241</v>
      </c>
      <c r="CN11" s="77">
        <v>11.75</v>
      </c>
      <c r="CO11" s="77">
        <v>1613.356</v>
      </c>
      <c r="CP11" s="77">
        <v>0.65700000000000003</v>
      </c>
      <c r="CQ11" s="72" t="s">
        <v>2206</v>
      </c>
      <c r="CR11" s="77">
        <v>20.196000000000002</v>
      </c>
      <c r="CS11" s="72" t="s">
        <v>2443</v>
      </c>
      <c r="CT11" s="77">
        <v>238.179</v>
      </c>
      <c r="CU11" s="77">
        <v>750.37099999999998</v>
      </c>
      <c r="CV11" s="77">
        <v>513.47</v>
      </c>
      <c r="CW11" s="77">
        <v>0.81200000000000006</v>
      </c>
      <c r="CX11" s="77">
        <v>129.15199999999999</v>
      </c>
      <c r="CY11" s="77">
        <v>8.1609999999999996</v>
      </c>
      <c r="CZ11" s="72" t="s">
        <v>2206</v>
      </c>
      <c r="DA11" s="72" t="s">
        <v>2206</v>
      </c>
      <c r="DB11" s="72" t="s">
        <v>2206</v>
      </c>
      <c r="DC11" s="77">
        <v>1028.692</v>
      </c>
      <c r="DD11" s="77">
        <v>140.35400000000001</v>
      </c>
      <c r="DE11" s="77">
        <v>145.273</v>
      </c>
      <c r="DF11" s="77">
        <v>35.316000000000003</v>
      </c>
      <c r="DG11" s="77">
        <v>502.279</v>
      </c>
      <c r="DH11" s="77">
        <v>12.762</v>
      </c>
      <c r="DI11" s="77">
        <v>0.04</v>
      </c>
      <c r="DJ11" s="77">
        <v>90.240129465300001</v>
      </c>
      <c r="DK11" s="77">
        <v>9.9169999999999998</v>
      </c>
      <c r="DL11" s="77">
        <v>6.38</v>
      </c>
      <c r="DM11" s="77">
        <v>244.25</v>
      </c>
      <c r="DN11" s="77">
        <v>74.3</v>
      </c>
      <c r="DO11" s="77">
        <v>156.5</v>
      </c>
      <c r="DP11" s="65" t="s">
        <v>2441</v>
      </c>
      <c r="DQ11" s="77">
        <v>8.34</v>
      </c>
      <c r="DR11" s="77">
        <v>954.77840000000003</v>
      </c>
      <c r="DS11" s="77">
        <v>122.985557601</v>
      </c>
      <c r="DT11" s="77">
        <v>18.899999999999999</v>
      </c>
      <c r="DU11" s="77">
        <v>480.06141212900002</v>
      </c>
      <c r="DV11" s="77">
        <v>141.52099999999999</v>
      </c>
    </row>
    <row r="12" spans="1:128" s="79" customFormat="1" ht="29" customHeight="1" x14ac:dyDescent="0.35">
      <c r="A12" s="64" t="s">
        <v>2437</v>
      </c>
      <c r="B12" s="75">
        <v>0</v>
      </c>
      <c r="C12" s="75">
        <v>0</v>
      </c>
      <c r="D12" s="75">
        <v>-0.22748267898399999</v>
      </c>
      <c r="E12" s="75">
        <v>-0.78461538461500002</v>
      </c>
      <c r="F12" s="75">
        <v>-3.0303030303000002E-2</v>
      </c>
      <c r="G12" s="75">
        <v>-5.1470588235299999E-2</v>
      </c>
      <c r="H12" s="75">
        <v>0</v>
      </c>
      <c r="I12" s="75">
        <v>0</v>
      </c>
      <c r="J12" s="75">
        <v>0.359130434783</v>
      </c>
      <c r="K12" s="75">
        <v>-0.73790322580599998</v>
      </c>
      <c r="L12" s="75">
        <v>-0.29411764705900001</v>
      </c>
      <c r="M12" s="75">
        <v>0</v>
      </c>
      <c r="N12" s="75">
        <v>4.9666666666700001</v>
      </c>
      <c r="O12" s="75">
        <v>-4.6172539489700001E-2</v>
      </c>
      <c r="P12" s="75">
        <v>0</v>
      </c>
      <c r="Q12" s="75">
        <v>-0.39615384615400001</v>
      </c>
      <c r="R12" s="75">
        <v>-0.44065281899100001</v>
      </c>
      <c r="S12" s="75">
        <v>0.68469387755099997</v>
      </c>
      <c r="T12" s="75">
        <v>-0.44810062654900001</v>
      </c>
      <c r="U12" s="75">
        <v>0.23153153153200001</v>
      </c>
      <c r="V12" s="75">
        <v>-0.38052870090599999</v>
      </c>
      <c r="W12" s="75">
        <v>-0.48353459119499997</v>
      </c>
      <c r="X12" s="75">
        <v>0.02</v>
      </c>
      <c r="Y12" s="75">
        <v>-0.116198139964</v>
      </c>
      <c r="Z12" s="75">
        <v>-3.3180345572400002E-2</v>
      </c>
      <c r="AA12" s="75">
        <v>0.66939766348100005</v>
      </c>
      <c r="AB12" s="75">
        <v>0.17045454545499999</v>
      </c>
      <c r="AC12" s="75">
        <v>1.2819347213400001E-2</v>
      </c>
      <c r="AD12" s="75">
        <v>0.164102564103</v>
      </c>
      <c r="AE12" s="75">
        <v>0</v>
      </c>
      <c r="AF12" s="75">
        <v>-0.194014962594</v>
      </c>
      <c r="AG12" s="75">
        <v>0</v>
      </c>
      <c r="AH12" s="75">
        <v>0.75136116152499999</v>
      </c>
      <c r="AI12" s="75">
        <v>-5.7132811813300002E-3</v>
      </c>
      <c r="AJ12" s="75">
        <v>-0.2</v>
      </c>
      <c r="AK12" s="75">
        <v>-0.107939339875</v>
      </c>
      <c r="AL12" s="75">
        <v>0.12110726643600001</v>
      </c>
      <c r="AM12" s="75">
        <v>0</v>
      </c>
      <c r="AN12" s="75">
        <v>-0.25</v>
      </c>
      <c r="AO12" s="75">
        <v>-9.1003640145600005E-3</v>
      </c>
      <c r="AP12" s="75">
        <v>0</v>
      </c>
      <c r="AQ12" s="75">
        <v>-3.6618777146699998E-2</v>
      </c>
      <c r="AR12" s="75">
        <v>-0.66666666666700003</v>
      </c>
      <c r="AS12" s="75">
        <v>-0.33123028391199999</v>
      </c>
      <c r="AT12" s="75">
        <v>-0.31</v>
      </c>
      <c r="AU12" s="75">
        <v>1.0118906064199999</v>
      </c>
      <c r="AV12" s="75">
        <v>-0.12667353244099999</v>
      </c>
      <c r="AW12" s="75">
        <v>5.98317412878E-2</v>
      </c>
      <c r="AX12" s="75">
        <v>0.41592190632100001</v>
      </c>
      <c r="AY12" s="75">
        <v>-5.8652191182300001E-2</v>
      </c>
      <c r="AZ12" s="75">
        <v>0.157783505155</v>
      </c>
      <c r="BA12" s="75">
        <v>-0.47847322720699997</v>
      </c>
      <c r="BB12" s="75">
        <v>0</v>
      </c>
      <c r="BC12" s="75">
        <v>0.37477028284800001</v>
      </c>
      <c r="BD12" s="75">
        <v>-6.3362677969799996E-2</v>
      </c>
      <c r="BE12" s="75">
        <v>-0.392970855944</v>
      </c>
      <c r="BF12" s="75">
        <v>-6.4625901357900001E-2</v>
      </c>
      <c r="BG12" s="75">
        <v>-0.24148980670799999</v>
      </c>
      <c r="BH12" s="75">
        <v>-4.6895524373300003E-2</v>
      </c>
      <c r="BI12" s="75">
        <v>0</v>
      </c>
      <c r="BJ12" s="72" t="s">
        <v>2206</v>
      </c>
      <c r="BK12" s="75">
        <v>0</v>
      </c>
      <c r="BL12" s="75">
        <v>-0.1</v>
      </c>
      <c r="BM12" s="75">
        <v>0</v>
      </c>
      <c r="BN12" s="75">
        <v>0.05</v>
      </c>
      <c r="BO12" s="75">
        <v>-0.01</v>
      </c>
      <c r="BP12" s="75">
        <v>-0.08</v>
      </c>
      <c r="BQ12" s="75">
        <v>-8.6767301722599999E-2</v>
      </c>
      <c r="BR12" s="72" t="s">
        <v>2442</v>
      </c>
      <c r="BS12" s="75">
        <v>-0.102508650519</v>
      </c>
      <c r="BT12" s="75">
        <v>0</v>
      </c>
      <c r="BU12" s="75">
        <v>0</v>
      </c>
      <c r="BV12" s="75">
        <v>0</v>
      </c>
      <c r="BW12" s="75">
        <v>0.47799999999999998</v>
      </c>
      <c r="BX12" s="75">
        <v>5.2908067542200003E-2</v>
      </c>
      <c r="BY12" s="75">
        <v>0.29523407407399999</v>
      </c>
      <c r="BZ12" s="75">
        <v>-8.35143632986E-2</v>
      </c>
      <c r="CA12" s="75">
        <v>-5.8746808887100002E-2</v>
      </c>
      <c r="CB12" s="75">
        <v>0</v>
      </c>
      <c r="CC12" s="75">
        <v>-4.0382145150900002E-2</v>
      </c>
      <c r="CD12" s="75">
        <v>-7.4432282730099997E-2</v>
      </c>
      <c r="CE12" s="72" t="s">
        <v>2206</v>
      </c>
      <c r="CF12" s="75">
        <v>2.1227265199599998E-2</v>
      </c>
      <c r="CG12" s="75">
        <v>-9.2674442485799993E-2</v>
      </c>
      <c r="CH12" s="75">
        <v>-1.6835016835000001E-2</v>
      </c>
      <c r="CI12" s="75">
        <v>0.04</v>
      </c>
      <c r="CJ12" s="75">
        <v>-3.5104420855799998E-2</v>
      </c>
      <c r="CK12" s="75">
        <v>-1.5291750503000001E-2</v>
      </c>
      <c r="CL12" s="75">
        <v>-2.8732645787599999E-3</v>
      </c>
      <c r="CM12" s="75">
        <v>-0.13602489464600001</v>
      </c>
      <c r="CN12" s="75">
        <v>-0.393391843056</v>
      </c>
      <c r="CO12" s="75">
        <v>6.1982638661399997E-7</v>
      </c>
      <c r="CP12" s="75">
        <v>0</v>
      </c>
      <c r="CQ12" s="72" t="s">
        <v>2206</v>
      </c>
      <c r="CR12" s="75">
        <v>0.394944053046</v>
      </c>
      <c r="CS12" s="72" t="s">
        <v>2443</v>
      </c>
      <c r="CT12" s="75">
        <v>1.18828117698E-2</v>
      </c>
      <c r="CU12" s="75">
        <v>5.4102082156799999E-2</v>
      </c>
      <c r="CV12" s="75">
        <v>0.11597676714500001</v>
      </c>
      <c r="CW12" s="98">
        <v>1</v>
      </c>
      <c r="CX12" s="75">
        <v>1.48751758225E-2</v>
      </c>
      <c r="CY12" s="75">
        <v>4.1342350389199999E-2</v>
      </c>
      <c r="CZ12" s="72" t="s">
        <v>2206</v>
      </c>
      <c r="DA12" s="72" t="s">
        <v>2206</v>
      </c>
      <c r="DB12" s="72" t="s">
        <v>2206</v>
      </c>
      <c r="DC12" s="75">
        <v>-5.4508422357799999E-2</v>
      </c>
      <c r="DD12" s="75">
        <v>0.101904627318</v>
      </c>
      <c r="DE12" s="75">
        <v>2.5758164165899999E-2</v>
      </c>
      <c r="DF12" s="75">
        <v>-6.2689102393999996E-2</v>
      </c>
      <c r="DG12" s="75">
        <v>-1.9308247209299999E-4</v>
      </c>
      <c r="DH12" s="75">
        <v>-3.6393838719400003E-2</v>
      </c>
      <c r="DI12" s="75">
        <v>-0.1249</v>
      </c>
      <c r="DJ12" s="75">
        <v>0.287305698507</v>
      </c>
      <c r="DK12" s="75">
        <v>-0.38135172556000002</v>
      </c>
      <c r="DL12" s="75">
        <v>0.43</v>
      </c>
      <c r="DM12" s="75">
        <v>-7.2949481914399997E-2</v>
      </c>
      <c r="DN12" s="75">
        <v>-0.11017964071899999</v>
      </c>
      <c r="DO12" s="75">
        <v>0</v>
      </c>
      <c r="DP12" s="65" t="s">
        <v>2441</v>
      </c>
      <c r="DQ12" s="75">
        <v>2.4570024570000001E-2</v>
      </c>
      <c r="DR12" s="75">
        <v>0.54745283630499997</v>
      </c>
      <c r="DS12" s="75">
        <v>-0.35147200170800003</v>
      </c>
      <c r="DT12" s="75">
        <v>-0.16</v>
      </c>
      <c r="DU12" s="75">
        <v>0</v>
      </c>
      <c r="DV12" s="75">
        <v>0</v>
      </c>
    </row>
    <row r="13" spans="1:128" s="81" customFormat="1" ht="59.5" customHeight="1" x14ac:dyDescent="0.35">
      <c r="A13" s="61" t="s">
        <v>2434</v>
      </c>
      <c r="B13" s="80">
        <v>423.916</v>
      </c>
      <c r="C13" s="80">
        <v>12742.996999999999</v>
      </c>
      <c r="D13" s="80">
        <v>375.9</v>
      </c>
      <c r="E13" s="80">
        <v>193.3</v>
      </c>
      <c r="F13" s="80">
        <v>2782</v>
      </c>
      <c r="G13" s="80">
        <v>1403</v>
      </c>
      <c r="H13" s="80">
        <v>20136.9509301</v>
      </c>
      <c r="I13" s="80">
        <v>5</v>
      </c>
      <c r="J13" s="80">
        <v>11.7</v>
      </c>
      <c r="K13" s="80">
        <v>44.19</v>
      </c>
      <c r="L13" s="80">
        <v>90</v>
      </c>
      <c r="M13" s="80">
        <v>564.1</v>
      </c>
      <c r="N13" s="80">
        <v>206.1</v>
      </c>
      <c r="O13" s="80">
        <v>28.34</v>
      </c>
      <c r="P13" s="80">
        <v>31.044</v>
      </c>
      <c r="Q13" s="80">
        <v>595</v>
      </c>
      <c r="R13" s="80">
        <v>232.75</v>
      </c>
      <c r="S13" s="80">
        <v>64.338999999999999</v>
      </c>
      <c r="T13" s="80">
        <v>777.91899999999998</v>
      </c>
      <c r="U13" s="80">
        <v>210.239</v>
      </c>
      <c r="V13" s="80">
        <v>321.10000000000002</v>
      </c>
      <c r="W13" s="80">
        <v>212.8</v>
      </c>
      <c r="X13" s="80">
        <v>1067.5999999999999</v>
      </c>
      <c r="Y13" s="80">
        <v>11347.41</v>
      </c>
      <c r="Z13" s="80">
        <v>2398.5</v>
      </c>
      <c r="AA13" s="80">
        <v>21.311</v>
      </c>
      <c r="AB13" s="80">
        <v>155.6</v>
      </c>
      <c r="AC13" s="80">
        <v>125.60899999999999</v>
      </c>
      <c r="AD13" s="80">
        <v>445.72</v>
      </c>
      <c r="AE13" s="80">
        <v>1145.3699999999999</v>
      </c>
      <c r="AF13" s="80">
        <v>1435.3</v>
      </c>
      <c r="AG13" s="80">
        <v>1919.9</v>
      </c>
      <c r="AH13" s="80">
        <v>809.98</v>
      </c>
      <c r="AI13" s="80">
        <v>17630.900000000001</v>
      </c>
      <c r="AJ13" s="80">
        <v>1040.4000000000001</v>
      </c>
      <c r="AK13" s="80">
        <v>1091.5</v>
      </c>
      <c r="AL13" s="80">
        <v>5007</v>
      </c>
      <c r="AM13" s="80">
        <v>32607.78</v>
      </c>
      <c r="AN13" s="80">
        <v>55700</v>
      </c>
      <c r="AO13" s="80">
        <v>6445.73</v>
      </c>
      <c r="AP13" s="80">
        <v>6052.2</v>
      </c>
      <c r="AQ13" s="80">
        <v>1671.2</v>
      </c>
      <c r="AR13" s="80">
        <v>5849</v>
      </c>
      <c r="AS13" s="80">
        <v>24.47</v>
      </c>
      <c r="AT13" s="80">
        <v>817.7</v>
      </c>
      <c r="AU13" s="80">
        <v>7269.4</v>
      </c>
      <c r="AV13" s="80">
        <v>33.363999999999997</v>
      </c>
      <c r="AW13" s="80">
        <v>69.497500000000002</v>
      </c>
      <c r="AX13" s="80">
        <v>423.00052048800001</v>
      </c>
      <c r="AY13" s="80">
        <v>392.76</v>
      </c>
      <c r="AZ13" s="80">
        <v>121.4</v>
      </c>
      <c r="BA13" s="80">
        <v>763.93</v>
      </c>
      <c r="BB13" s="80">
        <v>68.400000000000006</v>
      </c>
      <c r="BC13" s="80">
        <v>1247.2397000000001</v>
      </c>
      <c r="BD13" s="80">
        <v>54.954000000000001</v>
      </c>
      <c r="BE13" s="80">
        <v>2656.3180000000002</v>
      </c>
      <c r="BF13" s="80">
        <v>1219.8491729899999</v>
      </c>
      <c r="BG13" s="80">
        <v>6598.7638999999999</v>
      </c>
      <c r="BH13" s="80">
        <v>12716.9535</v>
      </c>
      <c r="BI13" s="80">
        <v>93.828714578399996</v>
      </c>
      <c r="BJ13" s="72" t="s">
        <v>2206</v>
      </c>
      <c r="BK13" s="80">
        <v>118.7</v>
      </c>
      <c r="BL13" s="80">
        <v>2835.9</v>
      </c>
      <c r="BM13" s="80">
        <v>334.14</v>
      </c>
      <c r="BN13" s="80">
        <v>402.07</v>
      </c>
      <c r="BO13" s="80">
        <v>312.06</v>
      </c>
      <c r="BP13" s="80">
        <v>356.87</v>
      </c>
      <c r="BQ13" s="80">
        <v>4605</v>
      </c>
      <c r="BR13" s="72" t="s">
        <v>2442</v>
      </c>
      <c r="BS13" s="80">
        <v>27.43</v>
      </c>
      <c r="BT13" s="80">
        <v>452.1</v>
      </c>
      <c r="BU13" s="80">
        <v>9521.9168532900003</v>
      </c>
      <c r="BV13" s="80">
        <v>869.7</v>
      </c>
      <c r="BW13" s="80">
        <v>304.95</v>
      </c>
      <c r="BX13" s="80">
        <v>290.52999999999997</v>
      </c>
      <c r="BY13" s="80">
        <v>469.4</v>
      </c>
      <c r="BZ13" s="80">
        <v>602.57000000000005</v>
      </c>
      <c r="CA13" s="80">
        <v>3356.2269999999999</v>
      </c>
      <c r="CB13" s="80">
        <v>1730.24</v>
      </c>
      <c r="CC13" s="80">
        <v>1304.1880000000001</v>
      </c>
      <c r="CD13" s="80">
        <v>6288.95</v>
      </c>
      <c r="CE13" s="72" t="s">
        <v>2206</v>
      </c>
      <c r="CF13" s="80">
        <v>2270.7910000000002</v>
      </c>
      <c r="CG13" s="80">
        <v>10769.423000000001</v>
      </c>
      <c r="CH13" s="80">
        <v>21.57</v>
      </c>
      <c r="CI13" s="80">
        <v>1774.5730000000001</v>
      </c>
      <c r="CJ13" s="80">
        <v>28717.221000000001</v>
      </c>
      <c r="CK13" s="80">
        <v>130.202</v>
      </c>
      <c r="CL13" s="80">
        <v>1826.7080000000001</v>
      </c>
      <c r="CM13" s="80">
        <v>429.43400000000003</v>
      </c>
      <c r="CN13" s="80">
        <v>1754.74</v>
      </c>
      <c r="CO13" s="80">
        <v>30099.344000000001</v>
      </c>
      <c r="CP13" s="76" t="s">
        <v>2206</v>
      </c>
      <c r="CQ13" s="72" t="s">
        <v>2206</v>
      </c>
      <c r="CR13" s="80">
        <v>11127.659</v>
      </c>
      <c r="CS13" s="72" t="s">
        <v>2443</v>
      </c>
      <c r="CT13" s="80">
        <v>11399.76</v>
      </c>
      <c r="CU13" s="80">
        <v>10393.299999999999</v>
      </c>
      <c r="CV13" s="80">
        <v>2229.59</v>
      </c>
      <c r="CW13" s="80">
        <v>618.80799999999999</v>
      </c>
      <c r="CX13" s="80">
        <v>1335.6220000000001</v>
      </c>
      <c r="CY13" s="80">
        <v>4663.3050000000003</v>
      </c>
      <c r="CZ13" s="72" t="s">
        <v>2206</v>
      </c>
      <c r="DA13" s="72" t="s">
        <v>2206</v>
      </c>
      <c r="DB13" s="72" t="s">
        <v>2206</v>
      </c>
      <c r="DC13" s="80">
        <v>20900.746999999999</v>
      </c>
      <c r="DD13" s="80">
        <v>1155.8389999999999</v>
      </c>
      <c r="DE13" s="80">
        <v>6782.6509999999998</v>
      </c>
      <c r="DF13" s="80">
        <v>414.51900000000001</v>
      </c>
      <c r="DG13" s="72" t="s">
        <v>2206</v>
      </c>
      <c r="DH13" s="72" t="s">
        <v>2206</v>
      </c>
      <c r="DI13" s="80">
        <v>1117.73</v>
      </c>
      <c r="DJ13" s="80">
        <v>580.5</v>
      </c>
      <c r="DK13" s="80">
        <v>6104.77</v>
      </c>
      <c r="DL13" s="80">
        <v>1039.53</v>
      </c>
      <c r="DM13" s="80">
        <v>2153.17</v>
      </c>
      <c r="DN13" s="80">
        <v>430.2</v>
      </c>
      <c r="DO13" s="80">
        <v>763.3</v>
      </c>
      <c r="DP13" s="65" t="s">
        <v>2441</v>
      </c>
      <c r="DQ13" s="80">
        <v>1635.83</v>
      </c>
      <c r="DR13" s="80">
        <v>8235.2338</v>
      </c>
      <c r="DS13" s="80">
        <v>6316.0146181099999</v>
      </c>
      <c r="DT13" s="80">
        <v>345.08</v>
      </c>
      <c r="DU13" s="80">
        <v>5302.1366677300002</v>
      </c>
      <c r="DV13" s="80">
        <v>905.59100000000001</v>
      </c>
      <c r="DX13" s="82"/>
    </row>
    <row r="14" spans="1:128" ht="409" customHeight="1" x14ac:dyDescent="0.35">
      <c r="A14" s="59" t="s">
        <v>2432</v>
      </c>
      <c r="B14" s="57" t="s">
        <v>2446</v>
      </c>
      <c r="C14" s="57" t="s">
        <v>2446</v>
      </c>
      <c r="D14" s="70" t="s">
        <v>2482</v>
      </c>
      <c r="E14" s="57" t="s">
        <v>2551</v>
      </c>
      <c r="F14" s="57" t="s">
        <v>2446</v>
      </c>
      <c r="G14" s="57" t="s">
        <v>2488</v>
      </c>
      <c r="H14" s="57" t="s">
        <v>2446</v>
      </c>
      <c r="I14" s="57" t="s">
        <v>2446</v>
      </c>
      <c r="J14" s="57" t="s">
        <v>2801</v>
      </c>
      <c r="K14" s="63" t="s">
        <v>2644</v>
      </c>
      <c r="L14" s="57" t="s">
        <v>2642</v>
      </c>
      <c r="M14" s="57" t="s">
        <v>2446</v>
      </c>
      <c r="N14" s="57" t="s">
        <v>2647</v>
      </c>
      <c r="O14" s="57" t="s">
        <v>2446</v>
      </c>
      <c r="P14" s="57" t="s">
        <v>2446</v>
      </c>
      <c r="Q14" s="57" t="s">
        <v>2555</v>
      </c>
      <c r="R14" s="57" t="s">
        <v>2497</v>
      </c>
      <c r="S14" s="57" t="s">
        <v>2556</v>
      </c>
      <c r="T14" s="57" t="s">
        <v>2500</v>
      </c>
      <c r="U14" s="57" t="s">
        <v>2503</v>
      </c>
      <c r="V14" s="57" t="s">
        <v>2529</v>
      </c>
      <c r="W14" s="57" t="s">
        <v>2557</v>
      </c>
      <c r="X14" s="57" t="s">
        <v>2446</v>
      </c>
      <c r="Y14" s="57" t="s">
        <v>2444</v>
      </c>
      <c r="Z14" s="57" t="s">
        <v>2446</v>
      </c>
      <c r="AA14" s="67" t="s">
        <v>2448</v>
      </c>
      <c r="AB14" s="67" t="s">
        <v>2455</v>
      </c>
      <c r="AC14" s="57" t="s">
        <v>2446</v>
      </c>
      <c r="AD14" s="69" t="s">
        <v>2562</v>
      </c>
      <c r="AE14" s="57" t="s">
        <v>2446</v>
      </c>
      <c r="AF14" s="57" t="s">
        <v>2585</v>
      </c>
      <c r="AG14" s="57" t="s">
        <v>2446</v>
      </c>
      <c r="AH14" s="57" t="s">
        <v>2590</v>
      </c>
      <c r="AI14" s="57" t="s">
        <v>2446</v>
      </c>
      <c r="AJ14" s="57" t="s">
        <v>2605</v>
      </c>
      <c r="AK14" s="57" t="s">
        <v>2802</v>
      </c>
      <c r="AL14" s="57" t="s">
        <v>2608</v>
      </c>
      <c r="AM14" s="57" t="s">
        <v>2446</v>
      </c>
      <c r="AN14" s="57" t="s">
        <v>2598</v>
      </c>
      <c r="AO14" s="57" t="s">
        <v>2446</v>
      </c>
      <c r="AP14" s="57" t="s">
        <v>2446</v>
      </c>
      <c r="AQ14" s="57" t="s">
        <v>2446</v>
      </c>
      <c r="AR14" s="57" t="s">
        <v>2803</v>
      </c>
      <c r="AS14" s="70" t="s">
        <v>2804</v>
      </c>
      <c r="AT14" s="57" t="s">
        <v>2615</v>
      </c>
      <c r="AU14" s="57" t="s">
        <v>2618</v>
      </c>
      <c r="AV14" s="73" t="s">
        <v>2560</v>
      </c>
      <c r="AW14" s="69" t="s">
        <v>2565</v>
      </c>
      <c r="AX14" s="57" t="s">
        <v>2621</v>
      </c>
      <c r="AY14" s="57" t="s">
        <v>2568</v>
      </c>
      <c r="AZ14" s="57" t="s">
        <v>2581</v>
      </c>
      <c r="BA14" s="57" t="s">
        <v>2576</v>
      </c>
      <c r="BB14" s="73" t="s">
        <v>2560</v>
      </c>
      <c r="BC14" s="57" t="s">
        <v>2570</v>
      </c>
      <c r="BD14" s="73" t="s">
        <v>2560</v>
      </c>
      <c r="BE14" s="57" t="s">
        <v>2573</v>
      </c>
      <c r="BF14" s="73" t="s">
        <v>2560</v>
      </c>
      <c r="BG14" s="73" t="s">
        <v>2560</v>
      </c>
      <c r="BH14" s="73" t="s">
        <v>2560</v>
      </c>
      <c r="BI14" s="57" t="s">
        <v>2446</v>
      </c>
      <c r="BJ14" s="71" t="s">
        <v>2206</v>
      </c>
      <c r="BK14" s="57" t="s">
        <v>2446</v>
      </c>
      <c r="BL14" s="57" t="s">
        <v>2625</v>
      </c>
      <c r="BM14" s="57" t="s">
        <v>2446</v>
      </c>
      <c r="BN14" s="57" t="s">
        <v>2629</v>
      </c>
      <c r="BO14" s="57" t="s">
        <v>2446</v>
      </c>
      <c r="BP14" s="57" t="s">
        <v>2805</v>
      </c>
      <c r="BQ14" s="57" t="s">
        <v>2806</v>
      </c>
      <c r="BR14" s="57" t="s">
        <v>2442</v>
      </c>
      <c r="BS14" s="57" t="s">
        <v>2652</v>
      </c>
      <c r="BT14" s="57" t="s">
        <v>2446</v>
      </c>
      <c r="BU14" s="57" t="s">
        <v>2446</v>
      </c>
      <c r="BV14" s="57" t="s">
        <v>2446</v>
      </c>
      <c r="BW14" s="57" t="s">
        <v>2661</v>
      </c>
      <c r="BX14" s="57" t="s">
        <v>2807</v>
      </c>
      <c r="BY14" s="57" t="s">
        <v>2665</v>
      </c>
      <c r="BZ14" s="57" t="s">
        <v>2808</v>
      </c>
      <c r="CA14" s="57" t="s">
        <v>2723</v>
      </c>
      <c r="CB14" s="57" t="s">
        <v>2446</v>
      </c>
      <c r="CC14" s="57" t="s">
        <v>2446</v>
      </c>
      <c r="CD14" s="57" t="s">
        <v>2728</v>
      </c>
      <c r="CE14" s="57" t="s">
        <v>2206</v>
      </c>
      <c r="CF14" s="57" t="s">
        <v>2446</v>
      </c>
      <c r="CG14" s="57" t="s">
        <v>2733</v>
      </c>
      <c r="CH14" s="57" t="s">
        <v>2446</v>
      </c>
      <c r="CI14" s="57" t="s">
        <v>2446</v>
      </c>
      <c r="CJ14" s="57" t="s">
        <v>2446</v>
      </c>
      <c r="CK14" s="57" t="s">
        <v>2446</v>
      </c>
      <c r="CL14" s="57" t="s">
        <v>2446</v>
      </c>
      <c r="CM14" s="57" t="s">
        <v>2206</v>
      </c>
      <c r="CN14" s="57" t="s">
        <v>2809</v>
      </c>
      <c r="CO14" s="57" t="s">
        <v>2446</v>
      </c>
      <c r="CP14" s="57" t="s">
        <v>2446</v>
      </c>
      <c r="CQ14" s="57" t="s">
        <v>2206</v>
      </c>
      <c r="CR14" s="57" t="s">
        <v>2810</v>
      </c>
      <c r="CS14" s="57" t="s">
        <v>2443</v>
      </c>
      <c r="CT14" s="73" t="s">
        <v>2560</v>
      </c>
      <c r="CU14" s="57" t="s">
        <v>2776</v>
      </c>
      <c r="CV14" s="57" t="s">
        <v>2743</v>
      </c>
      <c r="CW14" s="57" t="s">
        <v>2746</v>
      </c>
      <c r="CX14" s="69" t="s">
        <v>2446</v>
      </c>
      <c r="CY14" s="57" t="s">
        <v>2446</v>
      </c>
      <c r="CZ14" s="57" t="s">
        <v>2206</v>
      </c>
      <c r="DA14" s="57" t="s">
        <v>2206</v>
      </c>
      <c r="DB14" s="57" t="s">
        <v>2206</v>
      </c>
      <c r="DC14" s="57" t="s">
        <v>2748</v>
      </c>
      <c r="DD14" s="57" t="s">
        <v>2750</v>
      </c>
      <c r="DE14" s="57" t="s">
        <v>2446</v>
      </c>
      <c r="DF14" s="57" t="s">
        <v>2754</v>
      </c>
      <c r="DG14" s="57" t="s">
        <v>2446</v>
      </c>
      <c r="DH14" s="57" t="s">
        <v>2446</v>
      </c>
      <c r="DI14" s="69" t="s">
        <v>2758</v>
      </c>
      <c r="DJ14" s="69" t="s">
        <v>2456</v>
      </c>
      <c r="DK14" s="69" t="s">
        <v>2458</v>
      </c>
      <c r="DL14" s="57" t="s">
        <v>2460</v>
      </c>
      <c r="DM14" s="57" t="s">
        <v>2462</v>
      </c>
      <c r="DN14" s="57" t="s">
        <v>2463</v>
      </c>
      <c r="DO14" s="57" t="s">
        <v>2446</v>
      </c>
      <c r="DP14" s="57" t="s">
        <v>2469</v>
      </c>
      <c r="DQ14" s="57" t="s">
        <v>2446</v>
      </c>
      <c r="DR14" s="57" t="s">
        <v>2533</v>
      </c>
      <c r="DS14" s="69" t="s">
        <v>2473</v>
      </c>
      <c r="DT14" s="57" t="s">
        <v>2474</v>
      </c>
      <c r="DU14" s="57" t="s">
        <v>2446</v>
      </c>
      <c r="DV14" s="57" t="s">
        <v>2446</v>
      </c>
    </row>
    <row r="15" spans="1:128" ht="409.5" customHeight="1" x14ac:dyDescent="0.35">
      <c r="A15" s="59" t="s">
        <v>2430</v>
      </c>
      <c r="B15" s="66" t="s">
        <v>2478</v>
      </c>
      <c r="C15" s="66" t="s">
        <v>2480</v>
      </c>
      <c r="D15" s="70" t="s">
        <v>2483</v>
      </c>
      <c r="E15" s="66" t="s">
        <v>2485</v>
      </c>
      <c r="F15" s="66" t="s">
        <v>2486</v>
      </c>
      <c r="G15" s="66" t="s">
        <v>2489</v>
      </c>
      <c r="H15" s="66" t="s">
        <v>2491</v>
      </c>
      <c r="I15" s="66" t="s">
        <v>2493</v>
      </c>
      <c r="J15" s="66" t="s">
        <v>2638</v>
      </c>
      <c r="K15" s="63" t="s">
        <v>2645</v>
      </c>
      <c r="L15" s="66" t="s">
        <v>2811</v>
      </c>
      <c r="M15" s="66" t="s">
        <v>2640</v>
      </c>
      <c r="N15" s="66" t="s">
        <v>2648</v>
      </c>
      <c r="O15" s="66" t="s">
        <v>2636</v>
      </c>
      <c r="P15" s="66" t="s">
        <v>2634</v>
      </c>
      <c r="Q15" s="66" t="s">
        <v>2496</v>
      </c>
      <c r="R15" s="66" t="s">
        <v>2534</v>
      </c>
      <c r="S15" s="66" t="s">
        <v>2535</v>
      </c>
      <c r="T15" s="66" t="s">
        <v>2501</v>
      </c>
      <c r="U15" s="66" t="s">
        <v>2504</v>
      </c>
      <c r="V15" s="66" t="s">
        <v>2536</v>
      </c>
      <c r="W15" s="66" t="s">
        <v>2530</v>
      </c>
      <c r="X15" s="66" t="s">
        <v>2476</v>
      </c>
      <c r="Y15" s="66" t="s">
        <v>2524</v>
      </c>
      <c r="Z15" s="57" t="s">
        <v>2447</v>
      </c>
      <c r="AA15" s="67" t="s">
        <v>2449</v>
      </c>
      <c r="AB15" s="67" t="s">
        <v>2450</v>
      </c>
      <c r="AC15" s="67" t="s">
        <v>2451</v>
      </c>
      <c r="AD15" s="69" t="s">
        <v>2563</v>
      </c>
      <c r="AE15" s="66" t="s">
        <v>2583</v>
      </c>
      <c r="AF15" s="66" t="s">
        <v>2586</v>
      </c>
      <c r="AG15" s="66" t="s">
        <v>2588</v>
      </c>
      <c r="AH15" s="66" t="s">
        <v>2591</v>
      </c>
      <c r="AI15" s="66" t="s">
        <v>2603</v>
      </c>
      <c r="AJ15" s="66" t="s">
        <v>2606</v>
      </c>
      <c r="AK15" s="66" t="s">
        <v>2594</v>
      </c>
      <c r="AL15" s="66" t="s">
        <v>2609</v>
      </c>
      <c r="AM15" s="66" t="s">
        <v>2596</v>
      </c>
      <c r="AN15" s="66" t="s">
        <v>2599</v>
      </c>
      <c r="AO15" s="66" t="s">
        <v>2611</v>
      </c>
      <c r="AP15" s="66" t="s">
        <v>2593</v>
      </c>
      <c r="AQ15" s="66" t="s">
        <v>2613</v>
      </c>
      <c r="AR15" s="66" t="s">
        <v>2812</v>
      </c>
      <c r="AS15" s="70" t="s">
        <v>2600</v>
      </c>
      <c r="AT15" s="66" t="s">
        <v>2616</v>
      </c>
      <c r="AU15" s="66" t="s">
        <v>2619</v>
      </c>
      <c r="AV15" s="73" t="s">
        <v>2560</v>
      </c>
      <c r="AW15" s="69" t="s">
        <v>2566</v>
      </c>
      <c r="AX15" s="57" t="s">
        <v>2622</v>
      </c>
      <c r="AY15" s="57" t="s">
        <v>2569</v>
      </c>
      <c r="AZ15" s="57" t="s">
        <v>2582</v>
      </c>
      <c r="BA15" s="57" t="s">
        <v>2577</v>
      </c>
      <c r="BB15" s="73" t="s">
        <v>2560</v>
      </c>
      <c r="BC15" s="57" t="s">
        <v>2571</v>
      </c>
      <c r="BD15" s="73" t="s">
        <v>2560</v>
      </c>
      <c r="BE15" s="66" t="s">
        <v>2574</v>
      </c>
      <c r="BF15" s="73" t="s">
        <v>2560</v>
      </c>
      <c r="BG15" s="73" t="s">
        <v>2560</v>
      </c>
      <c r="BH15" s="73" t="s">
        <v>2560</v>
      </c>
      <c r="BI15" s="66" t="s">
        <v>2537</v>
      </c>
      <c r="BJ15" s="71" t="s">
        <v>2206</v>
      </c>
      <c r="BK15" s="66" t="s">
        <v>2559</v>
      </c>
      <c r="BL15" s="66" t="s">
        <v>2626</v>
      </c>
      <c r="BM15" s="66" t="s">
        <v>2813</v>
      </c>
      <c r="BN15" s="66" t="s">
        <v>2630</v>
      </c>
      <c r="BO15" s="66" t="s">
        <v>2631</v>
      </c>
      <c r="BP15" s="66" t="s">
        <v>2814</v>
      </c>
      <c r="BQ15" s="66" t="s">
        <v>2650</v>
      </c>
      <c r="BR15" s="66" t="s">
        <v>2442</v>
      </c>
      <c r="BS15" s="66" t="s">
        <v>2653</v>
      </c>
      <c r="BT15" s="66" t="s">
        <v>2655</v>
      </c>
      <c r="BU15" s="66" t="s">
        <v>2657</v>
      </c>
      <c r="BV15" s="66" t="s">
        <v>2659</v>
      </c>
      <c r="BW15" s="66" t="s">
        <v>2662</v>
      </c>
      <c r="BX15" s="66" t="s">
        <v>2664</v>
      </c>
      <c r="BY15" s="66" t="s">
        <v>2815</v>
      </c>
      <c r="BZ15" s="66" t="s">
        <v>2816</v>
      </c>
      <c r="CA15" s="66" t="s">
        <v>2724</v>
      </c>
      <c r="CB15" s="66" t="s">
        <v>2730</v>
      </c>
      <c r="CC15" s="66" t="s">
        <v>2817</v>
      </c>
      <c r="CD15" s="66" t="s">
        <v>2729</v>
      </c>
      <c r="CE15" s="66" t="s">
        <v>2206</v>
      </c>
      <c r="CF15" s="66" t="s">
        <v>2726</v>
      </c>
      <c r="CG15" s="66" t="s">
        <v>2774</v>
      </c>
      <c r="CH15" s="66" t="s">
        <v>2818</v>
      </c>
      <c r="CI15" s="66" t="s">
        <v>2734</v>
      </c>
      <c r="CJ15" s="66" t="s">
        <v>2819</v>
      </c>
      <c r="CK15" s="66" t="s">
        <v>2738</v>
      </c>
      <c r="CL15" s="66" t="s">
        <v>2736</v>
      </c>
      <c r="CM15" s="66" t="s">
        <v>2206</v>
      </c>
      <c r="CN15" s="66" t="s">
        <v>2775</v>
      </c>
      <c r="CO15" s="66" t="s">
        <v>2820</v>
      </c>
      <c r="CP15" s="66" t="s">
        <v>2206</v>
      </c>
      <c r="CQ15" s="66" t="s">
        <v>2206</v>
      </c>
      <c r="CR15" s="66" t="s">
        <v>2206</v>
      </c>
      <c r="CS15" s="66" t="s">
        <v>2443</v>
      </c>
      <c r="CT15" s="73" t="s">
        <v>2560</v>
      </c>
      <c r="CU15" s="66" t="s">
        <v>2821</v>
      </c>
      <c r="CV15" s="66" t="s">
        <v>2744</v>
      </c>
      <c r="CW15" s="66" t="s">
        <v>2857</v>
      </c>
      <c r="CX15" s="69" t="s">
        <v>2720</v>
      </c>
      <c r="CY15" s="66" t="s">
        <v>2822</v>
      </c>
      <c r="CZ15" s="66" t="s">
        <v>2206</v>
      </c>
      <c r="DA15" s="66" t="s">
        <v>2206</v>
      </c>
      <c r="DB15" s="66" t="s">
        <v>2206</v>
      </c>
      <c r="DC15" s="66" t="s">
        <v>2749</v>
      </c>
      <c r="DD15" s="66" t="s">
        <v>2823</v>
      </c>
      <c r="DE15" s="66" t="s">
        <v>2752</v>
      </c>
      <c r="DF15" s="66" t="s">
        <v>2755</v>
      </c>
      <c r="DG15" s="66" t="s">
        <v>2206</v>
      </c>
      <c r="DH15" s="66" t="s">
        <v>2206</v>
      </c>
      <c r="DI15" s="69" t="s">
        <v>2824</v>
      </c>
      <c r="DJ15" s="69" t="s">
        <v>2457</v>
      </c>
      <c r="DK15" s="69" t="s">
        <v>2538</v>
      </c>
      <c r="DL15" s="66" t="s">
        <v>2539</v>
      </c>
      <c r="DM15" s="66" t="s">
        <v>2540</v>
      </c>
      <c r="DN15" s="66" t="s">
        <v>2464</v>
      </c>
      <c r="DO15" s="66" t="s">
        <v>2466</v>
      </c>
      <c r="DP15" s="66" t="s">
        <v>2470</v>
      </c>
      <c r="DQ15" s="66" t="s">
        <v>2472</v>
      </c>
      <c r="DR15" s="66" t="s">
        <v>2541</v>
      </c>
      <c r="DS15" s="66" t="s">
        <v>2542</v>
      </c>
      <c r="DT15" s="66" t="s">
        <v>2475</v>
      </c>
      <c r="DU15" s="66" t="s">
        <v>2532</v>
      </c>
      <c r="DV15" s="66" t="s">
        <v>2495</v>
      </c>
    </row>
    <row r="16" spans="1:128" ht="62" customHeight="1" x14ac:dyDescent="0.35">
      <c r="A16" s="64" t="s">
        <v>2431</v>
      </c>
      <c r="B16" s="66" t="s">
        <v>643</v>
      </c>
      <c r="C16" s="66" t="s">
        <v>631</v>
      </c>
      <c r="D16" s="66" t="s">
        <v>631</v>
      </c>
      <c r="E16" s="66" t="s">
        <v>643</v>
      </c>
      <c r="F16" s="66" t="s">
        <v>631</v>
      </c>
      <c r="G16" s="66" t="s">
        <v>631</v>
      </c>
      <c r="H16" s="66" t="s">
        <v>631</v>
      </c>
      <c r="I16" s="66" t="s">
        <v>625</v>
      </c>
      <c r="J16" s="66" t="s">
        <v>625</v>
      </c>
      <c r="K16" s="66" t="s">
        <v>625</v>
      </c>
      <c r="L16" s="66" t="s">
        <v>643</v>
      </c>
      <c r="M16" s="66" t="s">
        <v>625</v>
      </c>
      <c r="N16" s="66" t="s">
        <v>643</v>
      </c>
      <c r="O16" s="66" t="s">
        <v>625</v>
      </c>
      <c r="P16" s="66" t="s">
        <v>625</v>
      </c>
      <c r="Q16" s="66" t="s">
        <v>631</v>
      </c>
      <c r="R16" s="66" t="s">
        <v>631</v>
      </c>
      <c r="S16" s="66" t="s">
        <v>625</v>
      </c>
      <c r="T16" s="66" t="s">
        <v>631</v>
      </c>
      <c r="U16" s="66" t="s">
        <v>631</v>
      </c>
      <c r="V16" s="66" t="s">
        <v>631</v>
      </c>
      <c r="W16" s="66" t="s">
        <v>631</v>
      </c>
      <c r="X16" s="66" t="s">
        <v>643</v>
      </c>
      <c r="Y16" s="66" t="s">
        <v>625</v>
      </c>
      <c r="Z16" s="66" t="s">
        <v>631</v>
      </c>
      <c r="AA16" s="66" t="s">
        <v>625</v>
      </c>
      <c r="AB16" s="66" t="s">
        <v>625</v>
      </c>
      <c r="AC16" s="66" t="s">
        <v>625</v>
      </c>
      <c r="AD16" s="66" t="s">
        <v>631</v>
      </c>
      <c r="AE16" s="66" t="s">
        <v>631</v>
      </c>
      <c r="AF16" s="66" t="s">
        <v>631</v>
      </c>
      <c r="AG16" s="66" t="s">
        <v>631</v>
      </c>
      <c r="AH16" s="66" t="s">
        <v>631</v>
      </c>
      <c r="AI16" s="66" t="s">
        <v>631</v>
      </c>
      <c r="AJ16" s="66" t="s">
        <v>631</v>
      </c>
      <c r="AK16" s="66" t="s">
        <v>631</v>
      </c>
      <c r="AL16" s="66" t="s">
        <v>631</v>
      </c>
      <c r="AM16" s="66" t="s">
        <v>631</v>
      </c>
      <c r="AN16" s="66" t="s">
        <v>631</v>
      </c>
      <c r="AO16" s="66" t="s">
        <v>631</v>
      </c>
      <c r="AP16" s="66" t="s">
        <v>631</v>
      </c>
      <c r="AQ16" s="66" t="s">
        <v>631</v>
      </c>
      <c r="AR16" s="66" t="s">
        <v>631</v>
      </c>
      <c r="AS16" s="66" t="s">
        <v>625</v>
      </c>
      <c r="AT16" s="66" t="s">
        <v>631</v>
      </c>
      <c r="AU16" s="66" t="s">
        <v>631</v>
      </c>
      <c r="AV16" s="66" t="s">
        <v>643</v>
      </c>
      <c r="AW16" s="66" t="s">
        <v>643</v>
      </c>
      <c r="AX16" s="66" t="s">
        <v>643</v>
      </c>
      <c r="AY16" s="66" t="s">
        <v>643</v>
      </c>
      <c r="AZ16" s="66" t="s">
        <v>643</v>
      </c>
      <c r="BA16" s="66" t="s">
        <v>643</v>
      </c>
      <c r="BB16" s="66" t="s">
        <v>625</v>
      </c>
      <c r="BC16" s="66" t="s">
        <v>625</v>
      </c>
      <c r="BD16" s="66" t="s">
        <v>625</v>
      </c>
      <c r="BE16" s="66" t="s">
        <v>631</v>
      </c>
      <c r="BF16" s="66" t="s">
        <v>625</v>
      </c>
      <c r="BG16" s="66" t="s">
        <v>625</v>
      </c>
      <c r="BH16" s="66" t="s">
        <v>625</v>
      </c>
      <c r="BI16" s="66" t="s">
        <v>643</v>
      </c>
      <c r="BJ16" s="66" t="s">
        <v>643</v>
      </c>
      <c r="BK16" s="66" t="s">
        <v>631</v>
      </c>
      <c r="BL16" s="66" t="s">
        <v>625</v>
      </c>
      <c r="BM16" s="66" t="s">
        <v>643</v>
      </c>
      <c r="BN16" s="66" t="s">
        <v>643</v>
      </c>
      <c r="BO16" s="66" t="s">
        <v>643</v>
      </c>
      <c r="BP16" s="66" t="s">
        <v>625</v>
      </c>
      <c r="BQ16" s="66" t="s">
        <v>625</v>
      </c>
      <c r="BR16" s="66" t="s">
        <v>625</v>
      </c>
      <c r="BS16" s="66" t="s">
        <v>625</v>
      </c>
      <c r="BT16" s="66" t="s">
        <v>643</v>
      </c>
      <c r="BU16" s="66" t="s">
        <v>631</v>
      </c>
      <c r="BV16" s="66" t="s">
        <v>643</v>
      </c>
      <c r="BW16" s="66" t="s">
        <v>643</v>
      </c>
      <c r="BX16" s="66" t="s">
        <v>643</v>
      </c>
      <c r="BY16" s="66" t="s">
        <v>643</v>
      </c>
      <c r="BZ16" s="66" t="s">
        <v>643</v>
      </c>
      <c r="CA16" s="66" t="s">
        <v>785</v>
      </c>
      <c r="CB16" s="66" t="s">
        <v>785</v>
      </c>
      <c r="CC16" s="66" t="s">
        <v>785</v>
      </c>
      <c r="CD16" s="66" t="s">
        <v>785</v>
      </c>
      <c r="CE16" s="66" t="s">
        <v>785</v>
      </c>
      <c r="CF16" s="66" t="s">
        <v>785</v>
      </c>
      <c r="CG16" s="66" t="s">
        <v>785</v>
      </c>
      <c r="CH16" s="66" t="s">
        <v>785</v>
      </c>
      <c r="CI16" s="66" t="s">
        <v>785</v>
      </c>
      <c r="CJ16" s="66" t="s">
        <v>785</v>
      </c>
      <c r="CK16" s="66" t="s">
        <v>625</v>
      </c>
      <c r="CL16" s="66" t="s">
        <v>785</v>
      </c>
      <c r="CM16" s="66" t="s">
        <v>785</v>
      </c>
      <c r="CN16" s="66" t="s">
        <v>785</v>
      </c>
      <c r="CO16" s="66" t="s">
        <v>785</v>
      </c>
      <c r="CP16" s="66" t="s">
        <v>785</v>
      </c>
      <c r="CQ16" s="66" t="s">
        <v>643</v>
      </c>
      <c r="CR16" s="66" t="s">
        <v>785</v>
      </c>
      <c r="CS16" s="66" t="s">
        <v>643</v>
      </c>
      <c r="CT16" s="66" t="s">
        <v>785</v>
      </c>
      <c r="CU16" s="66" t="s">
        <v>785</v>
      </c>
      <c r="CV16" s="66" t="s">
        <v>785</v>
      </c>
      <c r="CW16" s="66" t="s">
        <v>785</v>
      </c>
      <c r="CX16" s="66" t="s">
        <v>785</v>
      </c>
      <c r="CY16" s="66" t="s">
        <v>785</v>
      </c>
      <c r="CZ16" s="66" t="s">
        <v>643</v>
      </c>
      <c r="DA16" s="66" t="s">
        <v>643</v>
      </c>
      <c r="DB16" s="66" t="s">
        <v>785</v>
      </c>
      <c r="DC16" s="66" t="s">
        <v>785</v>
      </c>
      <c r="DD16" s="66" t="s">
        <v>785</v>
      </c>
      <c r="DE16" s="66" t="s">
        <v>785</v>
      </c>
      <c r="DF16" s="66" t="s">
        <v>785</v>
      </c>
      <c r="DG16" s="66" t="s">
        <v>785</v>
      </c>
      <c r="DH16" s="66" t="s">
        <v>785</v>
      </c>
      <c r="DI16" s="66" t="s">
        <v>785</v>
      </c>
      <c r="DJ16" s="66" t="s">
        <v>625</v>
      </c>
      <c r="DK16" s="66" t="s">
        <v>631</v>
      </c>
      <c r="DL16" s="66" t="s">
        <v>625</v>
      </c>
      <c r="DM16" s="66" t="s">
        <v>625</v>
      </c>
      <c r="DN16" s="66" t="s">
        <v>625</v>
      </c>
      <c r="DO16" s="66" t="s">
        <v>625</v>
      </c>
      <c r="DP16" s="66" t="s">
        <v>643</v>
      </c>
      <c r="DQ16" s="66" t="s">
        <v>625</v>
      </c>
      <c r="DR16" s="66" t="s">
        <v>625</v>
      </c>
      <c r="DS16" s="66" t="s">
        <v>631</v>
      </c>
      <c r="DT16" s="66" t="s">
        <v>625</v>
      </c>
      <c r="DU16" s="66" t="s">
        <v>625</v>
      </c>
      <c r="DV16" s="66" t="s">
        <v>625</v>
      </c>
    </row>
    <row r="17" spans="1:1" ht="89" customHeight="1" x14ac:dyDescent="0.35">
      <c r="A17" s="58" t="s">
        <v>2433</v>
      </c>
    </row>
  </sheetData>
  <conditionalFormatting sqref="Z6:AU6 BI6:CS6 BE6 B6:J6 L6:X6 CU6:DV6">
    <cfRule type="cellIs" dxfId="53" priority="60" operator="equal">
      <formula>"Amber/Red"</formula>
    </cfRule>
    <cfRule type="cellIs" dxfId="52" priority="61" operator="equal">
      <formula>"Amber/green"</formula>
    </cfRule>
    <cfRule type="cellIs" dxfId="51" priority="62" operator="equal">
      <formula>"Green"</formula>
    </cfRule>
    <cfRule type="cellIs" dxfId="50" priority="63" operator="equal">
      <formula>"Red"</formula>
    </cfRule>
    <cfRule type="cellIs" dxfId="49" priority="64" operator="equal">
      <formula>"Amber"</formula>
    </cfRule>
  </conditionalFormatting>
  <conditionalFormatting sqref="D1:DV3 D17:DV1048576 D10:DV13 D5:DV5 BI9:CS9 D7:DV8 BI6:CS6 Z9:AU9 BE14:BE15 AW14:BA15 BC14:BC15 BE9 BE6 D6:J6 L6:AU6 D9:J9 L9:X9 D14:J15 L14:AU15 CU9:DV9 BI14:CS15 CU14:DV15 CU6:DV6">
    <cfRule type="containsText" dxfId="48" priority="49" operator="containsText" text="exempt">
      <formula>NOT(ISERROR(SEARCH("exempt",D1)))</formula>
    </cfRule>
  </conditionalFormatting>
  <conditionalFormatting sqref="AB9">
    <cfRule type="cellIs" dxfId="47" priority="44" operator="equal">
      <formula>"Amber/Red"</formula>
    </cfRule>
    <cfRule type="cellIs" dxfId="46" priority="45" operator="equal">
      <formula>"Amber/green"</formula>
    </cfRule>
    <cfRule type="cellIs" dxfId="45" priority="46" operator="equal">
      <formula>"Green"</formula>
    </cfRule>
    <cfRule type="cellIs" dxfId="44" priority="47" operator="equal">
      <formula>"Red"</formula>
    </cfRule>
    <cfRule type="cellIs" dxfId="43" priority="48" operator="equal">
      <formula>"Amber"</formula>
    </cfRule>
  </conditionalFormatting>
  <conditionalFormatting sqref="AC9">
    <cfRule type="cellIs" dxfId="42" priority="39" operator="equal">
      <formula>"Amber/Red"</formula>
    </cfRule>
    <cfRule type="cellIs" dxfId="41" priority="40" operator="equal">
      <formula>"Amber/green"</formula>
    </cfRule>
    <cfRule type="cellIs" dxfId="40" priority="41" operator="equal">
      <formula>"Green"</formula>
    </cfRule>
    <cfRule type="cellIs" dxfId="39" priority="42" operator="equal">
      <formula>"Red"</formula>
    </cfRule>
    <cfRule type="cellIs" dxfId="38" priority="43" operator="equal">
      <formula>"Amber"</formula>
    </cfRule>
  </conditionalFormatting>
  <conditionalFormatting sqref="I9">
    <cfRule type="cellIs" dxfId="37" priority="34" operator="equal">
      <formula>"Amber/Red"</formula>
    </cfRule>
    <cfRule type="cellIs" dxfId="36" priority="35" operator="equal">
      <formula>"Amber/green"</formula>
    </cfRule>
    <cfRule type="cellIs" dxfId="35" priority="36" operator="equal">
      <formula>"Green"</formula>
    </cfRule>
    <cfRule type="cellIs" dxfId="34" priority="37" operator="equal">
      <formula>"Red"</formula>
    </cfRule>
    <cfRule type="cellIs" dxfId="33" priority="38" operator="equal">
      <formula>"Amber"</formula>
    </cfRule>
  </conditionalFormatting>
  <conditionalFormatting sqref="DV9">
    <cfRule type="cellIs" dxfId="32" priority="29" operator="equal">
      <formula>"Amber/Red"</formula>
    </cfRule>
    <cfRule type="cellIs" dxfId="31" priority="30" operator="equal">
      <formula>"Amber/green"</formula>
    </cfRule>
    <cfRule type="cellIs" dxfId="30" priority="31" operator="equal">
      <formula>"Green"</formula>
    </cfRule>
    <cfRule type="cellIs" dxfId="29" priority="32" operator="equal">
      <formula>"Red"</formula>
    </cfRule>
    <cfRule type="cellIs" dxfId="28" priority="33" operator="equal">
      <formula>"Amber"</formula>
    </cfRule>
  </conditionalFormatting>
  <conditionalFormatting sqref="DU9">
    <cfRule type="cellIs" dxfId="27" priority="24" operator="equal">
      <formula>"Amber/Red"</formula>
    </cfRule>
    <cfRule type="cellIs" dxfId="26" priority="25" operator="equal">
      <formula>"Amber/green"</formula>
    </cfRule>
    <cfRule type="cellIs" dxfId="25" priority="26" operator="equal">
      <formula>"Green"</formula>
    </cfRule>
    <cfRule type="cellIs" dxfId="24" priority="27" operator="equal">
      <formula>"Red"</formula>
    </cfRule>
    <cfRule type="cellIs" dxfId="23" priority="28" operator="equal">
      <formula>"Amber"</formula>
    </cfRule>
  </conditionalFormatting>
  <conditionalFormatting sqref="BF14:BH15">
    <cfRule type="containsText" dxfId="22" priority="23" operator="containsText" text="exempt">
      <formula>NOT(ISERROR(SEARCH("exempt",BF14)))</formula>
    </cfRule>
  </conditionalFormatting>
  <conditionalFormatting sqref="BF9:BH9">
    <cfRule type="containsText" dxfId="21" priority="22" operator="containsText" text="exempt">
      <formula>NOT(ISERROR(SEARCH("exempt",BF9)))</formula>
    </cfRule>
  </conditionalFormatting>
  <conditionalFormatting sqref="BF6:BH6">
    <cfRule type="containsText" dxfId="20" priority="21" operator="containsText" text="exempt">
      <formula>NOT(ISERROR(SEARCH("exempt",BF6)))</formula>
    </cfRule>
  </conditionalFormatting>
  <conditionalFormatting sqref="AD9">
    <cfRule type="cellIs" dxfId="19" priority="16" operator="equal">
      <formula>"Amber/Red"</formula>
    </cfRule>
    <cfRule type="cellIs" dxfId="18" priority="17" operator="equal">
      <formula>"Amber/green"</formula>
    </cfRule>
    <cfRule type="cellIs" dxfId="17" priority="18" operator="equal">
      <formula>"Green"</formula>
    </cfRule>
    <cfRule type="cellIs" dxfId="16" priority="19" operator="equal">
      <formula>"Red"</formula>
    </cfRule>
    <cfRule type="cellIs" dxfId="15" priority="20" operator="equal">
      <formula>"Amber"</formula>
    </cfRule>
  </conditionalFormatting>
  <conditionalFormatting sqref="AV14:AV15">
    <cfRule type="containsText" dxfId="14" priority="15" operator="containsText" text="exempt">
      <formula>NOT(ISERROR(SEARCH("exempt",AV14)))</formula>
    </cfRule>
  </conditionalFormatting>
  <conditionalFormatting sqref="BB14:BB15">
    <cfRule type="containsText" dxfId="13" priority="14" operator="containsText" text="exempt">
      <formula>NOT(ISERROR(SEARCH("exempt",BB14)))</formula>
    </cfRule>
  </conditionalFormatting>
  <conditionalFormatting sqref="BD14:BD15">
    <cfRule type="containsText" dxfId="12" priority="13" operator="containsText" text="exempt">
      <formula>NOT(ISERROR(SEARCH("exempt",BD14)))</formula>
    </cfRule>
  </conditionalFormatting>
  <conditionalFormatting sqref="AW9:BA9 BC9">
    <cfRule type="containsText" dxfId="11" priority="12" operator="containsText" text="exempt">
      <formula>NOT(ISERROR(SEARCH("exempt",AW9)))</formula>
    </cfRule>
  </conditionalFormatting>
  <conditionalFormatting sqref="AV9">
    <cfRule type="containsText" dxfId="10" priority="11" operator="containsText" text="exempt">
      <formula>NOT(ISERROR(SEARCH("exempt",AV9)))</formula>
    </cfRule>
  </conditionalFormatting>
  <conditionalFormatting sqref="BB9">
    <cfRule type="containsText" dxfId="9" priority="10" operator="containsText" text="exempt">
      <formula>NOT(ISERROR(SEARCH("exempt",BB9)))</formula>
    </cfRule>
  </conditionalFormatting>
  <conditionalFormatting sqref="BD9">
    <cfRule type="containsText" dxfId="8" priority="9" operator="containsText" text="exempt">
      <formula>NOT(ISERROR(SEARCH("exempt",BD9)))</formula>
    </cfRule>
  </conditionalFormatting>
  <conditionalFormatting sqref="AW6:BA6 BC6">
    <cfRule type="containsText" dxfId="7" priority="8" operator="containsText" text="exempt">
      <formula>NOT(ISERROR(SEARCH("exempt",AW6)))</formula>
    </cfRule>
  </conditionalFormatting>
  <conditionalFormatting sqref="AV6">
    <cfRule type="containsText" dxfId="6" priority="7" operator="containsText" text="exempt">
      <formula>NOT(ISERROR(SEARCH("exempt",AV6)))</formula>
    </cfRule>
  </conditionalFormatting>
  <conditionalFormatting sqref="BB6">
    <cfRule type="containsText" dxfId="5" priority="6" operator="containsText" text="exempt">
      <formula>NOT(ISERROR(SEARCH("exempt",BB6)))</formula>
    </cfRule>
  </conditionalFormatting>
  <conditionalFormatting sqref="BD6">
    <cfRule type="containsText" dxfId="4" priority="5" operator="containsText" text="exempt">
      <formula>NOT(ISERROR(SEARCH("exempt",BD6)))</formula>
    </cfRule>
  </conditionalFormatting>
  <conditionalFormatting sqref="CT9">
    <cfRule type="containsText" dxfId="3" priority="4" operator="containsText" text="exempt">
      <formula>NOT(ISERROR(SEARCH("exempt",CT9)))</formula>
    </cfRule>
  </conditionalFormatting>
  <conditionalFormatting sqref="CT14">
    <cfRule type="containsText" dxfId="2" priority="3" operator="containsText" text="exempt">
      <formula>NOT(ISERROR(SEARCH("exempt",CT14)))</formula>
    </cfRule>
  </conditionalFormatting>
  <conditionalFormatting sqref="CT15">
    <cfRule type="containsText" dxfId="1" priority="2" operator="containsText" text="exempt">
      <formula>NOT(ISERROR(SEARCH("exempt",CT15)))</formula>
    </cfRule>
  </conditionalFormatting>
  <conditionalFormatting sqref="CT6">
    <cfRule type="containsText" dxfId="0" priority="1" operator="containsText" text="exempt">
      <formula>NOT(ISERROR(SEARCH("exempt",CT6)))</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SourceTable</vt:lpstr>
      <vt:lpstr>Sheet2</vt:lpstr>
      <vt:lpstr>GMPP</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Andrew Potthurst</cp:lastModifiedBy>
  <dcterms:created xsi:type="dcterms:W3CDTF">2020-06-15T11:18:12Z</dcterms:created>
  <dcterms:modified xsi:type="dcterms:W3CDTF">2020-07-08T08:28:02Z</dcterms:modified>
</cp:coreProperties>
</file>